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I LABRUK KIDUL 19.20\7 PKM KEU\18. tab &amp; infaq\"/>
    </mc:Choice>
  </mc:AlternateContent>
  <xr:revisionPtr revIDLastSave="0" documentId="13_ncr:1_{FEC0E8EB-704B-4A8F-80B6-3C3B6308E5EE}" xr6:coauthVersionLast="45" xr6:coauthVersionMax="45" xr10:uidLastSave="{00000000-0000-0000-0000-000000000000}"/>
  <bookViews>
    <workbookView xWindow="-120" yWindow="-120" windowWidth="20730" windowHeight="11160" tabRatio="815" firstSheet="31" activeTab="45" xr2:uid="{00000000-000D-0000-FFFF-FFFF00000000}"/>
  </bookViews>
  <sheets>
    <sheet name="INDEKS" sheetId="69" r:id="rId1"/>
    <sheet name="1a" sheetId="36" r:id="rId2"/>
    <sheet name="1b" sheetId="35" r:id="rId3"/>
    <sheet name="2a" sheetId="40" r:id="rId4"/>
    <sheet name="2b" sheetId="41" r:id="rId5"/>
    <sheet name="3a" sheetId="42" r:id="rId6"/>
    <sheet name="3b" sheetId="43" r:id="rId7"/>
    <sheet name="4a" sheetId="38" r:id="rId8"/>
    <sheet name="4b" sheetId="37" r:id="rId9"/>
    <sheet name="5a" sheetId="54" r:id="rId10"/>
    <sheet name="5b" sheetId="53" r:id="rId11"/>
    <sheet name="6a" sheetId="39" r:id="rId12"/>
    <sheet name="6b" sheetId="56" r:id="rId13"/>
    <sheet name="AUTOMATIC" sheetId="44" r:id="rId14"/>
    <sheet name="LI-SD" sheetId="49" r:id="rId15"/>
    <sheet name="MENGULANG" sheetId="85" r:id="rId16"/>
    <sheet name="Mutasi Keluar" sheetId="87" r:id="rId17"/>
    <sheet name="Mts Masuk" sheetId="52" r:id="rId18"/>
    <sheet name="GURU" sheetId="176" r:id="rId19"/>
    <sheet name="1aA" sheetId="108" r:id="rId20"/>
    <sheet name="1bA" sheetId="109" r:id="rId21"/>
    <sheet name="2aA" sheetId="110" r:id="rId22"/>
    <sheet name="2bA" sheetId="111" r:id="rId23"/>
    <sheet name="3aA" sheetId="112" r:id="rId24"/>
    <sheet name="3bA" sheetId="113" r:id="rId25"/>
    <sheet name="4aA" sheetId="114" r:id="rId26"/>
    <sheet name="4bA" sheetId="115" r:id="rId27"/>
    <sheet name="5aA" sheetId="116" r:id="rId28"/>
    <sheet name="5bA" sheetId="117" r:id="rId29"/>
    <sheet name="6aA" sheetId="118" r:id="rId30"/>
    <sheet name="6bA" sheetId="119" r:id="rId31"/>
    <sheet name="1AINF" sheetId="88" r:id="rId32"/>
    <sheet name="1bINF" sheetId="162" r:id="rId33"/>
    <sheet name="1CINF" sheetId="164" r:id="rId34"/>
    <sheet name="2AINF" sheetId="165" r:id="rId35"/>
    <sheet name="2BINF" sheetId="177" r:id="rId36"/>
    <sheet name="2CINF" sheetId="166" r:id="rId37"/>
    <sheet name="3AINF" sheetId="167" r:id="rId38"/>
    <sheet name="3BINF" sheetId="178" r:id="rId39"/>
    <sheet name="3cINF" sheetId="168" r:id="rId40"/>
    <sheet name="4AINF" sheetId="169" r:id="rId41"/>
    <sheet name="4BINF" sheetId="170" r:id="rId42"/>
    <sheet name="5AINF" sheetId="171" r:id="rId43"/>
    <sheet name="5BINF" sheetId="172" r:id="rId44"/>
    <sheet name="6ainq" sheetId="180" r:id="rId45"/>
    <sheet name="6binq" sheetId="179" r:id="rId46"/>
    <sheet name="6AINF" sheetId="173" r:id="rId47"/>
    <sheet name="6BINF" sheetId="174" r:id="rId48"/>
    <sheet name="TOTAL MASUK INFAQ" sheetId="161" r:id="rId49"/>
    <sheet name="1zkt" sheetId="102" r:id="rId50"/>
    <sheet name="2zkt" sheetId="104" r:id="rId51"/>
    <sheet name="3zkt" sheetId="105" r:id="rId52"/>
    <sheet name="4zkt" sheetId="103" r:id="rId53"/>
    <sheet name="5zkt" sheetId="106" r:id="rId54"/>
    <sheet name="6zkt" sheetId="107" r:id="rId55"/>
    <sheet name="1ATS1" sheetId="130" r:id="rId56"/>
    <sheet name="1BTS1" sheetId="141" r:id="rId57"/>
    <sheet name="2ATS1" sheetId="140" r:id="rId58"/>
    <sheet name="2BTS1" sheetId="139" r:id="rId59"/>
    <sheet name="3ATS1" sheetId="138" r:id="rId60"/>
    <sheet name="3BTS1" sheetId="137" r:id="rId61"/>
    <sheet name="4ATS1" sheetId="136" r:id="rId62"/>
    <sheet name="4BTS1" sheetId="135" r:id="rId63"/>
    <sheet name="5ATS1" sheetId="134" r:id="rId64"/>
    <sheet name="5BTS1" sheetId="133" r:id="rId65"/>
    <sheet name="6ATS1" sheetId="132" r:id="rId66"/>
    <sheet name="6BTS1" sheetId="131" r:id="rId67"/>
    <sheet name="1ATS2" sheetId="143" r:id="rId68"/>
    <sheet name="1BTS2" sheetId="154" r:id="rId69"/>
    <sheet name="2ATS2" sheetId="153" r:id="rId70"/>
    <sheet name="2BTS2" sheetId="152" r:id="rId71"/>
    <sheet name="3ATS2" sheetId="151" r:id="rId72"/>
    <sheet name="3BTS2" sheetId="150" r:id="rId73"/>
    <sheet name="4ATS2" sheetId="149" r:id="rId74"/>
    <sheet name="4BTS2" sheetId="148" r:id="rId75"/>
    <sheet name="5ATS2" sheetId="147" r:id="rId76"/>
    <sheet name="5BTS2" sheetId="146" r:id="rId77"/>
    <sheet name="6ATS2" sheetId="145" r:id="rId78"/>
    <sheet name="6BTS2" sheetId="144" r:id="rId79"/>
    <sheet name="pass" sheetId="55" r:id="rId80"/>
  </sheets>
  <definedNames>
    <definedName name="DATA_JUMLAH_SISWA_KELAS_1_6">INDEKS!$A$2</definedName>
    <definedName name="_xlnm.Print_Area" localSheetId="1">'1a'!$A$1:$AB$35</definedName>
    <definedName name="_xlnm.Print_Area" localSheetId="19">'1aA'!$A$1:$AJ$38</definedName>
    <definedName name="_xlnm.Print_Area" localSheetId="31">'1AINF'!$A$1:$J$34</definedName>
    <definedName name="_xlnm.Print_Area" localSheetId="55">'1ATS1'!$A$1:$Q$36</definedName>
    <definedName name="_xlnm.Print_Area" localSheetId="67">'1ATS2'!$A$1:$Q$36</definedName>
    <definedName name="_xlnm.Print_Area" localSheetId="2">'1b'!$A$1:$N$36</definedName>
    <definedName name="_xlnm.Print_Area" localSheetId="20">'1bA'!$A$1:$AJ$39</definedName>
    <definedName name="_xlnm.Print_Area" localSheetId="32">'1bINF'!$A$1:$J$34</definedName>
    <definedName name="_xlnm.Print_Area" localSheetId="56">'1BTS1'!$A$1:$Q$37</definedName>
    <definedName name="_xlnm.Print_Area" localSheetId="68">'1BTS2'!$A$1:$Q$37</definedName>
    <definedName name="_xlnm.Print_Area" localSheetId="33">'1CINF'!$A$1:$J$34</definedName>
    <definedName name="_xlnm.Print_Area" localSheetId="49">'1zkt'!$A$1:$G$34</definedName>
    <definedName name="_xlnm.Print_Area" localSheetId="3">'2a'!$A$1:$AA$33</definedName>
    <definedName name="_xlnm.Print_Area" localSheetId="21">'2aA'!$A$1:$AJ$37</definedName>
    <definedName name="_xlnm.Print_Area" localSheetId="34">'2AINF'!$A$1:$J$37</definedName>
    <definedName name="_xlnm.Print_Area" localSheetId="57">'2ATS1'!$A$1:$Q$35</definedName>
    <definedName name="_xlnm.Print_Area" localSheetId="69">'2ATS2'!$A$1:$Q$35</definedName>
    <definedName name="_xlnm.Print_Area" localSheetId="4">'2b'!$A$1:$AA$37</definedName>
    <definedName name="_xlnm.Print_Area" localSheetId="22">'2bA'!$A$1:$AJ$37</definedName>
    <definedName name="_xlnm.Print_Area" localSheetId="35">'2BINF'!$A$1:$J$36</definedName>
    <definedName name="_xlnm.Print_Area" localSheetId="58">'2BTS1'!$A$1:$Q$35</definedName>
    <definedName name="_xlnm.Print_Area" localSheetId="70">'2BTS2'!$A$1:$Q$35</definedName>
    <definedName name="_xlnm.Print_Area" localSheetId="36">'2CINF'!$A$1:$J$36</definedName>
    <definedName name="_xlnm.Print_Area" localSheetId="50">'2zkt'!$A$1:$G$34</definedName>
    <definedName name="_xlnm.Print_Area" localSheetId="5">'3a'!$A$1:$Z$38</definedName>
    <definedName name="_xlnm.Print_Area" localSheetId="23">'3aA'!$A$1:$AJ$36</definedName>
    <definedName name="_xlnm.Print_Area" localSheetId="37">'3AINF'!$A$1:$J$38</definedName>
    <definedName name="_xlnm.Print_Area" localSheetId="59">'3ATS1'!$A$1:$Q$34</definedName>
    <definedName name="_xlnm.Print_Area" localSheetId="71">'3ATS2'!$A$1:$Q$34</definedName>
    <definedName name="_xlnm.Print_Area" localSheetId="6">'3b'!$A$1:$Z$33</definedName>
    <definedName name="_xlnm.Print_Area" localSheetId="24">'3bA'!$A$1:$AJ$36</definedName>
    <definedName name="_xlnm.Print_Area" localSheetId="38">'3BINF'!$A$1:$J$37</definedName>
    <definedName name="_xlnm.Print_Area" localSheetId="60">'3BTS1'!$A$1:$Q$34</definedName>
    <definedName name="_xlnm.Print_Area" localSheetId="72">'3BTS2'!$A$1:$Q$34</definedName>
    <definedName name="_xlnm.Print_Area" localSheetId="39">'3cINF'!$A$1:$J$37</definedName>
    <definedName name="_xlnm.Print_Area" localSheetId="51">'3zkt'!$A$1:$G$34</definedName>
    <definedName name="_xlnm.Print_Area" localSheetId="7">'4a'!$A$1:$Z$38</definedName>
    <definedName name="_xlnm.Print_Area" localSheetId="25">'4aA'!$A$1:$AJ$36</definedName>
    <definedName name="_xlnm.Print_Area" localSheetId="40">'4AINF'!$A$1:$J$38</definedName>
    <definedName name="_xlnm.Print_Area" localSheetId="61">'4ATS1'!$A$1:$Q$34</definedName>
    <definedName name="_xlnm.Print_Area" localSheetId="73">'4ATS2'!$A$1:$Q$34</definedName>
    <definedName name="_xlnm.Print_Area" localSheetId="8">'4b'!$A$1:$Z$37</definedName>
    <definedName name="_xlnm.Print_Area" localSheetId="26">'4bA'!$A$1:$AJ$36</definedName>
    <definedName name="_xlnm.Print_Area" localSheetId="41">'4BINF'!$A$1:$J$37</definedName>
    <definedName name="_xlnm.Print_Area" localSheetId="62">'4BTS1'!$A$1:$Q$34</definedName>
    <definedName name="_xlnm.Print_Area" localSheetId="74">'4BTS2'!$A$1:$Q$34</definedName>
    <definedName name="_xlnm.Print_Area" localSheetId="52">'4zkt'!$A$1:$G$34</definedName>
    <definedName name="_xlnm.Print_Area" localSheetId="9">'5a'!$A$1:$Z$38</definedName>
    <definedName name="_xlnm.Print_Area" localSheetId="27">'5aA'!$A$1:$AJ$36</definedName>
    <definedName name="_xlnm.Print_Area" localSheetId="42">'5AINF'!$A$1:$J$37</definedName>
    <definedName name="_xlnm.Print_Area" localSheetId="63">'5ATS1'!$A$1:$Q$34</definedName>
    <definedName name="_xlnm.Print_Area" localSheetId="75">'5ATS2'!$A$1:$Q$34</definedName>
    <definedName name="_xlnm.Print_Area" localSheetId="10">'5b'!$A$1:$Z$38</definedName>
    <definedName name="_xlnm.Print_Area" localSheetId="28">'5bA'!$A$1:$AJ$36</definedName>
    <definedName name="_xlnm.Print_Area" localSheetId="43">'5BINF'!$A$1:$J$36</definedName>
    <definedName name="_xlnm.Print_Area" localSheetId="64">'5BTS1'!$A$1:$Q$34</definedName>
    <definedName name="_xlnm.Print_Area" localSheetId="76">'5BTS2'!$A$1:$Q$34</definedName>
    <definedName name="_xlnm.Print_Area" localSheetId="53">'5zkt'!$A$1:$G$34</definedName>
    <definedName name="_xlnm.Print_Area" localSheetId="11">'6a'!$A$1:$Z$38</definedName>
    <definedName name="_xlnm.Print_Area" localSheetId="29">'6aA'!$A$1:$AJ$36</definedName>
    <definedName name="_xlnm.Print_Area" localSheetId="46">'6AINF'!$A$1:$J$32</definedName>
    <definedName name="_xlnm.Print_Area" localSheetId="44">'6ainq'!$A$1:$J$37</definedName>
    <definedName name="_xlnm.Print_Area" localSheetId="65">'6ATS1'!$A$1:$Q$34</definedName>
    <definedName name="_xlnm.Print_Area" localSheetId="77">'6ATS2'!$A$1:$Q$34</definedName>
    <definedName name="_xlnm.Print_Area" localSheetId="12">'6b'!$A$1:$Z$38</definedName>
    <definedName name="_xlnm.Print_Area" localSheetId="30">'6bA'!$A$1:$AJ$36</definedName>
    <definedName name="_xlnm.Print_Area" localSheetId="47">'6BINF'!$A$1:$J$32</definedName>
    <definedName name="_xlnm.Print_Area" localSheetId="45">'6binq'!$A$1:$J$37</definedName>
    <definedName name="_xlnm.Print_Area" localSheetId="66">'6BTS1'!$A$1:$Q$34</definedName>
    <definedName name="_xlnm.Print_Area" localSheetId="78">'6BTS2'!$A$1:$Q$34</definedName>
    <definedName name="_xlnm.Print_Area" localSheetId="54">'6zkt'!$A$1:$G$34</definedName>
    <definedName name="_xlnm.Print_Area" localSheetId="13">AUTOMATIC!$A$1:$Z$92</definedName>
    <definedName name="_xlnm.Print_Area" localSheetId="18">GURU!$A$1:$AJ$27</definedName>
    <definedName name="_xlnm.Print_Area" localSheetId="14">'LI-SD'!$A$1:$AH$51</definedName>
    <definedName name="_xlnm.Print_Area" localSheetId="15">MENGULANG!$A$1:$Z$32</definedName>
    <definedName name="_xlnm.Print_Area" localSheetId="17">'Mts Masuk'!$A$1:$I$14</definedName>
    <definedName name="_xlnm.Print_Area" localSheetId="16">'Mutasi Keluar'!$A$1:$Z$37</definedName>
    <definedName name="_xlnm.Print_Area" localSheetId="48">'TOTAL MASUK INFAQ'!$A$1:$J$16</definedName>
    <definedName name="_xlnm.Print_Titles" localSheetId="1">'1a'!$1:$1</definedName>
    <definedName name="_xlnm.Print_Titles" localSheetId="19">'1aA'!$5:$6</definedName>
    <definedName name="_xlnm.Print_Titles" localSheetId="2">'1b'!$1:$1</definedName>
    <definedName name="_xlnm.Print_Titles" localSheetId="20">'1bA'!$5:$6</definedName>
    <definedName name="_xlnm.Print_Titles" localSheetId="3">'2a'!$1:$1</definedName>
    <definedName name="_xlnm.Print_Titles" localSheetId="21">'2aA'!$5:$6</definedName>
    <definedName name="_xlnm.Print_Titles" localSheetId="4">'2b'!$1:$1</definedName>
    <definedName name="_xlnm.Print_Titles" localSheetId="22">'2bA'!$5:$6</definedName>
    <definedName name="_xlnm.Print_Titles" localSheetId="5">'3a'!$1:$1</definedName>
    <definedName name="_xlnm.Print_Titles" localSheetId="23">'3aA'!$5:$6</definedName>
    <definedName name="_xlnm.Print_Titles" localSheetId="6">'3b'!$1:$1</definedName>
    <definedName name="_xlnm.Print_Titles" localSheetId="24">'3bA'!$5:$6</definedName>
    <definedName name="_xlnm.Print_Titles" localSheetId="7">'4a'!$1:$1</definedName>
    <definedName name="_xlnm.Print_Titles" localSheetId="25">'4aA'!$5:$6</definedName>
    <definedName name="_xlnm.Print_Titles" localSheetId="8">'4b'!$1:$1</definedName>
    <definedName name="_xlnm.Print_Titles" localSheetId="26">'4bA'!$5:$6</definedName>
    <definedName name="_xlnm.Print_Titles" localSheetId="9">'5a'!$1:$1</definedName>
    <definedName name="_xlnm.Print_Titles" localSheetId="27">'5aA'!$5:$6</definedName>
    <definedName name="_xlnm.Print_Titles" localSheetId="10">'5b'!$1:$1</definedName>
    <definedName name="_xlnm.Print_Titles" localSheetId="28">'5bA'!$5:$6</definedName>
    <definedName name="_xlnm.Print_Titles" localSheetId="11">'6a'!$1:$1</definedName>
    <definedName name="_xlnm.Print_Titles" localSheetId="29">'6aA'!$5:$6</definedName>
    <definedName name="_xlnm.Print_Titles" localSheetId="12">'6b'!$1:$1</definedName>
    <definedName name="_xlnm.Print_Titles" localSheetId="30">'6bA'!$5:$6</definedName>
    <definedName name="_xlnm.Print_Titles" localSheetId="18">GURU!$5:$6</definedName>
    <definedName name="_xlnm.Print_Titles" localSheetId="15">MENGULANG!$1:$1</definedName>
    <definedName name="_xlnm.Print_Titles" localSheetId="17">'Mts Masuk'!$1:$1</definedName>
    <definedName name="_xlnm.Print_Titles" localSheetId="16">'Mutasi Keluar'!$1:$1</definedName>
    <definedName name="Z_51835E3A_A4DA_4ED9_B165_62FE5AC65509_.wvu.PrintArea" localSheetId="1" hidden="1">'1a'!$A$1:$Z$39</definedName>
    <definedName name="Z_51835E3A_A4DA_4ED9_B165_62FE5AC65509_.wvu.PrintArea" localSheetId="2" hidden="1">'1b'!$A$1:$Z$38</definedName>
    <definedName name="Z_51835E3A_A4DA_4ED9_B165_62FE5AC65509_.wvu.PrintArea" localSheetId="3" hidden="1">'2a'!$A$1:$Q$38</definedName>
    <definedName name="Z_51835E3A_A4DA_4ED9_B165_62FE5AC65509_.wvu.PrintArea" localSheetId="4" hidden="1">'2b'!$A$1:$M$38</definedName>
    <definedName name="Z_51835E3A_A4DA_4ED9_B165_62FE5AC65509_.wvu.PrintArea" localSheetId="5" hidden="1">'3a'!$A$1:$N$38</definedName>
    <definedName name="Z_51835E3A_A4DA_4ED9_B165_62FE5AC65509_.wvu.PrintArea" localSheetId="6" hidden="1">'3b'!$A$1:$Q$31</definedName>
    <definedName name="Z_51835E3A_A4DA_4ED9_B165_62FE5AC65509_.wvu.PrintArea" localSheetId="7" hidden="1">'4a'!$A$1:$M$30</definedName>
    <definedName name="Z_51835E3A_A4DA_4ED9_B165_62FE5AC65509_.wvu.PrintArea" localSheetId="8" hidden="1">'4b'!$A$1:$L$31</definedName>
    <definedName name="Z_51835E3A_A4DA_4ED9_B165_62FE5AC65509_.wvu.PrintArea" localSheetId="9" hidden="1">'5a'!$A$1:$M$38</definedName>
    <definedName name="Z_51835E3A_A4DA_4ED9_B165_62FE5AC65509_.wvu.PrintArea" localSheetId="10" hidden="1">'5b'!$A$1:$M$38</definedName>
    <definedName name="Z_51835E3A_A4DA_4ED9_B165_62FE5AC65509_.wvu.PrintArea" localSheetId="11" hidden="1">'6a'!$A$1:$M$38</definedName>
    <definedName name="Z_51835E3A_A4DA_4ED9_B165_62FE5AC65509_.wvu.PrintArea" localSheetId="12" hidden="1">'6b'!$A$1:$M$39</definedName>
    <definedName name="Z_51835E3A_A4DA_4ED9_B165_62FE5AC65509_.wvu.PrintArea" localSheetId="13" hidden="1">AUTOMATIC!$A$1:$Z$67</definedName>
    <definedName name="Z_51835E3A_A4DA_4ED9_B165_62FE5AC65509_.wvu.PrintArea" localSheetId="14" hidden="1">'LI-SD'!$A$1:$AH$65</definedName>
    <definedName name="Z_51835E3A_A4DA_4ED9_B165_62FE5AC65509_.wvu.PrintArea" localSheetId="15" hidden="1">MENGULANG!$A$1:$Z$32</definedName>
    <definedName name="Z_51835E3A_A4DA_4ED9_B165_62FE5AC65509_.wvu.PrintArea" localSheetId="17" hidden="1">'Mts Masuk'!$A$1:$I$14</definedName>
    <definedName name="Z_51835E3A_A4DA_4ED9_B165_62FE5AC65509_.wvu.PrintArea" localSheetId="16" hidden="1">'Mutasi Keluar'!$A$1:$M$38</definedName>
    <definedName name="Z_51835E3A_A4DA_4ED9_B165_62FE5AC65509_.wvu.PrintTitles" localSheetId="1" hidden="1">'1a'!$1:$1</definedName>
    <definedName name="Z_51835E3A_A4DA_4ED9_B165_62FE5AC65509_.wvu.PrintTitles" localSheetId="2" hidden="1">'1b'!$1:$1</definedName>
    <definedName name="Z_51835E3A_A4DA_4ED9_B165_62FE5AC65509_.wvu.PrintTitles" localSheetId="3" hidden="1">'2a'!$1:$1</definedName>
    <definedName name="Z_51835E3A_A4DA_4ED9_B165_62FE5AC65509_.wvu.PrintTitles" localSheetId="4" hidden="1">'2b'!$1:$1</definedName>
    <definedName name="Z_51835E3A_A4DA_4ED9_B165_62FE5AC65509_.wvu.PrintTitles" localSheetId="5" hidden="1">'3a'!$1:$1</definedName>
    <definedName name="Z_51835E3A_A4DA_4ED9_B165_62FE5AC65509_.wvu.PrintTitles" localSheetId="6" hidden="1">'3b'!$1:$1</definedName>
    <definedName name="Z_51835E3A_A4DA_4ED9_B165_62FE5AC65509_.wvu.PrintTitles" localSheetId="7" hidden="1">'4a'!$1:$1</definedName>
    <definedName name="Z_51835E3A_A4DA_4ED9_B165_62FE5AC65509_.wvu.PrintTitles" localSheetId="8" hidden="1">'4b'!$1:$1</definedName>
    <definedName name="Z_51835E3A_A4DA_4ED9_B165_62FE5AC65509_.wvu.PrintTitles" localSheetId="9" hidden="1">'5a'!$1:$1</definedName>
    <definedName name="Z_51835E3A_A4DA_4ED9_B165_62FE5AC65509_.wvu.PrintTitles" localSheetId="10" hidden="1">'5b'!$1:$1</definedName>
    <definedName name="Z_51835E3A_A4DA_4ED9_B165_62FE5AC65509_.wvu.PrintTitles" localSheetId="11" hidden="1">'6a'!$1:$1</definedName>
    <definedName name="Z_51835E3A_A4DA_4ED9_B165_62FE5AC65509_.wvu.PrintTitles" localSheetId="12" hidden="1">'6b'!$1:$1</definedName>
    <definedName name="Z_51835E3A_A4DA_4ED9_B165_62FE5AC65509_.wvu.PrintTitles" localSheetId="15" hidden="1">MENGULANG!$1:$1</definedName>
    <definedName name="Z_51835E3A_A4DA_4ED9_B165_62FE5AC65509_.wvu.PrintTitles" localSheetId="17" hidden="1">'Mts Masuk'!$1:$1</definedName>
    <definedName name="Z_51835E3A_A4DA_4ED9_B165_62FE5AC65509_.wvu.PrintTitles" localSheetId="16" hidden="1">'Mutasi Keluar'!$1:$1</definedName>
    <definedName name="Z_51ED6D88_C661_4FAC_9691_6152870556C4_.wvu.Cols" localSheetId="13" hidden="1">AUTOMATIC!$AC:$AQ</definedName>
    <definedName name="Z_51ED6D88_C661_4FAC_9691_6152870556C4_.wvu.PrintArea" localSheetId="1" hidden="1">'1a'!$A$1:$Z$38</definedName>
    <definedName name="Z_51ED6D88_C661_4FAC_9691_6152870556C4_.wvu.PrintArea" localSheetId="2" hidden="1">'1b'!$A$1:$Z$38</definedName>
    <definedName name="Z_51ED6D88_C661_4FAC_9691_6152870556C4_.wvu.PrintArea" localSheetId="3" hidden="1">'2a'!$A$1:$Z$38</definedName>
    <definedName name="Z_51ED6D88_C661_4FAC_9691_6152870556C4_.wvu.PrintArea" localSheetId="4" hidden="1">'2b'!$A$1:$Z$38</definedName>
    <definedName name="Z_51ED6D88_C661_4FAC_9691_6152870556C4_.wvu.PrintArea" localSheetId="5" hidden="1">'3a'!$A$1:$Z$38</definedName>
    <definedName name="Z_51ED6D88_C661_4FAC_9691_6152870556C4_.wvu.PrintArea" localSheetId="6" hidden="1">'3b'!$A$1:$Z$38</definedName>
    <definedName name="Z_51ED6D88_C661_4FAC_9691_6152870556C4_.wvu.PrintArea" localSheetId="7" hidden="1">'4a'!$A$1:$Z$38</definedName>
    <definedName name="Z_51ED6D88_C661_4FAC_9691_6152870556C4_.wvu.PrintArea" localSheetId="8" hidden="1">'4b'!$A$1:$Z$37</definedName>
    <definedName name="Z_51ED6D88_C661_4FAC_9691_6152870556C4_.wvu.PrintArea" localSheetId="9" hidden="1">'5a'!$A$1:$Z$38</definedName>
    <definedName name="Z_51ED6D88_C661_4FAC_9691_6152870556C4_.wvu.PrintArea" localSheetId="10" hidden="1">'5b'!$A$1:$M$38</definedName>
    <definedName name="Z_51ED6D88_C661_4FAC_9691_6152870556C4_.wvu.PrintArea" localSheetId="11" hidden="1">'6a'!$A$1:$Z$38</definedName>
    <definedName name="Z_51ED6D88_C661_4FAC_9691_6152870556C4_.wvu.PrintArea" localSheetId="12" hidden="1">'6b'!$A$1:$Z$39</definedName>
    <definedName name="Z_51ED6D88_C661_4FAC_9691_6152870556C4_.wvu.PrintArea" localSheetId="13" hidden="1">AUTOMATIC!$A$1:$Z$92</definedName>
    <definedName name="Z_51ED6D88_C661_4FAC_9691_6152870556C4_.wvu.PrintArea" localSheetId="14" hidden="1">'LI-SD'!$A$1:$AH$51</definedName>
    <definedName name="Z_51ED6D88_C661_4FAC_9691_6152870556C4_.wvu.PrintArea" localSheetId="15" hidden="1">MENGULANG!$A$1:$Z$32</definedName>
    <definedName name="Z_51ED6D88_C661_4FAC_9691_6152870556C4_.wvu.PrintArea" localSheetId="17" hidden="1">'Mts Masuk'!$A$1:$I$14</definedName>
    <definedName name="Z_51ED6D88_C661_4FAC_9691_6152870556C4_.wvu.PrintArea" localSheetId="16" hidden="1">'Mutasi Keluar'!$A$1:$Z$38</definedName>
    <definedName name="Z_51ED6D88_C661_4FAC_9691_6152870556C4_.wvu.PrintTitles" localSheetId="1" hidden="1">'1a'!$1:$1</definedName>
    <definedName name="Z_51ED6D88_C661_4FAC_9691_6152870556C4_.wvu.PrintTitles" localSheetId="2" hidden="1">'1b'!$1:$1</definedName>
    <definedName name="Z_51ED6D88_C661_4FAC_9691_6152870556C4_.wvu.PrintTitles" localSheetId="3" hidden="1">'2a'!$1:$1</definedName>
    <definedName name="Z_51ED6D88_C661_4FAC_9691_6152870556C4_.wvu.PrintTitles" localSheetId="4" hidden="1">'2b'!$1:$1</definedName>
    <definedName name="Z_51ED6D88_C661_4FAC_9691_6152870556C4_.wvu.PrintTitles" localSheetId="5" hidden="1">'3a'!$1:$1</definedName>
    <definedName name="Z_51ED6D88_C661_4FAC_9691_6152870556C4_.wvu.PrintTitles" localSheetId="6" hidden="1">'3b'!$1:$1</definedName>
    <definedName name="Z_51ED6D88_C661_4FAC_9691_6152870556C4_.wvu.PrintTitles" localSheetId="7" hidden="1">'4a'!$1:$1</definedName>
    <definedName name="Z_51ED6D88_C661_4FAC_9691_6152870556C4_.wvu.PrintTitles" localSheetId="8" hidden="1">'4b'!$1:$1</definedName>
    <definedName name="Z_51ED6D88_C661_4FAC_9691_6152870556C4_.wvu.PrintTitles" localSheetId="9" hidden="1">'5a'!$1:$1</definedName>
    <definedName name="Z_51ED6D88_C661_4FAC_9691_6152870556C4_.wvu.PrintTitles" localSheetId="10" hidden="1">'5b'!$1:$1</definedName>
    <definedName name="Z_51ED6D88_C661_4FAC_9691_6152870556C4_.wvu.PrintTitles" localSheetId="11" hidden="1">'6a'!$1:$1</definedName>
    <definedName name="Z_51ED6D88_C661_4FAC_9691_6152870556C4_.wvu.PrintTitles" localSheetId="12" hidden="1">'6b'!$1:$1</definedName>
    <definedName name="Z_51ED6D88_C661_4FAC_9691_6152870556C4_.wvu.PrintTitles" localSheetId="15" hidden="1">MENGULANG!$1:$1</definedName>
    <definedName name="Z_51ED6D88_C661_4FAC_9691_6152870556C4_.wvu.PrintTitles" localSheetId="17" hidden="1">'Mts Masuk'!$1:$1</definedName>
    <definedName name="Z_51ED6D88_C661_4FAC_9691_6152870556C4_.wvu.PrintTitles" localSheetId="16" hidden="1">'Mutasi Keluar'!$1:$1</definedName>
    <definedName name="Z_51ED6D88_C661_4FAC_9691_6152870556C4_.wvu.Rows" localSheetId="13" hidden="1">AUTOMATIC!$2:$38</definedName>
  </definedNames>
  <calcPr calcId="181029"/>
  <customWorkbookViews>
    <customWorkbookView name="A" guid="{51835E3A-A4DA-4ED9-B165-62FE5AC65509}" maximized="1" windowWidth="1362" windowHeight="516" tabRatio="731" activeSheetId="44"/>
    <customWorkbookView name="MI Nuris LabKid - Personal View" guid="{51ED6D88-C661-4FAC-9691-6152870556C4}" mergeInterval="0" personalView="1" maximized="1" windowWidth="1362" windowHeight="516" tabRatio="815" activeSheetId="41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8" i="180" l="1"/>
  <c r="G38" i="180"/>
  <c r="F38" i="180"/>
  <c r="E38" i="180"/>
  <c r="D38" i="180"/>
  <c r="C38" i="180"/>
  <c r="H38" i="179"/>
  <c r="G38" i="179"/>
  <c r="F38" i="179"/>
  <c r="E38" i="179"/>
  <c r="D38" i="179"/>
  <c r="C38" i="179"/>
  <c r="H38" i="178" l="1"/>
  <c r="G38" i="178"/>
  <c r="F38" i="178"/>
  <c r="E38" i="178"/>
  <c r="D38" i="178"/>
  <c r="C38" i="178"/>
  <c r="H37" i="177" l="1"/>
  <c r="G37" i="177"/>
  <c r="F37" i="177"/>
  <c r="E37" i="177"/>
  <c r="D37" i="177"/>
  <c r="C37" i="177"/>
  <c r="B28" i="176" l="1"/>
  <c r="H33" i="174" l="1"/>
  <c r="G33" i="174"/>
  <c r="F33" i="174"/>
  <c r="E33" i="174"/>
  <c r="D33" i="174"/>
  <c r="C33" i="174"/>
  <c r="H33" i="173"/>
  <c r="G33" i="173"/>
  <c r="F33" i="173"/>
  <c r="E33" i="173"/>
  <c r="D33" i="173"/>
  <c r="C33" i="173"/>
  <c r="H37" i="172"/>
  <c r="G37" i="172"/>
  <c r="F37" i="172"/>
  <c r="E37" i="172"/>
  <c r="D37" i="172"/>
  <c r="C37" i="172"/>
  <c r="H38" i="171"/>
  <c r="G38" i="171"/>
  <c r="F38" i="171"/>
  <c r="E38" i="171"/>
  <c r="D38" i="171"/>
  <c r="C38" i="171"/>
  <c r="H38" i="170"/>
  <c r="G38" i="170"/>
  <c r="F38" i="170"/>
  <c r="E38" i="170"/>
  <c r="D38" i="170"/>
  <c r="C38" i="170"/>
  <c r="H39" i="169"/>
  <c r="G39" i="169"/>
  <c r="F39" i="169"/>
  <c r="E39" i="169"/>
  <c r="D39" i="169"/>
  <c r="C39" i="169"/>
  <c r="H38" i="168"/>
  <c r="G38" i="168"/>
  <c r="F38" i="168"/>
  <c r="E38" i="168"/>
  <c r="D38" i="168"/>
  <c r="C38" i="168"/>
  <c r="H39" i="167"/>
  <c r="G39" i="167"/>
  <c r="F39" i="167"/>
  <c r="E39" i="167"/>
  <c r="D39" i="167"/>
  <c r="C39" i="167"/>
  <c r="H37" i="166"/>
  <c r="G37" i="166"/>
  <c r="F37" i="166"/>
  <c r="E37" i="166"/>
  <c r="D37" i="166"/>
  <c r="C37" i="166"/>
  <c r="H38" i="165"/>
  <c r="G38" i="165"/>
  <c r="F38" i="165"/>
  <c r="E38" i="165"/>
  <c r="D38" i="165"/>
  <c r="C38" i="165"/>
  <c r="H35" i="164"/>
  <c r="G35" i="164"/>
  <c r="F35" i="164"/>
  <c r="E35" i="164"/>
  <c r="D35" i="164"/>
  <c r="C35" i="164"/>
  <c r="H35" i="162"/>
  <c r="G35" i="162"/>
  <c r="F35" i="162"/>
  <c r="E35" i="162"/>
  <c r="D35" i="162"/>
  <c r="C35" i="162"/>
  <c r="C11" i="161" l="1"/>
  <c r="C35" i="88"/>
  <c r="C5" i="161" s="1"/>
  <c r="C6" i="161"/>
  <c r="C7" i="161"/>
  <c r="C8" i="161"/>
  <c r="C9" i="161"/>
  <c r="C10" i="161"/>
  <c r="C12" i="161"/>
  <c r="C13" i="161"/>
  <c r="C14" i="161"/>
  <c r="C15" i="161"/>
  <c r="C16" i="161"/>
  <c r="D11" i="161"/>
  <c r="D35" i="88"/>
  <c r="D5" i="161" s="1"/>
  <c r="D6" i="161"/>
  <c r="D7" i="161"/>
  <c r="D8" i="161"/>
  <c r="D9" i="161"/>
  <c r="D10" i="161"/>
  <c r="D12" i="161"/>
  <c r="D13" i="161"/>
  <c r="D14" i="161"/>
  <c r="D15" i="161"/>
  <c r="D16" i="161"/>
  <c r="E11" i="161"/>
  <c r="E35" i="88"/>
  <c r="E5" i="161" s="1"/>
  <c r="E6" i="161"/>
  <c r="E7" i="161"/>
  <c r="E8" i="161"/>
  <c r="E9" i="161"/>
  <c r="E10" i="161"/>
  <c r="E12" i="161"/>
  <c r="E13" i="161"/>
  <c r="E14" i="161"/>
  <c r="E15" i="161"/>
  <c r="E16" i="161"/>
  <c r="F11" i="161"/>
  <c r="F35" i="88"/>
  <c r="F5" i="161" s="1"/>
  <c r="F6" i="161"/>
  <c r="F7" i="161"/>
  <c r="F8" i="161"/>
  <c r="F9" i="161"/>
  <c r="F10" i="161"/>
  <c r="F12" i="161"/>
  <c r="F13" i="161"/>
  <c r="F14" i="161"/>
  <c r="F15" i="161"/>
  <c r="F16" i="161"/>
  <c r="G11" i="161"/>
  <c r="G35" i="88"/>
  <c r="G5" i="161" s="1"/>
  <c r="G6" i="161"/>
  <c r="G7" i="161"/>
  <c r="G8" i="161"/>
  <c r="G9" i="161"/>
  <c r="G10" i="161"/>
  <c r="G12" i="161"/>
  <c r="G13" i="161"/>
  <c r="G14" i="161"/>
  <c r="G15" i="161"/>
  <c r="G16" i="161"/>
  <c r="H11" i="161"/>
  <c r="H35" i="88"/>
  <c r="H5" i="161" s="1"/>
  <c r="H6" i="161"/>
  <c r="H7" i="161"/>
  <c r="H8" i="161"/>
  <c r="H9" i="161"/>
  <c r="H10" i="161"/>
  <c r="H12" i="161"/>
  <c r="H13" i="161"/>
  <c r="H14" i="161"/>
  <c r="H15" i="161"/>
  <c r="H16" i="161"/>
  <c r="A3" i="161"/>
  <c r="B35" i="152"/>
  <c r="B35" i="153"/>
  <c r="B35" i="154"/>
  <c r="B36" i="154"/>
  <c r="B37" i="154"/>
  <c r="B35" i="143"/>
  <c r="B36" i="143"/>
  <c r="B37" i="143"/>
  <c r="B35" i="137"/>
  <c r="B35" i="139"/>
  <c r="B36" i="139"/>
  <c r="B35" i="140"/>
  <c r="B38" i="141"/>
  <c r="B35" i="141"/>
  <c r="B36" i="141"/>
  <c r="B37" i="141"/>
  <c r="B35" i="130"/>
  <c r="B36" i="130"/>
  <c r="B37" i="130"/>
  <c r="B37" i="113"/>
  <c r="B37" i="111"/>
  <c r="B38" i="111"/>
  <c r="B38" i="110"/>
  <c r="B37" i="110"/>
  <c r="B40" i="109"/>
  <c r="B39" i="109"/>
  <c r="B37" i="109"/>
  <c r="B38" i="109"/>
  <c r="B37" i="108"/>
  <c r="B38" i="108"/>
  <c r="B39" i="108"/>
  <c r="B8" i="108"/>
  <c r="B9" i="108"/>
  <c r="B10" i="108"/>
  <c r="B11" i="108"/>
  <c r="B12" i="108"/>
  <c r="B13" i="108"/>
  <c r="B14" i="108"/>
  <c r="B15" i="108"/>
  <c r="B16" i="108"/>
  <c r="B17" i="108"/>
  <c r="B18" i="108"/>
  <c r="B19" i="108"/>
  <c r="B20" i="108"/>
  <c r="B21" i="108"/>
  <c r="B22" i="108"/>
  <c r="B23" i="108"/>
  <c r="B24" i="108"/>
  <c r="B25" i="108"/>
  <c r="B26" i="108"/>
  <c r="B27" i="108"/>
  <c r="B28" i="108"/>
  <c r="B29" i="108"/>
  <c r="B30" i="108"/>
  <c r="B31" i="108"/>
  <c r="B32" i="108"/>
  <c r="B33" i="108"/>
  <c r="B34" i="108"/>
  <c r="B35" i="108"/>
  <c r="B36" i="108"/>
  <c r="Y3" i="44"/>
  <c r="Y4" i="44"/>
  <c r="AQ4" i="44" s="1"/>
  <c r="Y5" i="44"/>
  <c r="Y6" i="44"/>
  <c r="AQ6" i="44" s="1"/>
  <c r="Y7" i="44"/>
  <c r="Y8" i="44"/>
  <c r="Y9" i="44"/>
  <c r="Y10" i="44"/>
  <c r="AQ10" i="44" s="1"/>
  <c r="Y11" i="44"/>
  <c r="Y12" i="44"/>
  <c r="AQ12" i="44" s="1"/>
  <c r="Y13" i="44"/>
  <c r="Y14" i="44"/>
  <c r="AQ14" i="44" s="1"/>
  <c r="Y15" i="44"/>
  <c r="Y16" i="44"/>
  <c r="Y17" i="44"/>
  <c r="Y18" i="44"/>
  <c r="Y19" i="44"/>
  <c r="Y20" i="44"/>
  <c r="AQ20" i="44" s="1"/>
  <c r="Y21" i="44"/>
  <c r="Y22" i="44"/>
  <c r="AQ22" i="44" s="1"/>
  <c r="Y23" i="44"/>
  <c r="Y24" i="44"/>
  <c r="AQ24" i="44" s="1"/>
  <c r="Y25" i="44"/>
  <c r="Y26" i="44"/>
  <c r="Y27" i="44"/>
  <c r="Y28" i="44"/>
  <c r="AQ28" i="44" s="1"/>
  <c r="Y29" i="44"/>
  <c r="Y30" i="44"/>
  <c r="AQ30" i="44" s="1"/>
  <c r="Y31" i="44"/>
  <c r="Y32" i="44"/>
  <c r="AQ32" i="44" s="1"/>
  <c r="Y33" i="44"/>
  <c r="Y34" i="44"/>
  <c r="AQ34" i="44" s="1"/>
  <c r="Y35" i="44"/>
  <c r="Y36" i="44"/>
  <c r="W3" i="44"/>
  <c r="W4" i="44"/>
  <c r="X60" i="44" s="1"/>
  <c r="G88" i="44" s="1"/>
  <c r="W5" i="44"/>
  <c r="W6" i="44"/>
  <c r="W7" i="44"/>
  <c r="W8" i="44"/>
  <c r="AP8" i="44" s="1"/>
  <c r="W9" i="44"/>
  <c r="W10" i="44"/>
  <c r="W11" i="44"/>
  <c r="W12" i="44"/>
  <c r="W13" i="44"/>
  <c r="W14" i="44"/>
  <c r="W15" i="44"/>
  <c r="W16" i="44"/>
  <c r="AP16" i="44" s="1"/>
  <c r="W17" i="44"/>
  <c r="W18" i="44"/>
  <c r="W19" i="44"/>
  <c r="W20" i="44"/>
  <c r="W21" i="44"/>
  <c r="W22" i="44"/>
  <c r="W23" i="44"/>
  <c r="W24" i="44"/>
  <c r="AP24" i="44" s="1"/>
  <c r="W25" i="44"/>
  <c r="W26" i="44"/>
  <c r="W27" i="44"/>
  <c r="W28" i="44"/>
  <c r="AP28" i="44" s="1"/>
  <c r="W29" i="44"/>
  <c r="W30" i="44"/>
  <c r="W31" i="44"/>
  <c r="W32" i="44"/>
  <c r="W33" i="44"/>
  <c r="W34" i="44"/>
  <c r="W35" i="44"/>
  <c r="W36" i="44"/>
  <c r="U3" i="44"/>
  <c r="U4" i="44"/>
  <c r="AO4" i="44" s="1"/>
  <c r="U5" i="44"/>
  <c r="U6" i="44"/>
  <c r="U7" i="44"/>
  <c r="U8" i="44"/>
  <c r="AO8" i="44" s="1"/>
  <c r="U9" i="44"/>
  <c r="U10" i="44"/>
  <c r="AO10" i="44" s="1"/>
  <c r="U11" i="44"/>
  <c r="U12" i="44"/>
  <c r="AO12" i="44" s="1"/>
  <c r="U13" i="44"/>
  <c r="U14" i="44"/>
  <c r="U15" i="44"/>
  <c r="U16" i="44"/>
  <c r="AO16" i="44" s="1"/>
  <c r="U17" i="44"/>
  <c r="U18" i="44"/>
  <c r="AO18" i="44" s="1"/>
  <c r="U19" i="44"/>
  <c r="U20" i="44"/>
  <c r="U21" i="44"/>
  <c r="U22" i="44"/>
  <c r="AO22" i="44" s="1"/>
  <c r="U23" i="44"/>
  <c r="U24" i="44"/>
  <c r="U25" i="44"/>
  <c r="U26" i="44"/>
  <c r="AO26" i="44" s="1"/>
  <c r="U27" i="44"/>
  <c r="U28" i="44"/>
  <c r="AO28" i="44" s="1"/>
  <c r="U29" i="44"/>
  <c r="U30" i="44"/>
  <c r="AO30" i="44" s="1"/>
  <c r="U31" i="44"/>
  <c r="U32" i="44"/>
  <c r="AO32" i="44" s="1"/>
  <c r="U33" i="44"/>
  <c r="U34" i="44"/>
  <c r="AO34" i="44" s="1"/>
  <c r="U35" i="44"/>
  <c r="U36" i="44"/>
  <c r="S3" i="44"/>
  <c r="S4" i="44"/>
  <c r="S5" i="44"/>
  <c r="S6" i="44"/>
  <c r="S7" i="44"/>
  <c r="S8" i="44"/>
  <c r="S9" i="44"/>
  <c r="S10" i="44"/>
  <c r="S11" i="44"/>
  <c r="S12" i="44"/>
  <c r="AN12" i="44" s="1"/>
  <c r="S13" i="44"/>
  <c r="S14" i="44"/>
  <c r="AN14" i="44" s="1"/>
  <c r="S15" i="44"/>
  <c r="S16" i="44"/>
  <c r="S17" i="44"/>
  <c r="S18" i="44"/>
  <c r="S19" i="44"/>
  <c r="S20" i="44"/>
  <c r="S21" i="44"/>
  <c r="S22" i="44"/>
  <c r="S23" i="44"/>
  <c r="S24" i="44"/>
  <c r="S25" i="44"/>
  <c r="S26" i="44"/>
  <c r="AN26" i="44" s="1"/>
  <c r="S27" i="44"/>
  <c r="S28" i="44"/>
  <c r="AN28" i="44" s="1"/>
  <c r="S29" i="44"/>
  <c r="S30" i="44"/>
  <c r="S31" i="44"/>
  <c r="S32" i="44"/>
  <c r="AN32" i="44" s="1"/>
  <c r="S33" i="44"/>
  <c r="S34" i="44"/>
  <c r="S35" i="44"/>
  <c r="S36" i="44"/>
  <c r="Q3" i="44"/>
  <c r="Q4" i="44"/>
  <c r="Q5" i="44"/>
  <c r="Q6" i="44"/>
  <c r="AM6" i="44" s="1"/>
  <c r="Q7" i="44"/>
  <c r="Q8" i="44"/>
  <c r="AM8" i="44" s="1"/>
  <c r="Q9" i="44"/>
  <c r="Q10" i="44"/>
  <c r="Q11" i="44"/>
  <c r="Q12" i="44"/>
  <c r="AM12" i="44" s="1"/>
  <c r="Q13" i="44"/>
  <c r="Q14" i="44"/>
  <c r="Q15" i="44"/>
  <c r="Q16" i="44"/>
  <c r="Q17" i="44"/>
  <c r="Q18" i="44"/>
  <c r="AM18" i="44" s="1"/>
  <c r="Q19" i="44"/>
  <c r="Q20" i="44"/>
  <c r="AM20" i="44" s="1"/>
  <c r="Q21" i="44"/>
  <c r="Q22" i="44"/>
  <c r="AM22" i="44" s="1"/>
  <c r="Q23" i="44"/>
  <c r="Q24" i="44"/>
  <c r="AM24" i="44" s="1"/>
  <c r="Q25" i="44"/>
  <c r="Q26" i="44"/>
  <c r="Q27" i="44"/>
  <c r="Q28" i="44"/>
  <c r="AM28" i="44" s="1"/>
  <c r="Q29" i="44"/>
  <c r="Q30" i="44"/>
  <c r="AM30" i="44" s="1"/>
  <c r="Q31" i="44"/>
  <c r="Q32" i="44"/>
  <c r="AM32" i="44" s="1"/>
  <c r="Q33" i="44"/>
  <c r="Q34" i="44"/>
  <c r="AM34" i="44" s="1"/>
  <c r="Q35" i="44"/>
  <c r="Q36" i="44"/>
  <c r="AM36" i="44" s="1"/>
  <c r="O3" i="44"/>
  <c r="O4" i="44"/>
  <c r="O5" i="44"/>
  <c r="O6" i="44"/>
  <c r="O7" i="44"/>
  <c r="O8" i="44"/>
  <c r="AL8" i="44" s="1"/>
  <c r="O9" i="44"/>
  <c r="O10" i="44"/>
  <c r="O11" i="44"/>
  <c r="O12" i="44"/>
  <c r="AL12" i="44" s="1"/>
  <c r="O13" i="44"/>
  <c r="O14" i="44"/>
  <c r="O15" i="44"/>
  <c r="O16" i="44"/>
  <c r="O17" i="44"/>
  <c r="O18" i="44"/>
  <c r="AL18" i="44" s="1"/>
  <c r="O19" i="44"/>
  <c r="O20" i="44"/>
  <c r="O21" i="44"/>
  <c r="O22" i="44"/>
  <c r="AL22" i="44" s="1"/>
  <c r="O23" i="44"/>
  <c r="O24" i="44"/>
  <c r="O25" i="44"/>
  <c r="O26" i="44"/>
  <c r="O27" i="44"/>
  <c r="O28" i="44"/>
  <c r="O29" i="44"/>
  <c r="O30" i="44"/>
  <c r="AL30" i="44" s="1"/>
  <c r="O31" i="44"/>
  <c r="O32" i="44"/>
  <c r="AL32" i="44" s="1"/>
  <c r="O33" i="44"/>
  <c r="O34" i="44"/>
  <c r="AL34" i="44" s="1"/>
  <c r="O35" i="44"/>
  <c r="O36" i="44"/>
  <c r="M3" i="44"/>
  <c r="M4" i="44"/>
  <c r="AK4" i="44" s="1"/>
  <c r="M5" i="44"/>
  <c r="M6" i="44"/>
  <c r="AK6" i="44" s="1"/>
  <c r="M7" i="44"/>
  <c r="M8" i="44"/>
  <c r="AK8" i="44" s="1"/>
  <c r="M9" i="44"/>
  <c r="M10" i="44"/>
  <c r="M11" i="44"/>
  <c r="M12" i="44"/>
  <c r="M13" i="44"/>
  <c r="M14" i="44"/>
  <c r="AK14" i="44" s="1"/>
  <c r="M15" i="44"/>
  <c r="M16" i="44"/>
  <c r="AK16" i="44" s="1"/>
  <c r="M17" i="44"/>
  <c r="M18" i="44"/>
  <c r="AK18" i="44" s="1"/>
  <c r="M19" i="44"/>
  <c r="M20" i="44"/>
  <c r="AK20" i="44" s="1"/>
  <c r="M21" i="44"/>
  <c r="M22" i="44"/>
  <c r="AK22" i="44" s="1"/>
  <c r="M23" i="44"/>
  <c r="M24" i="44"/>
  <c r="AK24" i="44" s="1"/>
  <c r="M25" i="44"/>
  <c r="M26" i="44"/>
  <c r="AK26" i="44" s="1"/>
  <c r="M27" i="44"/>
  <c r="M28" i="44"/>
  <c r="M29" i="44"/>
  <c r="M30" i="44"/>
  <c r="M31" i="44"/>
  <c r="M32" i="44"/>
  <c r="M33" i="44"/>
  <c r="M34" i="44"/>
  <c r="AK34" i="44" s="1"/>
  <c r="M35" i="44"/>
  <c r="M36" i="44"/>
  <c r="K3" i="44"/>
  <c r="K4" i="44"/>
  <c r="AJ4" i="44" s="1"/>
  <c r="K5" i="44"/>
  <c r="K6" i="44"/>
  <c r="AJ6" i="44" s="1"/>
  <c r="K7" i="44"/>
  <c r="K8" i="44"/>
  <c r="K9" i="44"/>
  <c r="K10" i="44"/>
  <c r="K11" i="44"/>
  <c r="K12" i="44"/>
  <c r="AJ12" i="44" s="1"/>
  <c r="K13" i="44"/>
  <c r="K14" i="44"/>
  <c r="K15" i="44"/>
  <c r="K16" i="44"/>
  <c r="AJ16" i="44" s="1"/>
  <c r="K17" i="44"/>
  <c r="K18" i="44"/>
  <c r="K19" i="44"/>
  <c r="K20" i="44"/>
  <c r="AJ20" i="44" s="1"/>
  <c r="K21" i="44"/>
  <c r="K22" i="44"/>
  <c r="K23" i="44"/>
  <c r="K24" i="44"/>
  <c r="AJ24" i="44" s="1"/>
  <c r="K25" i="44"/>
  <c r="K26" i="44"/>
  <c r="AJ26" i="44" s="1"/>
  <c r="K27" i="44"/>
  <c r="K28" i="44"/>
  <c r="K29" i="44"/>
  <c r="K30" i="44"/>
  <c r="AJ30" i="44" s="1"/>
  <c r="K31" i="44"/>
  <c r="K32" i="44"/>
  <c r="K33" i="44"/>
  <c r="K34" i="44"/>
  <c r="K35" i="44"/>
  <c r="K36" i="44"/>
  <c r="AJ36" i="44" s="1"/>
  <c r="I3" i="44"/>
  <c r="I4" i="44"/>
  <c r="AI4" i="44" s="1"/>
  <c r="I5" i="44"/>
  <c r="I6" i="44"/>
  <c r="AI6" i="44" s="1"/>
  <c r="I7" i="44"/>
  <c r="I8" i="44"/>
  <c r="AI8" i="44" s="1"/>
  <c r="I9" i="44"/>
  <c r="I10" i="44"/>
  <c r="I11" i="44"/>
  <c r="I12" i="44"/>
  <c r="AI12" i="44" s="1"/>
  <c r="I13" i="44"/>
  <c r="I14" i="44"/>
  <c r="I15" i="44"/>
  <c r="I16" i="44"/>
  <c r="AI16" i="44" s="1"/>
  <c r="I17" i="44"/>
  <c r="I18" i="44"/>
  <c r="I19" i="44"/>
  <c r="I20" i="44"/>
  <c r="AI20" i="44" s="1"/>
  <c r="I21" i="44"/>
  <c r="I22" i="44"/>
  <c r="I23" i="44"/>
  <c r="I24" i="44"/>
  <c r="AI24" i="44" s="1"/>
  <c r="I25" i="44"/>
  <c r="I26" i="44"/>
  <c r="I27" i="44"/>
  <c r="I28" i="44"/>
  <c r="AI28" i="44" s="1"/>
  <c r="I29" i="44"/>
  <c r="I30" i="44"/>
  <c r="I31" i="44"/>
  <c r="I32" i="44"/>
  <c r="I33" i="44"/>
  <c r="I34" i="44"/>
  <c r="AI34" i="44" s="1"/>
  <c r="I35" i="44"/>
  <c r="I36" i="44"/>
  <c r="AI36" i="44" s="1"/>
  <c r="G3" i="44"/>
  <c r="G4" i="44"/>
  <c r="H60" i="44" s="1"/>
  <c r="G5" i="44"/>
  <c r="G6" i="44"/>
  <c r="G7" i="44"/>
  <c r="G8" i="44"/>
  <c r="AH8" i="44" s="1"/>
  <c r="G9" i="44"/>
  <c r="G10" i="44"/>
  <c r="G11" i="44"/>
  <c r="G12" i="44"/>
  <c r="G13" i="44"/>
  <c r="G14" i="44"/>
  <c r="G15" i="44"/>
  <c r="G16" i="44"/>
  <c r="AH16" i="44" s="1"/>
  <c r="G17" i="44"/>
  <c r="G18" i="44"/>
  <c r="G19" i="44"/>
  <c r="G20" i="44"/>
  <c r="G21" i="44"/>
  <c r="G22" i="44"/>
  <c r="G23" i="44"/>
  <c r="G24" i="44"/>
  <c r="G25" i="44"/>
  <c r="G26" i="44"/>
  <c r="G27" i="44"/>
  <c r="G28" i="44"/>
  <c r="G29" i="44"/>
  <c r="G30" i="44"/>
  <c r="G31" i="44"/>
  <c r="G32" i="44"/>
  <c r="G33" i="44"/>
  <c r="G34" i="44"/>
  <c r="G35" i="44"/>
  <c r="G36" i="44"/>
  <c r="E3" i="44"/>
  <c r="E4" i="44"/>
  <c r="E5" i="44"/>
  <c r="E6" i="44"/>
  <c r="E7" i="44"/>
  <c r="E8" i="44"/>
  <c r="AG8" i="44" s="1"/>
  <c r="E9" i="44"/>
  <c r="E10" i="44"/>
  <c r="AG10" i="44" s="1"/>
  <c r="E11" i="44"/>
  <c r="E12" i="44"/>
  <c r="E13" i="44"/>
  <c r="E14" i="44"/>
  <c r="E15" i="44"/>
  <c r="E16" i="44"/>
  <c r="E17" i="44"/>
  <c r="E18" i="44"/>
  <c r="AG18" i="44" s="1"/>
  <c r="E19" i="44"/>
  <c r="E20" i="44"/>
  <c r="E21" i="44"/>
  <c r="E22" i="44"/>
  <c r="E23" i="44"/>
  <c r="E24" i="44"/>
  <c r="AG24" i="44" s="1"/>
  <c r="E25" i="44"/>
  <c r="E26" i="44"/>
  <c r="AG26" i="44" s="1"/>
  <c r="E27" i="44"/>
  <c r="E28" i="44"/>
  <c r="E29" i="44"/>
  <c r="E30" i="44"/>
  <c r="E31" i="44"/>
  <c r="E32" i="44"/>
  <c r="E33" i="44"/>
  <c r="E34" i="44"/>
  <c r="AG34" i="44" s="1"/>
  <c r="E35" i="44"/>
  <c r="E36" i="44"/>
  <c r="C3" i="44"/>
  <c r="C4" i="44"/>
  <c r="C5" i="44"/>
  <c r="C6" i="44"/>
  <c r="AF6" i="44" s="1"/>
  <c r="C7" i="44"/>
  <c r="C8" i="44"/>
  <c r="C9" i="44"/>
  <c r="C10" i="44"/>
  <c r="AF10" i="44" s="1"/>
  <c r="C11" i="44"/>
  <c r="C12" i="44"/>
  <c r="C13" i="44"/>
  <c r="C14" i="44"/>
  <c r="AF14" i="44" s="1"/>
  <c r="C15" i="44"/>
  <c r="C16" i="44"/>
  <c r="C17" i="44"/>
  <c r="C18" i="44"/>
  <c r="AF18" i="44" s="1"/>
  <c r="C19" i="44"/>
  <c r="C20" i="44"/>
  <c r="C21" i="44"/>
  <c r="C22" i="44"/>
  <c r="AF22" i="44" s="1"/>
  <c r="C23" i="44"/>
  <c r="C24" i="44"/>
  <c r="C25" i="44"/>
  <c r="C26" i="44"/>
  <c r="AF26" i="44" s="1"/>
  <c r="C27" i="44"/>
  <c r="C28" i="44"/>
  <c r="C29" i="44"/>
  <c r="C30" i="44"/>
  <c r="AF30" i="44" s="1"/>
  <c r="C31" i="44"/>
  <c r="C32" i="44"/>
  <c r="C33" i="44"/>
  <c r="C34" i="44"/>
  <c r="C35" i="44"/>
  <c r="C36" i="44"/>
  <c r="Z4" i="44"/>
  <c r="Z5" i="44"/>
  <c r="Z6" i="44"/>
  <c r="Z7" i="44"/>
  <c r="AQ7" i="44" s="1"/>
  <c r="Z8" i="44"/>
  <c r="Z9" i="44"/>
  <c r="AQ9" i="44" s="1"/>
  <c r="Z10" i="44"/>
  <c r="Z11" i="44"/>
  <c r="AQ11" i="44" s="1"/>
  <c r="Z12" i="44"/>
  <c r="Z13" i="44"/>
  <c r="Z14" i="44"/>
  <c r="Z15" i="44"/>
  <c r="Z16" i="44"/>
  <c r="Z17" i="44"/>
  <c r="AQ17" i="44" s="1"/>
  <c r="Z18" i="44"/>
  <c r="Z19" i="44"/>
  <c r="AQ19" i="44" s="1"/>
  <c r="Z20" i="44"/>
  <c r="Z21" i="44"/>
  <c r="Z22" i="44"/>
  <c r="Z23" i="44"/>
  <c r="AQ23" i="44" s="1"/>
  <c r="Z24" i="44"/>
  <c r="Z25" i="44"/>
  <c r="AQ25" i="44" s="1"/>
  <c r="Z26" i="44"/>
  <c r="Z27" i="44"/>
  <c r="AQ27" i="44" s="1"/>
  <c r="Z28" i="44"/>
  <c r="Z29" i="44"/>
  <c r="Z30" i="44"/>
  <c r="Z31" i="44"/>
  <c r="Z32" i="44"/>
  <c r="Z33" i="44"/>
  <c r="Z34" i="44"/>
  <c r="Z35" i="44"/>
  <c r="AQ35" i="44" s="1"/>
  <c r="Z36" i="44"/>
  <c r="X4" i="44"/>
  <c r="X5" i="44"/>
  <c r="X6" i="44"/>
  <c r="X7" i="44"/>
  <c r="X8" i="44"/>
  <c r="X9" i="44"/>
  <c r="X10" i="44"/>
  <c r="X11" i="44"/>
  <c r="X12" i="44"/>
  <c r="X13" i="44"/>
  <c r="X14" i="44"/>
  <c r="X15" i="44"/>
  <c r="X16" i="44"/>
  <c r="X17" i="44"/>
  <c r="X18" i="44"/>
  <c r="X19" i="44"/>
  <c r="X20" i="44"/>
  <c r="X21" i="44"/>
  <c r="X22" i="44"/>
  <c r="X23" i="44"/>
  <c r="X24" i="44"/>
  <c r="X25" i="44"/>
  <c r="X26" i="44"/>
  <c r="X27" i="44"/>
  <c r="X28" i="44"/>
  <c r="X29" i="44"/>
  <c r="X30" i="44"/>
  <c r="X31" i="44"/>
  <c r="X32" i="44"/>
  <c r="X33" i="44"/>
  <c r="X34" i="44"/>
  <c r="X35" i="44"/>
  <c r="X36" i="44"/>
  <c r="V4" i="44"/>
  <c r="V5" i="44"/>
  <c r="AO5" i="44" s="1"/>
  <c r="V6" i="44"/>
  <c r="V7" i="44"/>
  <c r="AO7" i="44" s="1"/>
  <c r="V8" i="44"/>
  <c r="V9" i="44"/>
  <c r="V10" i="44"/>
  <c r="V11" i="44"/>
  <c r="AO11" i="44" s="1"/>
  <c r="V12" i="44"/>
  <c r="V13" i="44"/>
  <c r="AO13" i="44" s="1"/>
  <c r="V14" i="44"/>
  <c r="V15" i="44"/>
  <c r="AO15" i="44" s="1"/>
  <c r="V16" i="44"/>
  <c r="V17" i="44"/>
  <c r="AO17" i="44" s="1"/>
  <c r="V18" i="44"/>
  <c r="V19" i="44"/>
  <c r="AO19" i="44" s="1"/>
  <c r="V20" i="44"/>
  <c r="V21" i="44"/>
  <c r="V22" i="44"/>
  <c r="V23" i="44"/>
  <c r="AO23" i="44" s="1"/>
  <c r="V24" i="44"/>
  <c r="V25" i="44"/>
  <c r="V26" i="44"/>
  <c r="V27" i="44"/>
  <c r="AO27" i="44" s="1"/>
  <c r="V28" i="44"/>
  <c r="V29" i="44"/>
  <c r="AO29" i="44" s="1"/>
  <c r="V30" i="44"/>
  <c r="V31" i="44"/>
  <c r="V32" i="44"/>
  <c r="V33" i="44"/>
  <c r="AO33" i="44" s="1"/>
  <c r="V34" i="44"/>
  <c r="V35" i="44"/>
  <c r="AO35" i="44" s="1"/>
  <c r="V36" i="44"/>
  <c r="T4" i="44"/>
  <c r="T5" i="44"/>
  <c r="T6" i="44"/>
  <c r="T7" i="44"/>
  <c r="T8" i="44"/>
  <c r="T9" i="44"/>
  <c r="T10" i="44"/>
  <c r="T11" i="44"/>
  <c r="T12" i="44"/>
  <c r="T13" i="44"/>
  <c r="T14" i="44"/>
  <c r="T15" i="44"/>
  <c r="T16" i="44"/>
  <c r="T17" i="44"/>
  <c r="T18" i="44"/>
  <c r="T19" i="44"/>
  <c r="T20" i="44"/>
  <c r="T21" i="44"/>
  <c r="T22" i="44"/>
  <c r="T23" i="44"/>
  <c r="T24" i="44"/>
  <c r="T25" i="44"/>
  <c r="T26" i="44"/>
  <c r="T27" i="44"/>
  <c r="T28" i="44"/>
  <c r="T29" i="44"/>
  <c r="T30" i="44"/>
  <c r="T31" i="44"/>
  <c r="T32" i="44"/>
  <c r="T33" i="44"/>
  <c r="T34" i="44"/>
  <c r="T35" i="44"/>
  <c r="T36" i="44"/>
  <c r="R4" i="44"/>
  <c r="R5" i="44"/>
  <c r="R6" i="44"/>
  <c r="R7" i="44"/>
  <c r="R8" i="44"/>
  <c r="R9" i="44"/>
  <c r="AM9" i="44" s="1"/>
  <c r="R10" i="44"/>
  <c r="R11" i="44"/>
  <c r="AM11" i="44" s="1"/>
  <c r="R12" i="44"/>
  <c r="R13" i="44"/>
  <c r="R14" i="44"/>
  <c r="R15" i="44"/>
  <c r="AM15" i="44" s="1"/>
  <c r="R16" i="44"/>
  <c r="R17" i="44"/>
  <c r="AM17" i="44" s="1"/>
  <c r="R18" i="44"/>
  <c r="R19" i="44"/>
  <c r="R20" i="44"/>
  <c r="R21" i="44"/>
  <c r="R22" i="44"/>
  <c r="R23" i="44"/>
  <c r="R24" i="44"/>
  <c r="R25" i="44"/>
  <c r="AM25" i="44" s="1"/>
  <c r="R26" i="44"/>
  <c r="R27" i="44"/>
  <c r="R28" i="44"/>
  <c r="R29" i="44"/>
  <c r="AM29" i="44" s="1"/>
  <c r="R30" i="44"/>
  <c r="R31" i="44"/>
  <c r="AM31" i="44" s="1"/>
  <c r="R32" i="44"/>
  <c r="R33" i="44"/>
  <c r="R34" i="44"/>
  <c r="R35" i="44"/>
  <c r="AM35" i="44" s="1"/>
  <c r="R36" i="44"/>
  <c r="P4" i="44"/>
  <c r="P5" i="44"/>
  <c r="P6" i="44"/>
  <c r="P7" i="44"/>
  <c r="P8" i="44"/>
  <c r="P9" i="44"/>
  <c r="P10" i="44"/>
  <c r="P11" i="44"/>
  <c r="P12" i="44"/>
  <c r="P13" i="44"/>
  <c r="P14" i="44"/>
  <c r="P15" i="44"/>
  <c r="P16" i="44"/>
  <c r="P17" i="44"/>
  <c r="P18" i="44"/>
  <c r="P19" i="44"/>
  <c r="P20" i="44"/>
  <c r="P21" i="44"/>
  <c r="P22" i="44"/>
  <c r="P23" i="44"/>
  <c r="P24" i="44"/>
  <c r="P25" i="44"/>
  <c r="P26" i="44"/>
  <c r="P27" i="44"/>
  <c r="P28" i="44"/>
  <c r="P29" i="44"/>
  <c r="P30" i="44"/>
  <c r="P31" i="44"/>
  <c r="P32" i="44"/>
  <c r="P33" i="44"/>
  <c r="P34" i="44"/>
  <c r="P35" i="44"/>
  <c r="P36" i="44"/>
  <c r="N4" i="44"/>
  <c r="N5" i="44"/>
  <c r="AK5" i="44" s="1"/>
  <c r="N6" i="44"/>
  <c r="N7" i="44"/>
  <c r="N8" i="44"/>
  <c r="N9" i="44"/>
  <c r="AK9" i="44" s="1"/>
  <c r="N10" i="44"/>
  <c r="N11" i="44"/>
  <c r="AK11" i="44" s="1"/>
  <c r="N12" i="44"/>
  <c r="N13" i="44"/>
  <c r="N14" i="44"/>
  <c r="N15" i="44"/>
  <c r="N16" i="44"/>
  <c r="N17" i="44"/>
  <c r="N18" i="44"/>
  <c r="N19" i="44"/>
  <c r="N20" i="44"/>
  <c r="N21" i="44"/>
  <c r="N22" i="44"/>
  <c r="N23" i="44"/>
  <c r="N24" i="44"/>
  <c r="N25" i="44"/>
  <c r="N26" i="44"/>
  <c r="N27" i="44"/>
  <c r="AK27" i="44" s="1"/>
  <c r="N28" i="44"/>
  <c r="N29" i="44"/>
  <c r="AK29" i="44" s="1"/>
  <c r="N30" i="44"/>
  <c r="N31" i="44"/>
  <c r="N32" i="44"/>
  <c r="N33" i="44"/>
  <c r="AK33" i="44" s="1"/>
  <c r="N34" i="44"/>
  <c r="N35" i="44"/>
  <c r="N36" i="44"/>
  <c r="L4" i="44"/>
  <c r="L5" i="44"/>
  <c r="L6" i="44"/>
  <c r="L7" i="44"/>
  <c r="L8" i="44"/>
  <c r="L9" i="44"/>
  <c r="L10" i="44"/>
  <c r="L11" i="44"/>
  <c r="L12" i="44"/>
  <c r="L13" i="44"/>
  <c r="L14" i="44"/>
  <c r="L15" i="44"/>
  <c r="L16" i="44"/>
  <c r="L17" i="44"/>
  <c r="L18" i="44"/>
  <c r="L19" i="44"/>
  <c r="L20" i="44"/>
  <c r="L21" i="44"/>
  <c r="L22" i="44"/>
  <c r="L23" i="44"/>
  <c r="L24" i="44"/>
  <c r="L25" i="44"/>
  <c r="L26" i="44"/>
  <c r="L27" i="44"/>
  <c r="L28" i="44"/>
  <c r="L29" i="44"/>
  <c r="L30" i="44"/>
  <c r="L31" i="44"/>
  <c r="L32" i="44"/>
  <c r="L33" i="44"/>
  <c r="AJ33" i="44" s="1"/>
  <c r="L34" i="44"/>
  <c r="L35" i="44"/>
  <c r="L36" i="44"/>
  <c r="J4" i="44"/>
  <c r="J5" i="44"/>
  <c r="J6" i="44"/>
  <c r="J7" i="44"/>
  <c r="AI7" i="44" s="1"/>
  <c r="J8" i="44"/>
  <c r="J9" i="44"/>
  <c r="AI9" i="44" s="1"/>
  <c r="J10" i="44"/>
  <c r="J11" i="44"/>
  <c r="AI11" i="44" s="1"/>
  <c r="J12" i="44"/>
  <c r="J13" i="44"/>
  <c r="AI13" i="44" s="1"/>
  <c r="J14" i="44"/>
  <c r="J15" i="44"/>
  <c r="AI15" i="44" s="1"/>
  <c r="J16" i="44"/>
  <c r="J17" i="44"/>
  <c r="AI17" i="44" s="1"/>
  <c r="J18" i="44"/>
  <c r="J19" i="44"/>
  <c r="AI19" i="44" s="1"/>
  <c r="J20" i="44"/>
  <c r="J21" i="44"/>
  <c r="AI21" i="44" s="1"/>
  <c r="J22" i="44"/>
  <c r="J23" i="44"/>
  <c r="AI23" i="44" s="1"/>
  <c r="J24" i="44"/>
  <c r="J25" i="44"/>
  <c r="AI25" i="44" s="1"/>
  <c r="J26" i="44"/>
  <c r="J27" i="44"/>
  <c r="AI27" i="44" s="1"/>
  <c r="J28" i="44"/>
  <c r="J29" i="44"/>
  <c r="AI29" i="44" s="1"/>
  <c r="J30" i="44"/>
  <c r="J31" i="44"/>
  <c r="J32" i="44"/>
  <c r="J33" i="44"/>
  <c r="AI33" i="44" s="1"/>
  <c r="J34" i="44"/>
  <c r="J35" i="44"/>
  <c r="J36" i="44"/>
  <c r="H4" i="44"/>
  <c r="H5" i="44"/>
  <c r="H6" i="44"/>
  <c r="H7" i="44"/>
  <c r="H8" i="44"/>
  <c r="H9" i="44"/>
  <c r="H10" i="44"/>
  <c r="H11" i="44"/>
  <c r="H12" i="44"/>
  <c r="H13" i="44"/>
  <c r="H14" i="44"/>
  <c r="H15" i="44"/>
  <c r="H16" i="44"/>
  <c r="H17" i="44"/>
  <c r="H18" i="44"/>
  <c r="H19" i="44"/>
  <c r="H20" i="44"/>
  <c r="H21" i="44"/>
  <c r="H22" i="44"/>
  <c r="H23" i="44"/>
  <c r="H24" i="44"/>
  <c r="H25" i="44"/>
  <c r="H26" i="44"/>
  <c r="H27" i="44"/>
  <c r="H28" i="44"/>
  <c r="H29" i="44"/>
  <c r="AH29" i="44" s="1"/>
  <c r="H30" i="44"/>
  <c r="H31" i="44"/>
  <c r="H32" i="44"/>
  <c r="H33" i="44"/>
  <c r="H34" i="44"/>
  <c r="H35" i="44"/>
  <c r="H36" i="44"/>
  <c r="F4" i="44"/>
  <c r="F5" i="44"/>
  <c r="F6" i="44"/>
  <c r="F7" i="44"/>
  <c r="F8" i="44"/>
  <c r="F9" i="44"/>
  <c r="AG9" i="44" s="1"/>
  <c r="F10" i="44"/>
  <c r="F11" i="44"/>
  <c r="F12" i="44"/>
  <c r="F13" i="44"/>
  <c r="AG13" i="44" s="1"/>
  <c r="F14" i="44"/>
  <c r="F15" i="44"/>
  <c r="AG15" i="44" s="1"/>
  <c r="F16" i="44"/>
  <c r="F17" i="44"/>
  <c r="AG17" i="44" s="1"/>
  <c r="F18" i="44"/>
  <c r="F19" i="44"/>
  <c r="F20" i="44"/>
  <c r="F21" i="44"/>
  <c r="AG21" i="44" s="1"/>
  <c r="F22" i="44"/>
  <c r="F23" i="44"/>
  <c r="F24" i="44"/>
  <c r="F25" i="44"/>
  <c r="F26" i="44"/>
  <c r="F27" i="44"/>
  <c r="AG27" i="44" s="1"/>
  <c r="F28" i="44"/>
  <c r="F29" i="44"/>
  <c r="AG29" i="44" s="1"/>
  <c r="F30" i="44"/>
  <c r="F31" i="44"/>
  <c r="AG31" i="44" s="1"/>
  <c r="F32" i="44"/>
  <c r="F33" i="44"/>
  <c r="AG33" i="44" s="1"/>
  <c r="F34" i="44"/>
  <c r="F35" i="44"/>
  <c r="AG35" i="44" s="1"/>
  <c r="F36" i="44"/>
  <c r="D4" i="44"/>
  <c r="D5" i="44"/>
  <c r="AF5" i="44" s="1"/>
  <c r="D6" i="44"/>
  <c r="D7" i="44"/>
  <c r="D8" i="44"/>
  <c r="D9" i="44"/>
  <c r="D10" i="44"/>
  <c r="D11" i="44"/>
  <c r="D12" i="44"/>
  <c r="D13" i="44"/>
  <c r="D14" i="44"/>
  <c r="D15" i="44"/>
  <c r="D16" i="44"/>
  <c r="D17" i="44"/>
  <c r="D18" i="44"/>
  <c r="D19" i="44"/>
  <c r="D20" i="44"/>
  <c r="D21" i="44"/>
  <c r="D22" i="44"/>
  <c r="D23" i="44"/>
  <c r="D24" i="44"/>
  <c r="D25" i="44"/>
  <c r="D26" i="44"/>
  <c r="D27" i="44"/>
  <c r="D28" i="44"/>
  <c r="D29" i="44"/>
  <c r="D30" i="44"/>
  <c r="D31" i="44"/>
  <c r="D32" i="44"/>
  <c r="D33" i="44"/>
  <c r="D34" i="44"/>
  <c r="D35" i="44"/>
  <c r="D36" i="44"/>
  <c r="P3" i="44"/>
  <c r="R3" i="44"/>
  <c r="AM3" i="44" s="1"/>
  <c r="F3" i="44"/>
  <c r="AH4" i="44"/>
  <c r="AH12" i="44"/>
  <c r="AH20" i="44"/>
  <c r="AH23" i="44"/>
  <c r="AH24" i="44"/>
  <c r="AH31" i="44"/>
  <c r="D3" i="44"/>
  <c r="AF3" i="44" s="1"/>
  <c r="AF29" i="44"/>
  <c r="AF36" i="44"/>
  <c r="B6" i="145"/>
  <c r="B7" i="145"/>
  <c r="B8" i="145"/>
  <c r="B9" i="145"/>
  <c r="B10" i="145"/>
  <c r="B11" i="145"/>
  <c r="B12" i="145"/>
  <c r="B13" i="145"/>
  <c r="B14" i="145"/>
  <c r="B15" i="145"/>
  <c r="B16" i="145"/>
  <c r="B17" i="145"/>
  <c r="B18" i="145"/>
  <c r="B19" i="145"/>
  <c r="B20" i="145"/>
  <c r="B21" i="145"/>
  <c r="B22" i="145"/>
  <c r="B23" i="145"/>
  <c r="B24" i="145"/>
  <c r="B25" i="145"/>
  <c r="B26" i="145"/>
  <c r="B27" i="145"/>
  <c r="B28" i="145"/>
  <c r="B29" i="145"/>
  <c r="B30" i="145"/>
  <c r="B31" i="145"/>
  <c r="B32" i="145"/>
  <c r="B33" i="145"/>
  <c r="B34" i="145"/>
  <c r="B5" i="145"/>
  <c r="B6" i="146"/>
  <c r="B7" i="146"/>
  <c r="B8" i="146"/>
  <c r="B9" i="146"/>
  <c r="B10" i="146"/>
  <c r="B11" i="146"/>
  <c r="B12" i="146"/>
  <c r="B13" i="146"/>
  <c r="B14" i="146"/>
  <c r="B15" i="146"/>
  <c r="B16" i="146"/>
  <c r="B17" i="146"/>
  <c r="B18" i="146"/>
  <c r="B19" i="146"/>
  <c r="B20" i="146"/>
  <c r="B21" i="146"/>
  <c r="B22" i="146"/>
  <c r="B23" i="146"/>
  <c r="B24" i="146"/>
  <c r="B25" i="146"/>
  <c r="B26" i="146"/>
  <c r="B27" i="146"/>
  <c r="B28" i="146"/>
  <c r="B29" i="146"/>
  <c r="B30" i="146"/>
  <c r="B31" i="146"/>
  <c r="B32" i="146"/>
  <c r="B33" i="146"/>
  <c r="B34" i="146"/>
  <c r="B5" i="146"/>
  <c r="B6" i="147"/>
  <c r="B7" i="147"/>
  <c r="B8" i="147"/>
  <c r="B9" i="147"/>
  <c r="B10" i="147"/>
  <c r="B11" i="147"/>
  <c r="B12" i="147"/>
  <c r="B13" i="147"/>
  <c r="B14" i="147"/>
  <c r="B15" i="147"/>
  <c r="B16" i="147"/>
  <c r="B17" i="147"/>
  <c r="B18" i="147"/>
  <c r="B19" i="147"/>
  <c r="B20" i="147"/>
  <c r="B21" i="147"/>
  <c r="B22" i="147"/>
  <c r="B23" i="147"/>
  <c r="B24" i="147"/>
  <c r="B25" i="147"/>
  <c r="B26" i="147"/>
  <c r="B27" i="147"/>
  <c r="B28" i="147"/>
  <c r="B29" i="147"/>
  <c r="B30" i="147"/>
  <c r="B31" i="147"/>
  <c r="B32" i="147"/>
  <c r="B33" i="147"/>
  <c r="B34" i="147"/>
  <c r="B5" i="147"/>
  <c r="B6" i="148"/>
  <c r="B7" i="148"/>
  <c r="B8" i="148"/>
  <c r="B9" i="148"/>
  <c r="B10" i="148"/>
  <c r="B11" i="148"/>
  <c r="B12" i="148"/>
  <c r="B13" i="148"/>
  <c r="B14" i="148"/>
  <c r="B15" i="148"/>
  <c r="B16" i="148"/>
  <c r="B17" i="148"/>
  <c r="B18" i="148"/>
  <c r="B19" i="148"/>
  <c r="B20" i="148"/>
  <c r="B21" i="148"/>
  <c r="B22" i="148"/>
  <c r="B23" i="148"/>
  <c r="B24" i="148"/>
  <c r="B25" i="148"/>
  <c r="B26" i="148"/>
  <c r="B27" i="148"/>
  <c r="B28" i="148"/>
  <c r="B29" i="148"/>
  <c r="B30" i="148"/>
  <c r="B31" i="148"/>
  <c r="B32" i="148"/>
  <c r="B33" i="148"/>
  <c r="B34" i="148"/>
  <c r="B5" i="148"/>
  <c r="B6" i="149"/>
  <c r="B7" i="149"/>
  <c r="B8" i="149"/>
  <c r="B9" i="149"/>
  <c r="B10" i="149"/>
  <c r="B11" i="149"/>
  <c r="B12" i="149"/>
  <c r="B13" i="149"/>
  <c r="B14" i="149"/>
  <c r="B15" i="149"/>
  <c r="B16" i="149"/>
  <c r="B17" i="149"/>
  <c r="B18" i="149"/>
  <c r="B19" i="149"/>
  <c r="B20" i="149"/>
  <c r="B21" i="149"/>
  <c r="B22" i="149"/>
  <c r="B23" i="149"/>
  <c r="B24" i="149"/>
  <c r="B25" i="149"/>
  <c r="B26" i="149"/>
  <c r="B27" i="149"/>
  <c r="B28" i="149"/>
  <c r="B29" i="149"/>
  <c r="B30" i="149"/>
  <c r="B31" i="149"/>
  <c r="B32" i="149"/>
  <c r="B33" i="149"/>
  <c r="B34" i="149"/>
  <c r="B5" i="149"/>
  <c r="B6" i="150"/>
  <c r="B7" i="150"/>
  <c r="B8" i="150"/>
  <c r="B9" i="150"/>
  <c r="B10" i="150"/>
  <c r="B11" i="150"/>
  <c r="B12" i="150"/>
  <c r="B13" i="150"/>
  <c r="B14" i="150"/>
  <c r="B15" i="150"/>
  <c r="B16" i="150"/>
  <c r="B17" i="150"/>
  <c r="B18" i="150"/>
  <c r="B19" i="150"/>
  <c r="B20" i="150"/>
  <c r="B21" i="150"/>
  <c r="B22" i="150"/>
  <c r="B23" i="150"/>
  <c r="B24" i="150"/>
  <c r="B25" i="150"/>
  <c r="B26" i="150"/>
  <c r="B27" i="150"/>
  <c r="B28" i="150"/>
  <c r="B29" i="150"/>
  <c r="B30" i="150"/>
  <c r="B31" i="150"/>
  <c r="B32" i="150"/>
  <c r="B33" i="150"/>
  <c r="B34" i="150"/>
  <c r="B5" i="150"/>
  <c r="B6" i="151"/>
  <c r="B7" i="151"/>
  <c r="B8" i="151"/>
  <c r="B9" i="151"/>
  <c r="B10" i="151"/>
  <c r="B11" i="151"/>
  <c r="B12" i="151"/>
  <c r="B13" i="151"/>
  <c r="B14" i="151"/>
  <c r="B15" i="151"/>
  <c r="B16" i="151"/>
  <c r="B17" i="151"/>
  <c r="B18" i="151"/>
  <c r="B19" i="151"/>
  <c r="B20" i="151"/>
  <c r="B21" i="151"/>
  <c r="B22" i="151"/>
  <c r="B23" i="151"/>
  <c r="B24" i="151"/>
  <c r="B25" i="151"/>
  <c r="B26" i="151"/>
  <c r="B27" i="151"/>
  <c r="B28" i="151"/>
  <c r="B29" i="151"/>
  <c r="B30" i="151"/>
  <c r="B31" i="151"/>
  <c r="B32" i="151"/>
  <c r="B33" i="151"/>
  <c r="B34" i="151"/>
  <c r="B5" i="151"/>
  <c r="B6" i="152"/>
  <c r="B7" i="152"/>
  <c r="B8" i="152"/>
  <c r="B9" i="152"/>
  <c r="B10" i="152"/>
  <c r="B11" i="152"/>
  <c r="B12" i="152"/>
  <c r="B13" i="152"/>
  <c r="B14" i="152"/>
  <c r="B15" i="152"/>
  <c r="B16" i="152"/>
  <c r="B17" i="152"/>
  <c r="B18" i="152"/>
  <c r="B19" i="152"/>
  <c r="B20" i="152"/>
  <c r="B21" i="152"/>
  <c r="B22" i="152"/>
  <c r="B23" i="152"/>
  <c r="B24" i="152"/>
  <c r="B25" i="152"/>
  <c r="B26" i="152"/>
  <c r="B27" i="152"/>
  <c r="B28" i="152"/>
  <c r="B29" i="152"/>
  <c r="B30" i="152"/>
  <c r="B31" i="152"/>
  <c r="B32" i="152"/>
  <c r="B33" i="152"/>
  <c r="B34" i="152"/>
  <c r="B5" i="152"/>
  <c r="B6" i="153"/>
  <c r="B7" i="153"/>
  <c r="B8" i="153"/>
  <c r="B9" i="153"/>
  <c r="B10" i="153"/>
  <c r="B11" i="153"/>
  <c r="B12" i="153"/>
  <c r="B13" i="153"/>
  <c r="B14" i="153"/>
  <c r="B15" i="153"/>
  <c r="B16" i="153"/>
  <c r="B17" i="153"/>
  <c r="B18" i="153"/>
  <c r="B19" i="153"/>
  <c r="B20" i="153"/>
  <c r="B21" i="153"/>
  <c r="B22" i="153"/>
  <c r="B23" i="153"/>
  <c r="B24" i="153"/>
  <c r="B25" i="153"/>
  <c r="B26" i="153"/>
  <c r="B27" i="153"/>
  <c r="B28" i="153"/>
  <c r="B29" i="153"/>
  <c r="B30" i="153"/>
  <c r="B31" i="153"/>
  <c r="B32" i="153"/>
  <c r="B33" i="153"/>
  <c r="B34" i="153"/>
  <c r="B5" i="153"/>
  <c r="B6" i="154"/>
  <c r="B7" i="154"/>
  <c r="B8" i="154"/>
  <c r="B9" i="154"/>
  <c r="B10" i="154"/>
  <c r="B11" i="154"/>
  <c r="B12" i="154"/>
  <c r="B13" i="154"/>
  <c r="B14" i="154"/>
  <c r="B15" i="154"/>
  <c r="B16" i="154"/>
  <c r="B17" i="154"/>
  <c r="B18" i="154"/>
  <c r="B19" i="154"/>
  <c r="B20" i="154"/>
  <c r="B21" i="154"/>
  <c r="B22" i="154"/>
  <c r="B23" i="154"/>
  <c r="B24" i="154"/>
  <c r="B25" i="154"/>
  <c r="B26" i="154"/>
  <c r="B27" i="154"/>
  <c r="B28" i="154"/>
  <c r="B29" i="154"/>
  <c r="B30" i="154"/>
  <c r="B31" i="154"/>
  <c r="B32" i="154"/>
  <c r="B33" i="154"/>
  <c r="B34" i="154"/>
  <c r="B5" i="154"/>
  <c r="B6" i="144"/>
  <c r="B7" i="144"/>
  <c r="B8" i="144"/>
  <c r="B9" i="144"/>
  <c r="B10" i="144"/>
  <c r="B11" i="144"/>
  <c r="B12" i="144"/>
  <c r="B13" i="144"/>
  <c r="B14" i="144"/>
  <c r="B15" i="144"/>
  <c r="B16" i="144"/>
  <c r="B17" i="144"/>
  <c r="B18" i="144"/>
  <c r="B19" i="144"/>
  <c r="B20" i="144"/>
  <c r="B21" i="144"/>
  <c r="B22" i="144"/>
  <c r="B23" i="144"/>
  <c r="B24" i="144"/>
  <c r="B25" i="144"/>
  <c r="B26" i="144"/>
  <c r="B27" i="144"/>
  <c r="B28" i="144"/>
  <c r="B29" i="144"/>
  <c r="B30" i="144"/>
  <c r="B31" i="144"/>
  <c r="B32" i="144"/>
  <c r="B33" i="144"/>
  <c r="B34" i="144"/>
  <c r="B5" i="144"/>
  <c r="A3" i="144"/>
  <c r="A3" i="145"/>
  <c r="A3" i="146"/>
  <c r="A3" i="147"/>
  <c r="A3" i="148"/>
  <c r="A3" i="149"/>
  <c r="A3" i="150"/>
  <c r="A3" i="151"/>
  <c r="A3" i="152"/>
  <c r="A3" i="153"/>
  <c r="A3" i="154"/>
  <c r="A3" i="143"/>
  <c r="A3" i="130"/>
  <c r="B34" i="143"/>
  <c r="B33" i="143"/>
  <c r="B32" i="143"/>
  <c r="B31" i="143"/>
  <c r="B30" i="143"/>
  <c r="B29" i="143"/>
  <c r="B28" i="143"/>
  <c r="B27" i="143"/>
  <c r="B26" i="143"/>
  <c r="B25" i="143"/>
  <c r="B24" i="143"/>
  <c r="B23" i="143"/>
  <c r="B22" i="143"/>
  <c r="B21" i="143"/>
  <c r="B20" i="143"/>
  <c r="B19" i="143"/>
  <c r="B18" i="143"/>
  <c r="B17" i="143"/>
  <c r="B16" i="143"/>
  <c r="B15" i="143"/>
  <c r="B14" i="143"/>
  <c r="B13" i="143"/>
  <c r="B12" i="143"/>
  <c r="B11" i="143"/>
  <c r="B10" i="143"/>
  <c r="B9" i="143"/>
  <c r="B8" i="143"/>
  <c r="B7" i="143"/>
  <c r="B6" i="143"/>
  <c r="B5" i="143"/>
  <c r="B6" i="131"/>
  <c r="B7" i="131"/>
  <c r="B8" i="131"/>
  <c r="B9" i="131"/>
  <c r="B10" i="131"/>
  <c r="B11" i="131"/>
  <c r="B12" i="131"/>
  <c r="B13" i="131"/>
  <c r="B14" i="131"/>
  <c r="B15" i="131"/>
  <c r="B16" i="131"/>
  <c r="B17" i="131"/>
  <c r="B18" i="131"/>
  <c r="B19" i="131"/>
  <c r="B20" i="131"/>
  <c r="B21" i="131"/>
  <c r="B22" i="131"/>
  <c r="B23" i="131"/>
  <c r="B24" i="131"/>
  <c r="B25" i="131"/>
  <c r="B26" i="131"/>
  <c r="B27" i="131"/>
  <c r="B28" i="131"/>
  <c r="B29" i="131"/>
  <c r="B30" i="131"/>
  <c r="B31" i="131"/>
  <c r="B32" i="131"/>
  <c r="B33" i="131"/>
  <c r="B34" i="131"/>
  <c r="B5" i="131"/>
  <c r="B34" i="132"/>
  <c r="B6" i="132"/>
  <c r="B7" i="132"/>
  <c r="B8" i="132"/>
  <c r="B9" i="132"/>
  <c r="B10" i="132"/>
  <c r="B11" i="132"/>
  <c r="B12" i="132"/>
  <c r="B13" i="132"/>
  <c r="B14" i="132"/>
  <c r="B15" i="132"/>
  <c r="B16" i="132"/>
  <c r="B17" i="132"/>
  <c r="B18" i="132"/>
  <c r="B19" i="132"/>
  <c r="B20" i="132"/>
  <c r="B21" i="132"/>
  <c r="B22" i="132"/>
  <c r="B23" i="132"/>
  <c r="B24" i="132"/>
  <c r="B25" i="132"/>
  <c r="B26" i="132"/>
  <c r="B27" i="132"/>
  <c r="B28" i="132"/>
  <c r="B29" i="132"/>
  <c r="B30" i="132"/>
  <c r="B31" i="132"/>
  <c r="B32" i="132"/>
  <c r="B33" i="132"/>
  <c r="B5" i="132"/>
  <c r="B6" i="133"/>
  <c r="B7" i="133"/>
  <c r="B8" i="133"/>
  <c r="B9" i="133"/>
  <c r="B10" i="133"/>
  <c r="B11" i="133"/>
  <c r="B12" i="133"/>
  <c r="B13" i="133"/>
  <c r="B14" i="133"/>
  <c r="B15" i="133"/>
  <c r="B16" i="133"/>
  <c r="B17" i="133"/>
  <c r="B18" i="133"/>
  <c r="B19" i="133"/>
  <c r="B20" i="133"/>
  <c r="B21" i="133"/>
  <c r="B22" i="133"/>
  <c r="B23" i="133"/>
  <c r="B24" i="133"/>
  <c r="B25" i="133"/>
  <c r="B26" i="133"/>
  <c r="B27" i="133"/>
  <c r="B28" i="133"/>
  <c r="B29" i="133"/>
  <c r="B30" i="133"/>
  <c r="B31" i="133"/>
  <c r="B32" i="133"/>
  <c r="B33" i="133"/>
  <c r="B34" i="133"/>
  <c r="B5" i="133"/>
  <c r="B6" i="134"/>
  <c r="B7" i="134"/>
  <c r="B8" i="134"/>
  <c r="B9" i="134"/>
  <c r="B10" i="134"/>
  <c r="B11" i="134"/>
  <c r="B12" i="134"/>
  <c r="B13" i="134"/>
  <c r="B14" i="134"/>
  <c r="B15" i="134"/>
  <c r="B16" i="134"/>
  <c r="B17" i="134"/>
  <c r="B18" i="134"/>
  <c r="B19" i="134"/>
  <c r="B20" i="134"/>
  <c r="B21" i="134"/>
  <c r="B22" i="134"/>
  <c r="B23" i="134"/>
  <c r="B24" i="134"/>
  <c r="B25" i="134"/>
  <c r="B26" i="134"/>
  <c r="B27" i="134"/>
  <c r="B28" i="134"/>
  <c r="B29" i="134"/>
  <c r="B30" i="134"/>
  <c r="B31" i="134"/>
  <c r="B32" i="134"/>
  <c r="B33" i="134"/>
  <c r="B34" i="134"/>
  <c r="B5" i="134"/>
  <c r="B6" i="135"/>
  <c r="B7" i="135"/>
  <c r="B8" i="135"/>
  <c r="B9" i="135"/>
  <c r="B10" i="135"/>
  <c r="B11" i="135"/>
  <c r="B12" i="135"/>
  <c r="B13" i="135"/>
  <c r="B14" i="135"/>
  <c r="B15" i="135"/>
  <c r="B16" i="135"/>
  <c r="B17" i="135"/>
  <c r="B18" i="135"/>
  <c r="B19" i="135"/>
  <c r="B20" i="135"/>
  <c r="B21" i="135"/>
  <c r="B22" i="135"/>
  <c r="B23" i="135"/>
  <c r="B24" i="135"/>
  <c r="B25" i="135"/>
  <c r="B26" i="135"/>
  <c r="B27" i="135"/>
  <c r="B28" i="135"/>
  <c r="B29" i="135"/>
  <c r="B30" i="135"/>
  <c r="B31" i="135"/>
  <c r="B32" i="135"/>
  <c r="B33" i="135"/>
  <c r="B34" i="135"/>
  <c r="B5" i="135"/>
  <c r="B6" i="136"/>
  <c r="B7" i="136"/>
  <c r="B8" i="136"/>
  <c r="B9" i="136"/>
  <c r="B10" i="136"/>
  <c r="B11" i="136"/>
  <c r="B12" i="136"/>
  <c r="B13" i="136"/>
  <c r="B14" i="136"/>
  <c r="B15" i="136"/>
  <c r="B16" i="136"/>
  <c r="B17" i="136"/>
  <c r="B18" i="136"/>
  <c r="B19" i="136"/>
  <c r="B20" i="136"/>
  <c r="B21" i="136"/>
  <c r="B22" i="136"/>
  <c r="B23" i="136"/>
  <c r="B24" i="136"/>
  <c r="B25" i="136"/>
  <c r="B26" i="136"/>
  <c r="B27" i="136"/>
  <c r="B28" i="136"/>
  <c r="B29" i="136"/>
  <c r="B30" i="136"/>
  <c r="B31" i="136"/>
  <c r="B32" i="136"/>
  <c r="B33" i="136"/>
  <c r="B34" i="136"/>
  <c r="B5" i="136"/>
  <c r="B6" i="137"/>
  <c r="B7" i="137"/>
  <c r="B8" i="137"/>
  <c r="B9" i="137"/>
  <c r="B10" i="137"/>
  <c r="B11" i="137"/>
  <c r="B12" i="137"/>
  <c r="B13" i="137"/>
  <c r="B14" i="137"/>
  <c r="B15" i="137"/>
  <c r="B16" i="137"/>
  <c r="B17" i="137"/>
  <c r="B18" i="137"/>
  <c r="B19" i="137"/>
  <c r="B20" i="137"/>
  <c r="B21" i="137"/>
  <c r="B22" i="137"/>
  <c r="B23" i="137"/>
  <c r="B24" i="137"/>
  <c r="B25" i="137"/>
  <c r="B26" i="137"/>
  <c r="B27" i="137"/>
  <c r="B28" i="137"/>
  <c r="B29" i="137"/>
  <c r="B30" i="137"/>
  <c r="B31" i="137"/>
  <c r="B32" i="137"/>
  <c r="B33" i="137"/>
  <c r="B34" i="137"/>
  <c r="B5" i="137"/>
  <c r="B6" i="138"/>
  <c r="B7" i="138"/>
  <c r="B8" i="138"/>
  <c r="B9" i="138"/>
  <c r="B10" i="138"/>
  <c r="B11" i="138"/>
  <c r="B12" i="138"/>
  <c r="B13" i="138"/>
  <c r="B14" i="138"/>
  <c r="B15" i="138"/>
  <c r="B16" i="138"/>
  <c r="B17" i="138"/>
  <c r="B18" i="138"/>
  <c r="B19" i="138"/>
  <c r="B20" i="138"/>
  <c r="B21" i="138"/>
  <c r="B22" i="138"/>
  <c r="B23" i="138"/>
  <c r="B24" i="138"/>
  <c r="B25" i="138"/>
  <c r="B26" i="138"/>
  <c r="B27" i="138"/>
  <c r="B28" i="138"/>
  <c r="B29" i="138"/>
  <c r="B30" i="138"/>
  <c r="B31" i="138"/>
  <c r="B32" i="138"/>
  <c r="B33" i="138"/>
  <c r="B34" i="138"/>
  <c r="B5" i="138"/>
  <c r="B6" i="139"/>
  <c r="B7" i="139"/>
  <c r="B8" i="139"/>
  <c r="B9" i="139"/>
  <c r="B10" i="139"/>
  <c r="B11" i="139"/>
  <c r="B12" i="139"/>
  <c r="B13" i="139"/>
  <c r="B14" i="139"/>
  <c r="B15" i="139"/>
  <c r="B16" i="139"/>
  <c r="B17" i="139"/>
  <c r="B18" i="139"/>
  <c r="B19" i="139"/>
  <c r="B20" i="139"/>
  <c r="B21" i="139"/>
  <c r="B22" i="139"/>
  <c r="B23" i="139"/>
  <c r="B24" i="139"/>
  <c r="B25" i="139"/>
  <c r="B26" i="139"/>
  <c r="B27" i="139"/>
  <c r="B28" i="139"/>
  <c r="B29" i="139"/>
  <c r="B30" i="139"/>
  <c r="B31" i="139"/>
  <c r="B32" i="139"/>
  <c r="B33" i="139"/>
  <c r="B34" i="139"/>
  <c r="B5" i="139"/>
  <c r="B6" i="140"/>
  <c r="B7" i="140"/>
  <c r="B8" i="140"/>
  <c r="B9" i="140"/>
  <c r="B10" i="140"/>
  <c r="B11" i="140"/>
  <c r="B12" i="140"/>
  <c r="B13" i="140"/>
  <c r="B14" i="140"/>
  <c r="B15" i="140"/>
  <c r="B16" i="140"/>
  <c r="B17" i="140"/>
  <c r="B18" i="140"/>
  <c r="B19" i="140"/>
  <c r="B20" i="140"/>
  <c r="B21" i="140"/>
  <c r="B22" i="140"/>
  <c r="B23" i="140"/>
  <c r="B24" i="140"/>
  <c r="B25" i="140"/>
  <c r="B26" i="140"/>
  <c r="B27" i="140"/>
  <c r="B28" i="140"/>
  <c r="B29" i="140"/>
  <c r="B30" i="140"/>
  <c r="B31" i="140"/>
  <c r="B32" i="140"/>
  <c r="B33" i="140"/>
  <c r="B34" i="140"/>
  <c r="B5" i="140"/>
  <c r="B6" i="141"/>
  <c r="B7" i="141"/>
  <c r="B8" i="141"/>
  <c r="B9" i="141"/>
  <c r="B10" i="141"/>
  <c r="B11" i="141"/>
  <c r="B12" i="141"/>
  <c r="B13" i="141"/>
  <c r="B14" i="141"/>
  <c r="B15" i="141"/>
  <c r="B16" i="141"/>
  <c r="B17" i="141"/>
  <c r="B18" i="141"/>
  <c r="B19" i="141"/>
  <c r="B20" i="141"/>
  <c r="B21" i="141"/>
  <c r="B22" i="141"/>
  <c r="B23" i="141"/>
  <c r="B24" i="141"/>
  <c r="B25" i="141"/>
  <c r="B26" i="141"/>
  <c r="B27" i="141"/>
  <c r="B28" i="141"/>
  <c r="B29" i="141"/>
  <c r="B30" i="141"/>
  <c r="B31" i="141"/>
  <c r="B32" i="141"/>
  <c r="B33" i="141"/>
  <c r="B34" i="141"/>
  <c r="B5" i="141"/>
  <c r="A3" i="131"/>
  <c r="A3" i="132"/>
  <c r="A3" i="133"/>
  <c r="A3" i="134"/>
  <c r="A3" i="135"/>
  <c r="A3" i="136"/>
  <c r="A3" i="137"/>
  <c r="A3" i="138"/>
  <c r="A3" i="139"/>
  <c r="A3" i="140"/>
  <c r="A3" i="141"/>
  <c r="B34" i="130"/>
  <c r="B33" i="130"/>
  <c r="B32" i="130"/>
  <c r="B31" i="130"/>
  <c r="B30" i="130"/>
  <c r="B29" i="130"/>
  <c r="B28" i="130"/>
  <c r="B27" i="130"/>
  <c r="B26" i="130"/>
  <c r="B25" i="130"/>
  <c r="B24" i="130"/>
  <c r="B23" i="130"/>
  <c r="B22" i="130"/>
  <c r="B21" i="130"/>
  <c r="B20" i="130"/>
  <c r="B19" i="130"/>
  <c r="B18" i="130"/>
  <c r="B17" i="130"/>
  <c r="B16" i="130"/>
  <c r="B15" i="130"/>
  <c r="B14" i="130"/>
  <c r="B13" i="130"/>
  <c r="B12" i="130"/>
  <c r="B11" i="130"/>
  <c r="B10" i="130"/>
  <c r="B9" i="130"/>
  <c r="B8" i="130"/>
  <c r="B7" i="130"/>
  <c r="B6" i="130"/>
  <c r="B5" i="130"/>
  <c r="B8" i="119"/>
  <c r="B9" i="119"/>
  <c r="B10" i="119"/>
  <c r="B11" i="119"/>
  <c r="B12" i="119"/>
  <c r="B13" i="119"/>
  <c r="B14" i="119"/>
  <c r="B15" i="119"/>
  <c r="B16" i="119"/>
  <c r="B17" i="119"/>
  <c r="B18" i="119"/>
  <c r="B19" i="119"/>
  <c r="B20" i="119"/>
  <c r="B21" i="119"/>
  <c r="B22" i="119"/>
  <c r="B23" i="119"/>
  <c r="B24" i="119"/>
  <c r="B25" i="119"/>
  <c r="B26" i="119"/>
  <c r="B27" i="119"/>
  <c r="B28" i="119"/>
  <c r="B29" i="119"/>
  <c r="B30" i="119"/>
  <c r="B31" i="119"/>
  <c r="B32" i="119"/>
  <c r="B33" i="119"/>
  <c r="B34" i="119"/>
  <c r="B35" i="119"/>
  <c r="B36" i="119"/>
  <c r="B7" i="119"/>
  <c r="B8" i="118"/>
  <c r="B9" i="118"/>
  <c r="B10" i="118"/>
  <c r="B11" i="118"/>
  <c r="B12" i="118"/>
  <c r="B13" i="118"/>
  <c r="B14" i="118"/>
  <c r="B15" i="118"/>
  <c r="B16" i="118"/>
  <c r="B17" i="118"/>
  <c r="B18" i="118"/>
  <c r="B19" i="118"/>
  <c r="B20" i="118"/>
  <c r="B21" i="118"/>
  <c r="B22" i="118"/>
  <c r="B23" i="118"/>
  <c r="B24" i="118"/>
  <c r="B25" i="118"/>
  <c r="B26" i="118"/>
  <c r="B27" i="118"/>
  <c r="B28" i="118"/>
  <c r="B29" i="118"/>
  <c r="B30" i="118"/>
  <c r="B31" i="118"/>
  <c r="B32" i="118"/>
  <c r="B33" i="118"/>
  <c r="B34" i="118"/>
  <c r="B35" i="118"/>
  <c r="B36" i="118"/>
  <c r="B7" i="118"/>
  <c r="B8" i="117"/>
  <c r="B9" i="117"/>
  <c r="B10" i="117"/>
  <c r="B11" i="117"/>
  <c r="B12" i="117"/>
  <c r="B13" i="117"/>
  <c r="B14" i="117"/>
  <c r="B15" i="117"/>
  <c r="B16" i="117"/>
  <c r="B17" i="117"/>
  <c r="B18" i="117"/>
  <c r="B19" i="117"/>
  <c r="B20" i="117"/>
  <c r="B21" i="117"/>
  <c r="B22" i="117"/>
  <c r="B23" i="117"/>
  <c r="B24" i="117"/>
  <c r="B25" i="117"/>
  <c r="B26" i="117"/>
  <c r="B27" i="117"/>
  <c r="B28" i="117"/>
  <c r="B29" i="117"/>
  <c r="B30" i="117"/>
  <c r="B31" i="117"/>
  <c r="B32" i="117"/>
  <c r="B33" i="117"/>
  <c r="B34" i="117"/>
  <c r="B35" i="117"/>
  <c r="B36" i="117"/>
  <c r="B7" i="117"/>
  <c r="B8" i="116"/>
  <c r="B9" i="116"/>
  <c r="B10" i="116"/>
  <c r="B11" i="116"/>
  <c r="B12" i="116"/>
  <c r="B13" i="116"/>
  <c r="B14" i="116"/>
  <c r="B15" i="116"/>
  <c r="B16" i="116"/>
  <c r="B17" i="116"/>
  <c r="B18" i="116"/>
  <c r="B19" i="116"/>
  <c r="B20" i="116"/>
  <c r="B21" i="116"/>
  <c r="B22" i="116"/>
  <c r="B23" i="116"/>
  <c r="B24" i="116"/>
  <c r="B25" i="116"/>
  <c r="B26" i="116"/>
  <c r="B27" i="116"/>
  <c r="B28" i="116"/>
  <c r="B29" i="116"/>
  <c r="B30" i="116"/>
  <c r="B31" i="116"/>
  <c r="B32" i="116"/>
  <c r="B33" i="116"/>
  <c r="B34" i="116"/>
  <c r="B35" i="116"/>
  <c r="B36" i="116"/>
  <c r="B7" i="116"/>
  <c r="B8" i="115"/>
  <c r="B9" i="115"/>
  <c r="B10" i="115"/>
  <c r="B11" i="115"/>
  <c r="B12" i="115"/>
  <c r="B13" i="115"/>
  <c r="B14" i="115"/>
  <c r="B15" i="115"/>
  <c r="B16" i="115"/>
  <c r="B17" i="115"/>
  <c r="B18" i="115"/>
  <c r="B19" i="115"/>
  <c r="B20" i="115"/>
  <c r="B21" i="115"/>
  <c r="B22" i="115"/>
  <c r="B23" i="115"/>
  <c r="B24" i="115"/>
  <c r="B25" i="115"/>
  <c r="B26" i="115"/>
  <c r="B27" i="115"/>
  <c r="B28" i="115"/>
  <c r="B29" i="115"/>
  <c r="B30" i="115"/>
  <c r="B31" i="115"/>
  <c r="B32" i="115"/>
  <c r="B33" i="115"/>
  <c r="B34" i="115"/>
  <c r="B35" i="115"/>
  <c r="B36" i="115"/>
  <c r="B7" i="115"/>
  <c r="B8" i="114"/>
  <c r="B9" i="114"/>
  <c r="B10" i="114"/>
  <c r="B11" i="114"/>
  <c r="B12" i="114"/>
  <c r="B13" i="114"/>
  <c r="B14" i="114"/>
  <c r="B15" i="114"/>
  <c r="B16" i="114"/>
  <c r="B17" i="114"/>
  <c r="B18" i="114"/>
  <c r="B19" i="114"/>
  <c r="B20" i="114"/>
  <c r="B21" i="114"/>
  <c r="B22" i="114"/>
  <c r="B23" i="114"/>
  <c r="B24" i="114"/>
  <c r="B25" i="114"/>
  <c r="B26" i="114"/>
  <c r="B27" i="114"/>
  <c r="B28" i="114"/>
  <c r="B29" i="114"/>
  <c r="B30" i="114"/>
  <c r="B31" i="114"/>
  <c r="B32" i="114"/>
  <c r="B33" i="114"/>
  <c r="B34" i="114"/>
  <c r="B35" i="114"/>
  <c r="B36" i="114"/>
  <c r="B7" i="114"/>
  <c r="B8" i="113"/>
  <c r="B9" i="113"/>
  <c r="B10" i="113"/>
  <c r="B11" i="113"/>
  <c r="B12" i="113"/>
  <c r="B13" i="113"/>
  <c r="B14" i="113"/>
  <c r="B15" i="113"/>
  <c r="B16" i="113"/>
  <c r="B17" i="113"/>
  <c r="B18" i="113"/>
  <c r="B19" i="113"/>
  <c r="B20" i="113"/>
  <c r="B21" i="113"/>
  <c r="B22" i="113"/>
  <c r="B23" i="113"/>
  <c r="B24" i="113"/>
  <c r="B25" i="113"/>
  <c r="B26" i="113"/>
  <c r="B27" i="113"/>
  <c r="B28" i="113"/>
  <c r="B29" i="113"/>
  <c r="B30" i="113"/>
  <c r="B31" i="113"/>
  <c r="B32" i="113"/>
  <c r="B33" i="113"/>
  <c r="B34" i="113"/>
  <c r="B35" i="113"/>
  <c r="B36" i="113"/>
  <c r="B7" i="113"/>
  <c r="B8" i="112"/>
  <c r="B9" i="112"/>
  <c r="B10" i="112"/>
  <c r="B11" i="112"/>
  <c r="B12" i="112"/>
  <c r="B13" i="112"/>
  <c r="B14" i="112"/>
  <c r="B15" i="112"/>
  <c r="B16" i="112"/>
  <c r="B17" i="112"/>
  <c r="B18" i="112"/>
  <c r="B19" i="112"/>
  <c r="B20" i="112"/>
  <c r="B21" i="112"/>
  <c r="B22" i="112"/>
  <c r="B23" i="112"/>
  <c r="B24" i="112"/>
  <c r="B25" i="112"/>
  <c r="B26" i="112"/>
  <c r="B27" i="112"/>
  <c r="B28" i="112"/>
  <c r="B29" i="112"/>
  <c r="B30" i="112"/>
  <c r="B31" i="112"/>
  <c r="B32" i="112"/>
  <c r="B33" i="112"/>
  <c r="B34" i="112"/>
  <c r="B35" i="112"/>
  <c r="B36" i="112"/>
  <c r="B7" i="112"/>
  <c r="B8" i="111"/>
  <c r="B9" i="111"/>
  <c r="B10" i="111"/>
  <c r="B11" i="111"/>
  <c r="B12" i="111"/>
  <c r="B13" i="111"/>
  <c r="B14" i="111"/>
  <c r="B15" i="111"/>
  <c r="B16" i="111"/>
  <c r="B17" i="111"/>
  <c r="B18" i="111"/>
  <c r="B19" i="111"/>
  <c r="B20" i="111"/>
  <c r="B21" i="111"/>
  <c r="B22" i="111"/>
  <c r="B23" i="111"/>
  <c r="B24" i="111"/>
  <c r="B25" i="111"/>
  <c r="B26" i="111"/>
  <c r="B27" i="111"/>
  <c r="B28" i="111"/>
  <c r="B29" i="111"/>
  <c r="B30" i="111"/>
  <c r="B31" i="111"/>
  <c r="B32" i="111"/>
  <c r="B33" i="111"/>
  <c r="B34" i="111"/>
  <c r="B35" i="111"/>
  <c r="B36" i="111"/>
  <c r="B7" i="111"/>
  <c r="B8" i="110"/>
  <c r="B9" i="110"/>
  <c r="B10" i="110"/>
  <c r="B11" i="110"/>
  <c r="B12" i="110"/>
  <c r="B13" i="110"/>
  <c r="B14" i="110"/>
  <c r="B15" i="110"/>
  <c r="B16" i="110"/>
  <c r="B17" i="110"/>
  <c r="B18" i="110"/>
  <c r="B19" i="110"/>
  <c r="B20" i="110"/>
  <c r="B21" i="110"/>
  <c r="B22" i="110"/>
  <c r="B23" i="110"/>
  <c r="B24" i="110"/>
  <c r="B25" i="110"/>
  <c r="B26" i="110"/>
  <c r="B27" i="110"/>
  <c r="B28" i="110"/>
  <c r="B29" i="110"/>
  <c r="B30" i="110"/>
  <c r="B31" i="110"/>
  <c r="B32" i="110"/>
  <c r="B33" i="110"/>
  <c r="B34" i="110"/>
  <c r="B35" i="110"/>
  <c r="B36" i="110"/>
  <c r="B7" i="110"/>
  <c r="B8" i="109"/>
  <c r="B9" i="109"/>
  <c r="B10" i="109"/>
  <c r="B11" i="109"/>
  <c r="B12" i="109"/>
  <c r="B13" i="109"/>
  <c r="B14" i="109"/>
  <c r="B15" i="109"/>
  <c r="B16" i="109"/>
  <c r="B17" i="109"/>
  <c r="B18" i="109"/>
  <c r="B19" i="109"/>
  <c r="B20" i="109"/>
  <c r="B21" i="109"/>
  <c r="B22" i="109"/>
  <c r="B23" i="109"/>
  <c r="B24" i="109"/>
  <c r="B25" i="109"/>
  <c r="B26" i="109"/>
  <c r="B27" i="109"/>
  <c r="B28" i="109"/>
  <c r="B29" i="109"/>
  <c r="B30" i="109"/>
  <c r="B31" i="109"/>
  <c r="B32" i="109"/>
  <c r="B33" i="109"/>
  <c r="B34" i="109"/>
  <c r="B35" i="109"/>
  <c r="B36" i="109"/>
  <c r="B7" i="109"/>
  <c r="A4" i="119"/>
  <c r="A4" i="118"/>
  <c r="A4" i="117"/>
  <c r="A4" i="116"/>
  <c r="A4" i="115"/>
  <c r="A4" i="114"/>
  <c r="A4" i="113"/>
  <c r="A4" i="112"/>
  <c r="A4" i="111"/>
  <c r="A4" i="110"/>
  <c r="A4" i="109"/>
  <c r="A4" i="108"/>
  <c r="A3" i="119"/>
  <c r="A3" i="118"/>
  <c r="A3" i="117"/>
  <c r="A3" i="116"/>
  <c r="A3" i="115"/>
  <c r="A3" i="114"/>
  <c r="A3" i="113"/>
  <c r="A3" i="112"/>
  <c r="A3" i="111"/>
  <c r="A3" i="110"/>
  <c r="A3" i="109"/>
  <c r="A3" i="108"/>
  <c r="B7" i="108"/>
  <c r="E6" i="107"/>
  <c r="E7" i="107"/>
  <c r="E8" i="107"/>
  <c r="E9" i="107"/>
  <c r="E10" i="107"/>
  <c r="E11" i="107"/>
  <c r="E12" i="107"/>
  <c r="E13" i="107"/>
  <c r="E14" i="107"/>
  <c r="E15" i="107"/>
  <c r="E16" i="107"/>
  <c r="E17" i="107"/>
  <c r="E18" i="107"/>
  <c r="E19" i="107"/>
  <c r="E20" i="107"/>
  <c r="E21" i="107"/>
  <c r="E22" i="107"/>
  <c r="E23" i="107"/>
  <c r="E24" i="107"/>
  <c r="E25" i="107"/>
  <c r="E26" i="107"/>
  <c r="E27" i="107"/>
  <c r="E28" i="107"/>
  <c r="E29" i="107"/>
  <c r="E30" i="107"/>
  <c r="E31" i="107"/>
  <c r="E32" i="107"/>
  <c r="E33" i="107"/>
  <c r="E34" i="107"/>
  <c r="E5" i="107"/>
  <c r="B6" i="107"/>
  <c r="B7" i="107"/>
  <c r="B8" i="107"/>
  <c r="B9" i="107"/>
  <c r="B10" i="107"/>
  <c r="B11" i="107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B5" i="107"/>
  <c r="E3" i="107"/>
  <c r="A3" i="107"/>
  <c r="E6" i="106"/>
  <c r="E7" i="106"/>
  <c r="E8" i="106"/>
  <c r="E9" i="106"/>
  <c r="E10" i="106"/>
  <c r="E11" i="106"/>
  <c r="E12" i="106"/>
  <c r="E13" i="106"/>
  <c r="E14" i="106"/>
  <c r="E15" i="106"/>
  <c r="E16" i="106"/>
  <c r="E17" i="106"/>
  <c r="E18" i="106"/>
  <c r="E19" i="106"/>
  <c r="E20" i="106"/>
  <c r="E21" i="106"/>
  <c r="E22" i="106"/>
  <c r="E23" i="106"/>
  <c r="E24" i="106"/>
  <c r="E25" i="106"/>
  <c r="E26" i="106"/>
  <c r="E27" i="106"/>
  <c r="E28" i="106"/>
  <c r="E29" i="106"/>
  <c r="E30" i="106"/>
  <c r="E31" i="106"/>
  <c r="E32" i="106"/>
  <c r="E33" i="106"/>
  <c r="E34" i="106"/>
  <c r="B6" i="106"/>
  <c r="B7" i="106"/>
  <c r="B8" i="106"/>
  <c r="B9" i="106"/>
  <c r="B10" i="106"/>
  <c r="B11" i="106"/>
  <c r="B12" i="106"/>
  <c r="B13" i="106"/>
  <c r="B14" i="106"/>
  <c r="B15" i="106"/>
  <c r="B16" i="106"/>
  <c r="B17" i="106"/>
  <c r="B18" i="106"/>
  <c r="B19" i="106"/>
  <c r="B20" i="106"/>
  <c r="B21" i="106"/>
  <c r="B22" i="106"/>
  <c r="B23" i="106"/>
  <c r="B24" i="106"/>
  <c r="B25" i="106"/>
  <c r="B26" i="106"/>
  <c r="B27" i="106"/>
  <c r="B28" i="106"/>
  <c r="B29" i="106"/>
  <c r="B30" i="106"/>
  <c r="B31" i="106"/>
  <c r="B32" i="106"/>
  <c r="B33" i="106"/>
  <c r="B34" i="106"/>
  <c r="E5" i="106"/>
  <c r="B5" i="106"/>
  <c r="E3" i="106"/>
  <c r="A3" i="106"/>
  <c r="E6" i="103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5" i="103"/>
  <c r="B6" i="103"/>
  <c r="B7" i="103"/>
  <c r="B8" i="103"/>
  <c r="B9" i="103"/>
  <c r="B10" i="103"/>
  <c r="B11" i="103"/>
  <c r="B12" i="103"/>
  <c r="B13" i="103"/>
  <c r="B14" i="103"/>
  <c r="B15" i="103"/>
  <c r="B16" i="103"/>
  <c r="B17" i="103"/>
  <c r="B18" i="103"/>
  <c r="B19" i="103"/>
  <c r="B20" i="103"/>
  <c r="B21" i="103"/>
  <c r="B22" i="103"/>
  <c r="B23" i="103"/>
  <c r="B24" i="103"/>
  <c r="B25" i="103"/>
  <c r="B26" i="103"/>
  <c r="B27" i="103"/>
  <c r="B28" i="103"/>
  <c r="B29" i="103"/>
  <c r="B30" i="103"/>
  <c r="B31" i="103"/>
  <c r="B32" i="103"/>
  <c r="B33" i="103"/>
  <c r="B34" i="103"/>
  <c r="B5" i="103"/>
  <c r="E3" i="103"/>
  <c r="A3" i="103"/>
  <c r="E6" i="105"/>
  <c r="E7" i="105"/>
  <c r="E8" i="105"/>
  <c r="E9" i="105"/>
  <c r="E10" i="105"/>
  <c r="E11" i="105"/>
  <c r="E12" i="105"/>
  <c r="E13" i="105"/>
  <c r="E14" i="105"/>
  <c r="E15" i="105"/>
  <c r="E16" i="105"/>
  <c r="E17" i="105"/>
  <c r="E18" i="105"/>
  <c r="E19" i="105"/>
  <c r="E20" i="105"/>
  <c r="E21" i="105"/>
  <c r="E22" i="105"/>
  <c r="E23" i="105"/>
  <c r="E24" i="105"/>
  <c r="E25" i="105"/>
  <c r="E26" i="105"/>
  <c r="E27" i="105"/>
  <c r="E28" i="105"/>
  <c r="E29" i="105"/>
  <c r="E30" i="105"/>
  <c r="E31" i="105"/>
  <c r="E32" i="105"/>
  <c r="E33" i="105"/>
  <c r="E34" i="105"/>
  <c r="E5" i="105"/>
  <c r="B6" i="105"/>
  <c r="B7" i="105"/>
  <c r="B8" i="105"/>
  <c r="B9" i="105"/>
  <c r="B10" i="105"/>
  <c r="B11" i="105"/>
  <c r="B12" i="105"/>
  <c r="B13" i="105"/>
  <c r="B14" i="105"/>
  <c r="B15" i="105"/>
  <c r="B16" i="105"/>
  <c r="B17" i="105"/>
  <c r="B18" i="105"/>
  <c r="B19" i="105"/>
  <c r="B20" i="105"/>
  <c r="B21" i="105"/>
  <c r="B22" i="105"/>
  <c r="B23" i="105"/>
  <c r="B24" i="105"/>
  <c r="B25" i="105"/>
  <c r="B26" i="105"/>
  <c r="B27" i="105"/>
  <c r="B28" i="105"/>
  <c r="B29" i="105"/>
  <c r="B30" i="105"/>
  <c r="B31" i="105"/>
  <c r="B32" i="105"/>
  <c r="B33" i="105"/>
  <c r="B34" i="105"/>
  <c r="B5" i="105"/>
  <c r="E3" i="105"/>
  <c r="A3" i="105"/>
  <c r="E3" i="104"/>
  <c r="A3" i="104"/>
  <c r="E6" i="104"/>
  <c r="E7" i="104"/>
  <c r="E8" i="104"/>
  <c r="E9" i="104"/>
  <c r="E10" i="104"/>
  <c r="E11" i="104"/>
  <c r="E12" i="104"/>
  <c r="E13" i="104"/>
  <c r="E14" i="104"/>
  <c r="E15" i="104"/>
  <c r="E16" i="104"/>
  <c r="E17" i="104"/>
  <c r="E18" i="104"/>
  <c r="E19" i="104"/>
  <c r="E20" i="104"/>
  <c r="E21" i="104"/>
  <c r="E22" i="104"/>
  <c r="E23" i="104"/>
  <c r="E24" i="104"/>
  <c r="E25" i="104"/>
  <c r="E26" i="104"/>
  <c r="E27" i="104"/>
  <c r="E28" i="104"/>
  <c r="E29" i="104"/>
  <c r="E30" i="104"/>
  <c r="E31" i="104"/>
  <c r="E32" i="104"/>
  <c r="E33" i="104"/>
  <c r="E34" i="104"/>
  <c r="E5" i="104"/>
  <c r="E6" i="102"/>
  <c r="E7" i="102"/>
  <c r="E8" i="102"/>
  <c r="E9" i="102"/>
  <c r="E10" i="102"/>
  <c r="E11" i="102"/>
  <c r="E12" i="102"/>
  <c r="E13" i="102"/>
  <c r="E14" i="102"/>
  <c r="E15" i="102"/>
  <c r="E16" i="102"/>
  <c r="E17" i="102"/>
  <c r="E18" i="102"/>
  <c r="E19" i="102"/>
  <c r="E20" i="102"/>
  <c r="E21" i="102"/>
  <c r="E22" i="102"/>
  <c r="E23" i="102"/>
  <c r="E24" i="102"/>
  <c r="E25" i="102"/>
  <c r="E26" i="102"/>
  <c r="E27" i="102"/>
  <c r="E28" i="102"/>
  <c r="E29" i="102"/>
  <c r="E30" i="102"/>
  <c r="E31" i="102"/>
  <c r="E32" i="102"/>
  <c r="E33" i="102"/>
  <c r="E34" i="102"/>
  <c r="B6" i="104"/>
  <c r="B7" i="104"/>
  <c r="B8" i="104"/>
  <c r="B9" i="104"/>
  <c r="B10" i="104"/>
  <c r="B11" i="104"/>
  <c r="B12" i="104"/>
  <c r="B13" i="104"/>
  <c r="B14" i="104"/>
  <c r="B15" i="104"/>
  <c r="B16" i="104"/>
  <c r="B17" i="104"/>
  <c r="B18" i="104"/>
  <c r="B19" i="104"/>
  <c r="B20" i="104"/>
  <c r="B21" i="104"/>
  <c r="B22" i="104"/>
  <c r="B23" i="104"/>
  <c r="B24" i="104"/>
  <c r="B25" i="104"/>
  <c r="B26" i="104"/>
  <c r="B27" i="104"/>
  <c r="B28" i="104"/>
  <c r="B29" i="104"/>
  <c r="B30" i="104"/>
  <c r="B31" i="104"/>
  <c r="B32" i="104"/>
  <c r="B33" i="104"/>
  <c r="B34" i="104"/>
  <c r="B5" i="104"/>
  <c r="E5" i="102"/>
  <c r="E3" i="102"/>
  <c r="B34" i="102"/>
  <c r="B33" i="102"/>
  <c r="B32" i="102"/>
  <c r="B31" i="102"/>
  <c r="B30" i="102"/>
  <c r="B29" i="102"/>
  <c r="B28" i="102"/>
  <c r="B27" i="102"/>
  <c r="B26" i="102"/>
  <c r="B25" i="102"/>
  <c r="B24" i="102"/>
  <c r="B23" i="102"/>
  <c r="B22" i="102"/>
  <c r="B21" i="102"/>
  <c r="B20" i="102"/>
  <c r="B19" i="102"/>
  <c r="B18" i="102"/>
  <c r="B17" i="102"/>
  <c r="B16" i="102"/>
  <c r="B15" i="102"/>
  <c r="B14" i="102"/>
  <c r="B13" i="102"/>
  <c r="B12" i="102"/>
  <c r="B11" i="102"/>
  <c r="B10" i="102"/>
  <c r="B9" i="102"/>
  <c r="B8" i="102"/>
  <c r="B7" i="102"/>
  <c r="B6" i="102"/>
  <c r="B5" i="102"/>
  <c r="A3" i="102"/>
  <c r="AL31" i="44"/>
  <c r="AP31" i="44"/>
  <c r="AQ31" i="44"/>
  <c r="A70" i="44"/>
  <c r="Y2" i="44"/>
  <c r="A40" i="56"/>
  <c r="A40" i="39"/>
  <c r="A40" i="53"/>
  <c r="A40" i="54"/>
  <c r="A41" i="37"/>
  <c r="A40" i="38"/>
  <c r="A40" i="43"/>
  <c r="A40" i="42"/>
  <c r="A40" i="40"/>
  <c r="A40" i="41"/>
  <c r="A40" i="35"/>
  <c r="AL23" i="44"/>
  <c r="AL25" i="44"/>
  <c r="AL27" i="44"/>
  <c r="Z3" i="44"/>
  <c r="AQ3" i="44" s="1"/>
  <c r="AQ18" i="44"/>
  <c r="AL14" i="44"/>
  <c r="AJ39" i="44"/>
  <c r="AF39" i="44"/>
  <c r="AF40" i="44"/>
  <c r="AF41" i="44"/>
  <c r="AF42" i="44"/>
  <c r="AF43" i="44"/>
  <c r="E45" i="44" s="1"/>
  <c r="AF44" i="44"/>
  <c r="AF45" i="44"/>
  <c r="AF46" i="44"/>
  <c r="AF47" i="44"/>
  <c r="AF48" i="44"/>
  <c r="AF49" i="44"/>
  <c r="AF50" i="44"/>
  <c r="Z2" i="44"/>
  <c r="AQ2" i="44" s="1"/>
  <c r="N3" i="44"/>
  <c r="V3" i="44"/>
  <c r="AO3" i="44" s="1"/>
  <c r="AL5" i="44"/>
  <c r="AL7" i="44"/>
  <c r="AL9" i="44"/>
  <c r="AL11" i="44"/>
  <c r="AL17" i="44"/>
  <c r="AL21" i="44"/>
  <c r="U2" i="44"/>
  <c r="V2" i="44"/>
  <c r="V44" i="49"/>
  <c r="R44" i="49"/>
  <c r="N44" i="49"/>
  <c r="J44" i="49"/>
  <c r="F44" i="49"/>
  <c r="AI44" i="49" s="1"/>
  <c r="Z44" i="49" s="1"/>
  <c r="B44" i="49"/>
  <c r="AO11" i="49"/>
  <c r="AP11" i="49"/>
  <c r="AO12" i="49"/>
  <c r="AP12" i="49"/>
  <c r="AO13" i="49"/>
  <c r="AP13" i="49"/>
  <c r="AO14" i="49"/>
  <c r="AP14" i="49"/>
  <c r="AO15" i="49"/>
  <c r="AP15" i="49"/>
  <c r="AI5" i="49"/>
  <c r="AI7" i="49" s="1"/>
  <c r="AI6" i="49"/>
  <c r="AJ7" i="49"/>
  <c r="F7" i="49" s="1"/>
  <c r="AK7" i="49"/>
  <c r="I7" i="49" s="1"/>
  <c r="AL7" i="49"/>
  <c r="L7" i="49" s="1"/>
  <c r="AM7" i="49"/>
  <c r="O7" i="49" s="1"/>
  <c r="AN7" i="49"/>
  <c r="R7" i="49" s="1"/>
  <c r="AO7" i="49"/>
  <c r="U7" i="49" s="1"/>
  <c r="AI37" i="49"/>
  <c r="AD37" i="49" s="1"/>
  <c r="AJ37" i="49"/>
  <c r="AF37" i="49" s="1"/>
  <c r="AI38" i="49"/>
  <c r="AD38" i="49" s="1"/>
  <c r="AJ38" i="49"/>
  <c r="AF38" i="49" s="1"/>
  <c r="X3" i="44"/>
  <c r="T3" i="44"/>
  <c r="L3" i="44"/>
  <c r="J3" i="44"/>
  <c r="AI3" i="44" s="1"/>
  <c r="H3" i="44"/>
  <c r="AJ41" i="44"/>
  <c r="AJ42" i="44"/>
  <c r="AJ43" i="44"/>
  <c r="AJ44" i="44"/>
  <c r="AJ45" i="44"/>
  <c r="AJ46" i="44"/>
  <c r="AJ47" i="44"/>
  <c r="AJ48" i="44"/>
  <c r="AJ49" i="44"/>
  <c r="AJ50" i="44"/>
  <c r="AJ40" i="44"/>
  <c r="C2" i="44"/>
  <c r="D2" i="44"/>
  <c r="AF2" i="44" s="1"/>
  <c r="E2" i="44"/>
  <c r="F2" i="44"/>
  <c r="W2" i="44"/>
  <c r="S2" i="44"/>
  <c r="Q2" i="44"/>
  <c r="O2" i="44"/>
  <c r="M2" i="44"/>
  <c r="AK2" i="44" s="1"/>
  <c r="K2" i="44"/>
  <c r="I2" i="44"/>
  <c r="G2" i="44"/>
  <c r="N2" i="44"/>
  <c r="X2" i="44"/>
  <c r="T2" i="44"/>
  <c r="R2" i="44"/>
  <c r="P2" i="44"/>
  <c r="L2" i="44"/>
  <c r="J2" i="44"/>
  <c r="H2" i="44"/>
  <c r="AP10" i="49"/>
  <c r="AO10" i="49"/>
  <c r="AO20" i="44"/>
  <c r="AO14" i="44"/>
  <c r="AO6" i="44"/>
  <c r="AN27" i="44"/>
  <c r="AN23" i="44"/>
  <c r="AJ23" i="44"/>
  <c r="AH22" i="44"/>
  <c r="AF15" i="44"/>
  <c r="AF11" i="44"/>
  <c r="AI30" i="44"/>
  <c r="AI26" i="44"/>
  <c r="AI22" i="44"/>
  <c r="AI18" i="44"/>
  <c r="AI14" i="44"/>
  <c r="AI10" i="44"/>
  <c r="AI5" i="44"/>
  <c r="AJ21" i="44"/>
  <c r="AJ7" i="44"/>
  <c r="AN20" i="44"/>
  <c r="AN4" i="44"/>
  <c r="AN29" i="44"/>
  <c r="AN25" i="44"/>
  <c r="AO25" i="44"/>
  <c r="AQ15" i="44"/>
  <c r="AQ26" i="44"/>
  <c r="A2" i="147"/>
  <c r="AF25" i="44"/>
  <c r="AF33" i="44"/>
  <c r="AF27" i="44"/>
  <c r="AF19" i="44"/>
  <c r="AF23" i="44"/>
  <c r="AF7" i="44"/>
  <c r="AF17" i="44"/>
  <c r="AF13" i="44"/>
  <c r="AF31" i="44"/>
  <c r="L60" i="44"/>
  <c r="G79" i="44" s="1"/>
  <c r="AJ27" i="44"/>
  <c r="AN24" i="44"/>
  <c r="AO2" i="44"/>
  <c r="AO9" i="44"/>
  <c r="AO24" i="44"/>
  <c r="AP23" i="44"/>
  <c r="AQ8" i="44"/>
  <c r="AQ16" i="44"/>
  <c r="AJ2" i="44"/>
  <c r="AJ25" i="44"/>
  <c r="AK25" i="44"/>
  <c r="AP21" i="44"/>
  <c r="AP19" i="44"/>
  <c r="AP17" i="44"/>
  <c r="AP15" i="44"/>
  <c r="AP13" i="44"/>
  <c r="AP11" i="44"/>
  <c r="AP9" i="44"/>
  <c r="AP7" i="44"/>
  <c r="AP5" i="44"/>
  <c r="AP3" i="44"/>
  <c r="AN31" i="44"/>
  <c r="AN30" i="44"/>
  <c r="AN6" i="44"/>
  <c r="AJ13" i="44"/>
  <c r="AJ3" i="44"/>
  <c r="AG4" i="44"/>
  <c r="AL19" i="44"/>
  <c r="AL15" i="44"/>
  <c r="AJ34" i="44"/>
  <c r="AG23" i="44"/>
  <c r="AG3" i="44"/>
  <c r="AG36" i="44"/>
  <c r="X61" i="44"/>
  <c r="AH2" i="44"/>
  <c r="AN2" i="44"/>
  <c r="F61" i="44"/>
  <c r="AJ29" i="44"/>
  <c r="AL29" i="44"/>
  <c r="Z60" i="44"/>
  <c r="G89" i="44" s="1"/>
  <c r="AN21" i="44"/>
  <c r="AN19" i="44"/>
  <c r="AN17" i="44"/>
  <c r="AN15" i="44"/>
  <c r="AN13" i="44"/>
  <c r="AN11" i="44"/>
  <c r="AN9" i="44"/>
  <c r="AN7" i="44"/>
  <c r="AN5" i="44"/>
  <c r="AN3" i="44"/>
  <c r="AP20" i="44"/>
  <c r="AP12" i="44"/>
  <c r="AP4" i="44"/>
  <c r="AL13" i="44"/>
  <c r="AO21" i="44"/>
  <c r="AN22" i="44"/>
  <c r="AO31" i="44"/>
  <c r="AK31" i="44"/>
  <c r="AK23" i="44"/>
  <c r="AJ31" i="44"/>
  <c r="AP26" i="44"/>
  <c r="AM33" i="44"/>
  <c r="AH33" i="44"/>
  <c r="AI32" i="44"/>
  <c r="AG25" i="44"/>
  <c r="AG19" i="44"/>
  <c r="AG12" i="44"/>
  <c r="AG6" i="44"/>
  <c r="AN35" i="44"/>
  <c r="AI35" i="44"/>
  <c r="AP34" i="44"/>
  <c r="AQ36" i="44"/>
  <c r="AG32" i="44"/>
  <c r="AG16" i="44"/>
  <c r="AG7" i="44"/>
  <c r="AG28" i="44"/>
  <c r="AG20" i="44"/>
  <c r="AG11" i="44"/>
  <c r="AF32" i="44"/>
  <c r="AF28" i="44"/>
  <c r="AF24" i="44"/>
  <c r="AF20" i="44"/>
  <c r="AF16" i="44"/>
  <c r="AF12" i="44"/>
  <c r="AF8" i="44"/>
  <c r="AF4" i="44"/>
  <c r="AP2" i="44"/>
  <c r="AP29" i="44"/>
  <c r="AP27" i="44"/>
  <c r="AP32" i="44"/>
  <c r="AP35" i="44"/>
  <c r="AP36" i="44"/>
  <c r="AO36" i="44"/>
  <c r="T60" i="44"/>
  <c r="G85" i="44" s="1"/>
  <c r="AN33" i="44"/>
  <c r="AM21" i="44"/>
  <c r="AM19" i="44"/>
  <c r="AM16" i="44"/>
  <c r="AM13" i="44"/>
  <c r="AM10" i="44"/>
  <c r="AM7" i="44"/>
  <c r="AM5" i="44"/>
  <c r="AM23" i="44"/>
  <c r="AL3" i="44"/>
  <c r="AK32" i="44"/>
  <c r="AK35" i="44"/>
  <c r="AK36" i="44"/>
  <c r="AJ35" i="44"/>
  <c r="AQ21" i="44"/>
  <c r="AQ13" i="44"/>
  <c r="AQ5" i="44"/>
  <c r="AQ29" i="44"/>
  <c r="AQ33" i="44"/>
  <c r="AM27" i="44"/>
  <c r="AK28" i="44"/>
  <c r="AG30" i="44"/>
  <c r="AG22" i="44"/>
  <c r="AG14" i="44"/>
  <c r="AG5" i="44"/>
  <c r="AL20" i="44"/>
  <c r="AL16" i="44"/>
  <c r="AL10" i="44"/>
  <c r="AL6" i="44"/>
  <c r="AL26" i="44"/>
  <c r="AG2" i="44"/>
  <c r="AH3" i="44"/>
  <c r="AJ19" i="44"/>
  <c r="AJ17" i="44"/>
  <c r="AJ15" i="44"/>
  <c r="AJ11" i="44"/>
  <c r="AJ9" i="44"/>
  <c r="AJ8" i="44"/>
  <c r="AJ5" i="44"/>
  <c r="AL28" i="44"/>
  <c r="AP25" i="44"/>
  <c r="AL24" i="44"/>
  <c r="AM26" i="44"/>
  <c r="AF35" i="44"/>
  <c r="AL33" i="44"/>
  <c r="AH30" i="44"/>
  <c r="AH27" i="44"/>
  <c r="AH26" i="44"/>
  <c r="AH25" i="44"/>
  <c r="AH21" i="44"/>
  <c r="AH19" i="44"/>
  <c r="AH17" i="44"/>
  <c r="AH15" i="44"/>
  <c r="AH13" i="44"/>
  <c r="AH11" i="44"/>
  <c r="AH9" i="44"/>
  <c r="AH7" i="44"/>
  <c r="AH5" i="44"/>
  <c r="AH35" i="44"/>
  <c r="AK13" i="44"/>
  <c r="AK30" i="44"/>
  <c r="AK21" i="44"/>
  <c r="AK17" i="44"/>
  <c r="AK15" i="44"/>
  <c r="AK12" i="44"/>
  <c r="AK10" i="44"/>
  <c r="AK7" i="44"/>
  <c r="AK3" i="44"/>
  <c r="H61" i="44"/>
  <c r="K76" i="44" s="1"/>
  <c r="AK19" i="44"/>
  <c r="AJ22" i="44"/>
  <c r="AJ18" i="44"/>
  <c r="AJ14" i="44"/>
  <c r="AJ10" i="44"/>
  <c r="AM2" i="44"/>
  <c r="AM14" i="44"/>
  <c r="AL35" i="44"/>
  <c r="AL36" i="44"/>
  <c r="P60" i="44"/>
  <c r="G82" i="44" s="1"/>
  <c r="N61" i="44"/>
  <c r="K80" i="44" s="1"/>
  <c r="R51" i="44" l="1"/>
  <c r="V51" i="44"/>
  <c r="V46" i="44"/>
  <c r="F41" i="44"/>
  <c r="G76" i="44"/>
  <c r="H62" i="44"/>
  <c r="G63" i="44" s="1"/>
  <c r="V49" i="44"/>
  <c r="M44" i="44"/>
  <c r="M48" i="44"/>
  <c r="A2" i="150"/>
  <c r="A2" i="104"/>
  <c r="A2" i="102"/>
  <c r="A2" i="139"/>
  <c r="AF34" i="44"/>
  <c r="F60" i="44"/>
  <c r="G74" i="44" s="1"/>
  <c r="AH36" i="44"/>
  <c r="AH34" i="44"/>
  <c r="AH32" i="44"/>
  <c r="AH28" i="44"/>
  <c r="AH18" i="44"/>
  <c r="AH14" i="44"/>
  <c r="AH10" i="44"/>
  <c r="H52" i="44" s="1"/>
  <c r="AH6" i="44"/>
  <c r="AJ32" i="44"/>
  <c r="L48" i="44" s="1"/>
  <c r="AJ28" i="44"/>
  <c r="AL4" i="44"/>
  <c r="O49" i="44" s="1"/>
  <c r="AM4" i="44"/>
  <c r="R41" i="44" s="1"/>
  <c r="R60" i="44"/>
  <c r="AN36" i="44"/>
  <c r="AN34" i="44"/>
  <c r="AN18" i="44"/>
  <c r="AN16" i="44"/>
  <c r="AN10" i="44"/>
  <c r="AN8" i="44"/>
  <c r="AP30" i="44"/>
  <c r="AP22" i="44"/>
  <c r="AP18" i="44"/>
  <c r="AP14" i="44"/>
  <c r="AP10" i="44"/>
  <c r="AP6" i="44"/>
  <c r="X46" i="44" s="1"/>
  <c r="N60" i="44"/>
  <c r="L61" i="44"/>
  <c r="R61" i="44"/>
  <c r="K83" i="44" s="1"/>
  <c r="A2" i="131"/>
  <c r="V60" i="44"/>
  <c r="P61" i="44"/>
  <c r="AL2" i="44"/>
  <c r="T61" i="44"/>
  <c r="V61" i="44"/>
  <c r="K86" i="44" s="1"/>
  <c r="Z61" i="44"/>
  <c r="K89" i="44" s="1"/>
  <c r="G41" i="44"/>
  <c r="H50" i="44"/>
  <c r="L45" i="44"/>
  <c r="L50" i="44"/>
  <c r="K51" i="44"/>
  <c r="K49" i="44"/>
  <c r="K45" i="44"/>
  <c r="AF21" i="44"/>
  <c r="D52" i="44" s="1"/>
  <c r="AF9" i="44"/>
  <c r="AI31" i="44"/>
  <c r="AP33" i="44"/>
  <c r="E52" i="44"/>
  <c r="N46" i="44"/>
  <c r="Y49" i="44"/>
  <c r="A2" i="134"/>
  <c r="E17" i="161"/>
  <c r="H17" i="161"/>
  <c r="G17" i="161"/>
  <c r="F17" i="161"/>
  <c r="D17" i="161"/>
  <c r="C17" i="161"/>
  <c r="I17" i="161" s="1"/>
  <c r="D47" i="44"/>
  <c r="D46" i="44"/>
  <c r="D42" i="44"/>
  <c r="D45" i="44"/>
  <c r="D44" i="44"/>
  <c r="C42" i="44"/>
  <c r="P43" i="44"/>
  <c r="O48" i="44"/>
  <c r="O50" i="44"/>
  <c r="F51" i="44"/>
  <c r="M42" i="44"/>
  <c r="F49" i="44"/>
  <c r="C49" i="44"/>
  <c r="F48" i="44"/>
  <c r="F47" i="44"/>
  <c r="F42" i="44"/>
  <c r="E43" i="44"/>
  <c r="F52" i="44"/>
  <c r="N47" i="44"/>
  <c r="M43" i="44"/>
  <c r="N49" i="44"/>
  <c r="M51" i="44"/>
  <c r="Z41" i="44"/>
  <c r="Y43" i="44"/>
  <c r="Z44" i="44"/>
  <c r="Q46" i="44"/>
  <c r="R43" i="44"/>
  <c r="R45" i="44"/>
  <c r="R52" i="44"/>
  <c r="R50" i="44"/>
  <c r="Q42" i="44"/>
  <c r="Q43" i="44"/>
  <c r="R48" i="44"/>
  <c r="Q47" i="44"/>
  <c r="R44" i="44"/>
  <c r="G90" i="44"/>
  <c r="M49" i="44"/>
  <c r="N22" i="49" s="1"/>
  <c r="M50" i="44"/>
  <c r="M41" i="44"/>
  <c r="E42" i="44"/>
  <c r="F44" i="44"/>
  <c r="P41" i="44"/>
  <c r="K88" i="44"/>
  <c r="X62" i="44"/>
  <c r="W63" i="44" s="1"/>
  <c r="X41" i="44"/>
  <c r="W43" i="44"/>
  <c r="W44" i="44"/>
  <c r="X52" i="44"/>
  <c r="W50" i="44"/>
  <c r="K44" i="44"/>
  <c r="N17" i="49" s="1"/>
  <c r="K50" i="44"/>
  <c r="N23" i="49" s="1"/>
  <c r="L42" i="44"/>
  <c r="L47" i="44"/>
  <c r="P20" i="49" s="1"/>
  <c r="L46" i="44"/>
  <c r="P19" i="49" s="1"/>
  <c r="L52" i="44"/>
  <c r="K43" i="44"/>
  <c r="U44" i="44"/>
  <c r="U52" i="44"/>
  <c r="V47" i="44"/>
  <c r="U43" i="44"/>
  <c r="V45" i="44"/>
  <c r="U51" i="44"/>
  <c r="V44" i="44"/>
  <c r="U47" i="44"/>
  <c r="U48" i="44"/>
  <c r="U50" i="44"/>
  <c r="V43" i="44"/>
  <c r="V41" i="44"/>
  <c r="U46" i="44"/>
  <c r="V48" i="44"/>
  <c r="U42" i="44"/>
  <c r="G86" i="44"/>
  <c r="V62" i="44"/>
  <c r="U63" i="44" s="1"/>
  <c r="S44" i="44"/>
  <c r="V17" i="49" s="1"/>
  <c r="T51" i="44"/>
  <c r="X24" i="49" s="1"/>
  <c r="T47" i="44"/>
  <c r="X20" i="49" s="1"/>
  <c r="S47" i="44"/>
  <c r="V20" i="49" s="1"/>
  <c r="J61" i="44"/>
  <c r="K77" i="44" s="1"/>
  <c r="K78" i="44" s="1"/>
  <c r="J60" i="44"/>
  <c r="Y42" i="44"/>
  <c r="Z51" i="44"/>
  <c r="Y51" i="44"/>
  <c r="Y44" i="44"/>
  <c r="Z43" i="44"/>
  <c r="Y50" i="44"/>
  <c r="Y46" i="44"/>
  <c r="Z45" i="44"/>
  <c r="Y48" i="44"/>
  <c r="Z47" i="44"/>
  <c r="Y47" i="44"/>
  <c r="Z48" i="44"/>
  <c r="Z49" i="44"/>
  <c r="Y52" i="44"/>
  <c r="Z42" i="44"/>
  <c r="Z52" i="44"/>
  <c r="Z46" i="44"/>
  <c r="G49" i="44"/>
  <c r="Q49" i="44"/>
  <c r="S49" i="44"/>
  <c r="E49" i="44"/>
  <c r="S45" i="44"/>
  <c r="Y45" i="44"/>
  <c r="Q45" i="44"/>
  <c r="U45" i="44"/>
  <c r="M45" i="44"/>
  <c r="N18" i="49" s="1"/>
  <c r="U41" i="44"/>
  <c r="Y41" i="44"/>
  <c r="C41" i="44"/>
  <c r="Q41" i="44"/>
  <c r="E41" i="44"/>
  <c r="W41" i="44"/>
  <c r="K48" i="44"/>
  <c r="N21" i="49" s="1"/>
  <c r="V52" i="44"/>
  <c r="O76" i="44"/>
  <c r="K74" i="44"/>
  <c r="O74" i="44" s="1"/>
  <c r="F62" i="44"/>
  <c r="AI2" i="44"/>
  <c r="P49" i="44"/>
  <c r="P44" i="44"/>
  <c r="T17" i="49" s="1"/>
  <c r="O51" i="44"/>
  <c r="O43" i="44"/>
  <c r="O42" i="44"/>
  <c r="R15" i="49" s="1"/>
  <c r="P42" i="44"/>
  <c r="E48" i="44"/>
  <c r="F43" i="44"/>
  <c r="E50" i="44"/>
  <c r="F45" i="44"/>
  <c r="E44" i="44"/>
  <c r="F50" i="44"/>
  <c r="E46" i="44"/>
  <c r="E51" i="44"/>
  <c r="X51" i="44"/>
  <c r="AB24" i="49" s="1"/>
  <c r="E47" i="44"/>
  <c r="F46" i="44"/>
  <c r="X48" i="44"/>
  <c r="U49" i="44"/>
  <c r="V42" i="44"/>
  <c r="T45" i="44"/>
  <c r="X18" i="49" s="1"/>
  <c r="N41" i="44"/>
  <c r="N52" i="44"/>
  <c r="N48" i="44"/>
  <c r="N51" i="44"/>
  <c r="N45" i="44"/>
  <c r="M46" i="44"/>
  <c r="N50" i="44"/>
  <c r="N42" i="44"/>
  <c r="M52" i="44"/>
  <c r="N43" i="44"/>
  <c r="N44" i="44"/>
  <c r="H48" i="44"/>
  <c r="G44" i="44"/>
  <c r="H49" i="44"/>
  <c r="G50" i="44"/>
  <c r="G43" i="44"/>
  <c r="H41" i="44"/>
  <c r="H43" i="44"/>
  <c r="G52" i="44"/>
  <c r="G47" i="44"/>
  <c r="O89" i="44"/>
  <c r="R42" i="44"/>
  <c r="R49" i="44"/>
  <c r="Q48" i="44"/>
  <c r="Q44" i="44"/>
  <c r="Q50" i="44"/>
  <c r="Q51" i="44"/>
  <c r="R47" i="44"/>
  <c r="Q52" i="44"/>
  <c r="S50" i="44"/>
  <c r="S48" i="44"/>
  <c r="V21" i="49" s="1"/>
  <c r="S43" i="44"/>
  <c r="V16" i="49" s="1"/>
  <c r="M47" i="44"/>
  <c r="C52" i="44"/>
  <c r="C51" i="44"/>
  <c r="D41" i="44"/>
  <c r="C50" i="44"/>
  <c r="D60" i="44"/>
  <c r="D61" i="44"/>
  <c r="P50" i="44"/>
  <c r="T23" i="49" s="1"/>
  <c r="V50" i="44"/>
  <c r="Z50" i="44"/>
  <c r="D50" i="44"/>
  <c r="H23" i="49" s="1"/>
  <c r="T46" i="44"/>
  <c r="X19" i="49" s="1"/>
  <c r="R46" i="44"/>
  <c r="A2" i="152"/>
  <c r="A2" i="144"/>
  <c r="A2" i="136"/>
  <c r="A2" i="107"/>
  <c r="A2" i="137"/>
  <c r="A2" i="145"/>
  <c r="A2" i="153"/>
  <c r="A58" i="44"/>
  <c r="A2" i="148"/>
  <c r="A2" i="140"/>
  <c r="A2" i="132"/>
  <c r="A2" i="103"/>
  <c r="A2" i="106"/>
  <c r="A2" i="133"/>
  <c r="A2" i="141"/>
  <c r="A2" i="149"/>
  <c r="A2" i="154"/>
  <c r="A2" i="146"/>
  <c r="A2" i="138"/>
  <c r="A2" i="130"/>
  <c r="A2" i="105"/>
  <c r="A2" i="135"/>
  <c r="A2" i="143"/>
  <c r="A2" i="151"/>
  <c r="K85" i="44" l="1"/>
  <c r="T62" i="44"/>
  <c r="S63" i="44" s="1"/>
  <c r="K82" i="44"/>
  <c r="O82" i="44" s="1"/>
  <c r="P62" i="44"/>
  <c r="O63" i="44" s="1"/>
  <c r="K79" i="44"/>
  <c r="L62" i="44"/>
  <c r="K63" i="44" s="1"/>
  <c r="Z62" i="44"/>
  <c r="Y63" i="44" s="1"/>
  <c r="W64" i="44" s="1"/>
  <c r="S51" i="44"/>
  <c r="V24" i="49" s="1"/>
  <c r="T42" i="44"/>
  <c r="G83" i="44"/>
  <c r="R62" i="44"/>
  <c r="Q63" i="44" s="1"/>
  <c r="S52" i="44"/>
  <c r="V25" i="49" s="1"/>
  <c r="P46" i="44"/>
  <c r="T50" i="44"/>
  <c r="X23" i="49" s="1"/>
  <c r="C46" i="44"/>
  <c r="C48" i="44"/>
  <c r="C44" i="44"/>
  <c r="D49" i="44"/>
  <c r="T41" i="44"/>
  <c r="T48" i="44"/>
  <c r="T49" i="44"/>
  <c r="X22" i="49" s="1"/>
  <c r="H45" i="44"/>
  <c r="H46" i="44"/>
  <c r="H51" i="44"/>
  <c r="G42" i="44"/>
  <c r="G48" i="44"/>
  <c r="H47" i="44"/>
  <c r="G51" i="44"/>
  <c r="H44" i="44"/>
  <c r="G46" i="44"/>
  <c r="P23" i="49"/>
  <c r="P18" i="49"/>
  <c r="P21" i="49"/>
  <c r="T43" i="44"/>
  <c r="X16" i="49" s="1"/>
  <c r="X15" i="49"/>
  <c r="X50" i="44"/>
  <c r="W46" i="44"/>
  <c r="Z19" i="49" s="1"/>
  <c r="P47" i="44"/>
  <c r="O44" i="44"/>
  <c r="P45" i="44"/>
  <c r="T18" i="49" s="1"/>
  <c r="P52" i="44"/>
  <c r="T25" i="49" s="1"/>
  <c r="P51" i="44"/>
  <c r="T24" i="49" s="1"/>
  <c r="O52" i="44"/>
  <c r="K41" i="44"/>
  <c r="O41" i="44"/>
  <c r="S41" i="44"/>
  <c r="C45" i="44"/>
  <c r="O45" i="44"/>
  <c r="R18" i="49" s="1"/>
  <c r="T52" i="44"/>
  <c r="S42" i="44"/>
  <c r="V15" i="49" s="1"/>
  <c r="T44" i="44"/>
  <c r="X17" i="49" s="1"/>
  <c r="S64" i="44"/>
  <c r="K42" i="44"/>
  <c r="N15" i="49" s="1"/>
  <c r="L41" i="44"/>
  <c r="L49" i="44"/>
  <c r="P22" i="49" s="1"/>
  <c r="L44" i="44"/>
  <c r="K47" i="44"/>
  <c r="L43" i="44"/>
  <c r="X45" i="44"/>
  <c r="W47" i="44"/>
  <c r="W42" i="44"/>
  <c r="X49" i="44"/>
  <c r="W51" i="44"/>
  <c r="K90" i="44"/>
  <c r="C43" i="44"/>
  <c r="N24" i="49"/>
  <c r="O47" i="44"/>
  <c r="O46" i="44"/>
  <c r="D51" i="44"/>
  <c r="D48" i="44"/>
  <c r="C47" i="44"/>
  <c r="D43" i="44"/>
  <c r="K46" i="44"/>
  <c r="L51" i="44"/>
  <c r="P24" i="49" s="1"/>
  <c r="K52" i="44"/>
  <c r="N25" i="49" s="1"/>
  <c r="G45" i="44"/>
  <c r="H42" i="44"/>
  <c r="P48" i="44"/>
  <c r="T21" i="49" s="1"/>
  <c r="K84" i="44"/>
  <c r="G80" i="44"/>
  <c r="N62" i="44"/>
  <c r="M63" i="44" s="1"/>
  <c r="K64" i="44" s="1"/>
  <c r="S46" i="44"/>
  <c r="V19" i="49" s="1"/>
  <c r="N19" i="49"/>
  <c r="T19" i="49"/>
  <c r="R53" i="44"/>
  <c r="AB23" i="49"/>
  <c r="T20" i="49"/>
  <c r="R17" i="49"/>
  <c r="U53" i="44"/>
  <c r="P25" i="49"/>
  <c r="Z23" i="49"/>
  <c r="O88" i="44"/>
  <c r="O90" i="44" s="1"/>
  <c r="F53" i="44"/>
  <c r="T16" i="49"/>
  <c r="R20" i="49"/>
  <c r="H21" i="49"/>
  <c r="H16" i="49"/>
  <c r="W49" i="44"/>
  <c r="Z22" i="49" s="1"/>
  <c r="X44" i="44"/>
  <c r="AB17" i="49" s="1"/>
  <c r="X47" i="44"/>
  <c r="AB20" i="49" s="1"/>
  <c r="W45" i="44"/>
  <c r="Z18" i="49" s="1"/>
  <c r="X43" i="44"/>
  <c r="AB16" i="49" s="1"/>
  <c r="X42" i="44"/>
  <c r="AB15" i="49" s="1"/>
  <c r="W48" i="44"/>
  <c r="Z21" i="49" s="1"/>
  <c r="W52" i="44"/>
  <c r="Z25" i="49" s="1"/>
  <c r="F19" i="49"/>
  <c r="I46" i="44"/>
  <c r="J47" i="44"/>
  <c r="J45" i="44"/>
  <c r="L18" i="49" s="1"/>
  <c r="I50" i="44"/>
  <c r="J23" i="49" s="1"/>
  <c r="I44" i="44"/>
  <c r="J49" i="44"/>
  <c r="J52" i="44"/>
  <c r="L25" i="49" s="1"/>
  <c r="J48" i="44"/>
  <c r="L21" i="49" s="1"/>
  <c r="J43" i="44"/>
  <c r="I43" i="44"/>
  <c r="J50" i="44"/>
  <c r="L23" i="49" s="1"/>
  <c r="AJ23" i="49" s="1"/>
  <c r="J44" i="44"/>
  <c r="L17" i="49" s="1"/>
  <c r="I47" i="44"/>
  <c r="I42" i="44"/>
  <c r="J51" i="44"/>
  <c r="J46" i="44"/>
  <c r="L19" i="49" s="1"/>
  <c r="I52" i="44"/>
  <c r="J41" i="44"/>
  <c r="I48" i="44"/>
  <c r="I51" i="44"/>
  <c r="AA51" i="44" s="1"/>
  <c r="J42" i="44"/>
  <c r="L15" i="49" s="1"/>
  <c r="V18" i="49"/>
  <c r="I49" i="44"/>
  <c r="J22" i="49" s="1"/>
  <c r="Z17" i="49"/>
  <c r="F16" i="49"/>
  <c r="AA43" i="44"/>
  <c r="R23" i="49"/>
  <c r="AS12" i="49"/>
  <c r="A2" i="161"/>
  <c r="F23" i="49"/>
  <c r="AA50" i="44"/>
  <c r="F24" i="49"/>
  <c r="J25" i="49"/>
  <c r="H53" i="44"/>
  <c r="L14" i="49"/>
  <c r="J17" i="49"/>
  <c r="AB21" i="49"/>
  <c r="T15" i="49"/>
  <c r="R16" i="49"/>
  <c r="E63" i="44"/>
  <c r="W53" i="44"/>
  <c r="Z14" i="49"/>
  <c r="I41" i="44"/>
  <c r="S53" i="44"/>
  <c r="V14" i="49"/>
  <c r="I45" i="44"/>
  <c r="J18" i="49" s="1"/>
  <c r="P14" i="49"/>
  <c r="L53" i="44"/>
  <c r="P17" i="49"/>
  <c r="P16" i="49"/>
  <c r="Z20" i="49"/>
  <c r="AB22" i="49"/>
  <c r="AB19" i="49"/>
  <c r="Z53" i="44"/>
  <c r="R22" i="49"/>
  <c r="AA42" i="44"/>
  <c r="AB42" i="44" s="1"/>
  <c r="F15" i="49"/>
  <c r="H18" i="49"/>
  <c r="H19" i="49"/>
  <c r="T53" i="44"/>
  <c r="X14" i="49"/>
  <c r="J21" i="49"/>
  <c r="J19" i="49"/>
  <c r="R25" i="49"/>
  <c r="O53" i="44"/>
  <c r="R14" i="49"/>
  <c r="F14" i="49"/>
  <c r="C53" i="44"/>
  <c r="O86" i="44"/>
  <c r="G87" i="44"/>
  <c r="V53" i="44"/>
  <c r="U54" i="44" s="1"/>
  <c r="N16" i="49"/>
  <c r="P15" i="49"/>
  <c r="AB25" i="49"/>
  <c r="Z16" i="49"/>
  <c r="R21" i="49"/>
  <c r="H24" i="49"/>
  <c r="F20" i="49"/>
  <c r="AA47" i="44"/>
  <c r="H25" i="49"/>
  <c r="AA44" i="44"/>
  <c r="F17" i="49"/>
  <c r="G53" i="44"/>
  <c r="J15" i="49"/>
  <c r="L20" i="49"/>
  <c r="K53" i="44"/>
  <c r="N14" i="49"/>
  <c r="Q53" i="44"/>
  <c r="Q54" i="44" s="1"/>
  <c r="G77" i="44"/>
  <c r="J62" i="44"/>
  <c r="I63" i="44" s="1"/>
  <c r="G64" i="44" s="1"/>
  <c r="X53" i="44"/>
  <c r="AB14" i="49"/>
  <c r="K73" i="44"/>
  <c r="K75" i="44" s="1"/>
  <c r="S65" i="44"/>
  <c r="F21" i="49"/>
  <c r="AA48" i="44"/>
  <c r="H22" i="49"/>
  <c r="X21" i="49"/>
  <c r="L24" i="49"/>
  <c r="J24" i="49"/>
  <c r="N53" i="44"/>
  <c r="G73" i="44"/>
  <c r="K65" i="44"/>
  <c r="D62" i="44"/>
  <c r="H14" i="49"/>
  <c r="D53" i="44"/>
  <c r="F25" i="49"/>
  <c r="V23" i="49"/>
  <c r="J20" i="49"/>
  <c r="L16" i="49"/>
  <c r="J16" i="49"/>
  <c r="L22" i="49"/>
  <c r="R24" i="49"/>
  <c r="T22" i="49"/>
  <c r="E53" i="44"/>
  <c r="E54" i="44" s="1"/>
  <c r="Y53" i="44"/>
  <c r="Y54" i="44" s="1"/>
  <c r="F18" i="49"/>
  <c r="V22" i="49"/>
  <c r="X25" i="49"/>
  <c r="N20" i="49"/>
  <c r="AB18" i="49"/>
  <c r="Z15" i="49"/>
  <c r="Z24" i="49"/>
  <c r="P53" i="44"/>
  <c r="T14" i="49"/>
  <c r="M53" i="44"/>
  <c r="AA49" i="44"/>
  <c r="F22" i="49"/>
  <c r="R19" i="49"/>
  <c r="H17" i="49"/>
  <c r="H15" i="49"/>
  <c r="H20" i="49"/>
  <c r="K81" i="44" l="1"/>
  <c r="O79" i="44"/>
  <c r="O85" i="44"/>
  <c r="O87" i="44" s="1"/>
  <c r="K87" i="44"/>
  <c r="M54" i="44"/>
  <c r="O80" i="44"/>
  <c r="G81" i="44"/>
  <c r="O83" i="44"/>
  <c r="O84" i="44" s="1"/>
  <c r="G84" i="44"/>
  <c r="O64" i="44"/>
  <c r="O66" i="44" s="1"/>
  <c r="O54" i="44"/>
  <c r="AF16" i="49"/>
  <c r="Y66" i="44"/>
  <c r="AA46" i="44"/>
  <c r="AJ21" i="49"/>
  <c r="AF21" i="49"/>
  <c r="O77" i="44"/>
  <c r="O78" i="44" s="1"/>
  <c r="G78" i="44"/>
  <c r="AF24" i="49"/>
  <c r="AJ24" i="49"/>
  <c r="S54" i="44"/>
  <c r="S55" i="44" s="1"/>
  <c r="AJ16" i="49"/>
  <c r="AJ25" i="49"/>
  <c r="AF25" i="49"/>
  <c r="AQ26" i="49"/>
  <c r="R26" i="49"/>
  <c r="AS15" i="49"/>
  <c r="AF19" i="49"/>
  <c r="AJ19" i="49"/>
  <c r="AP26" i="49"/>
  <c r="P26" i="49"/>
  <c r="Z26" i="49"/>
  <c r="B50" i="49" s="1"/>
  <c r="AU26" i="49"/>
  <c r="AF23" i="49"/>
  <c r="AD16" i="49"/>
  <c r="AI16" i="49"/>
  <c r="AR12" i="49"/>
  <c r="J53" i="44"/>
  <c r="AA61" i="44" s="1"/>
  <c r="AS11" i="49"/>
  <c r="AF15" i="49"/>
  <c r="AJ15" i="49"/>
  <c r="AI25" i="49"/>
  <c r="AD25" i="49"/>
  <c r="F26" i="49"/>
  <c r="AR10" i="49"/>
  <c r="AK26" i="49"/>
  <c r="AJ17" i="49"/>
  <c r="AF17" i="49"/>
  <c r="AS13" i="49"/>
  <c r="G75" i="44"/>
  <c r="O73" i="44"/>
  <c r="O75" i="44" s="1"/>
  <c r="AD21" i="49"/>
  <c r="AI21" i="49"/>
  <c r="AV26" i="49"/>
  <c r="AB26" i="49"/>
  <c r="E50" i="49" s="1"/>
  <c r="O50" i="49" s="1"/>
  <c r="Y50" i="49" s="1"/>
  <c r="J14" i="49"/>
  <c r="AD14" i="49" s="1"/>
  <c r="I53" i="44"/>
  <c r="I54" i="44" s="1"/>
  <c r="AI23" i="49"/>
  <c r="AD23" i="49"/>
  <c r="T26" i="49"/>
  <c r="AR26" i="49"/>
  <c r="AR14" i="49"/>
  <c r="AD18" i="49"/>
  <c r="AI18" i="49"/>
  <c r="AS10" i="49"/>
  <c r="AL26" i="49"/>
  <c r="H26" i="49"/>
  <c r="AJ14" i="49"/>
  <c r="AF14" i="49"/>
  <c r="AA65" i="44"/>
  <c r="AO26" i="49"/>
  <c r="AQ22" i="49" s="1"/>
  <c r="N26" i="49"/>
  <c r="G54" i="44"/>
  <c r="G55" i="44" s="1"/>
  <c r="C54" i="44"/>
  <c r="C55" i="44" s="1"/>
  <c r="O55" i="44"/>
  <c r="AF18" i="49"/>
  <c r="AS14" i="49"/>
  <c r="AJ18" i="49"/>
  <c r="AJ20" i="49"/>
  <c r="AF20" i="49"/>
  <c r="AI22" i="49"/>
  <c r="AD22" i="49"/>
  <c r="AA45" i="44"/>
  <c r="AB43" i="44" s="1"/>
  <c r="AA52" i="44"/>
  <c r="AB49" i="44" s="1"/>
  <c r="C63" i="44"/>
  <c r="C64" i="44" s="1"/>
  <c r="G66" i="44" s="1"/>
  <c r="U66" i="44"/>
  <c r="AF22" i="49"/>
  <c r="AJ22" i="49"/>
  <c r="K91" i="44"/>
  <c r="K92" i="44"/>
  <c r="K54" i="44"/>
  <c r="K55" i="44" s="1"/>
  <c r="AR13" i="49"/>
  <c r="AD17" i="49"/>
  <c r="AI17" i="49"/>
  <c r="AD20" i="49"/>
  <c r="AI20" i="49"/>
  <c r="AA41" i="44"/>
  <c r="AB41" i="44" s="1"/>
  <c r="X26" i="49"/>
  <c r="AT26" i="49"/>
  <c r="AI15" i="49"/>
  <c r="AR11" i="49"/>
  <c r="AD15" i="49"/>
  <c r="V26" i="49"/>
  <c r="AS26" i="49"/>
  <c r="W54" i="44"/>
  <c r="W55" i="44" s="1"/>
  <c r="L26" i="49"/>
  <c r="AN26" i="49"/>
  <c r="AI24" i="49"/>
  <c r="AD24" i="49"/>
  <c r="AR15" i="49"/>
  <c r="AD19" i="49"/>
  <c r="AI19" i="49"/>
  <c r="Y92" i="44" l="1"/>
  <c r="O81" i="44"/>
  <c r="AM30" i="49"/>
  <c r="AS22" i="49"/>
  <c r="AO22" i="49"/>
  <c r="G92" i="44"/>
  <c r="O92" i="44" s="1"/>
  <c r="G91" i="44"/>
  <c r="AJ26" i="49"/>
  <c r="AF26" i="49" s="1"/>
  <c r="L50" i="49"/>
  <c r="AI50" i="49"/>
  <c r="H50" i="49" s="1"/>
  <c r="J26" i="49"/>
  <c r="AM26" i="49"/>
  <c r="AP22" i="49" s="1"/>
  <c r="AB54" i="44"/>
  <c r="W65" i="44" s="1"/>
  <c r="AA60" i="44"/>
  <c r="Y91" i="44"/>
  <c r="O91" i="44"/>
  <c r="AI14" i="49"/>
  <c r="AI26" i="49" s="1"/>
  <c r="AD26" i="49" s="1"/>
  <c r="AT22" i="49"/>
  <c r="AR22" i="49"/>
  <c r="AK50" i="49" l="1"/>
  <c r="R50" i="49" s="1"/>
  <c r="V50" i="49"/>
  <c r="AM50" i="49" s="1"/>
  <c r="AB50" i="49" s="1"/>
  <c r="B31" i="49"/>
  <c r="AI31" i="49" s="1"/>
  <c r="Z31" i="49" s="1"/>
</calcChain>
</file>

<file path=xl/sharedStrings.xml><?xml version="1.0" encoding="utf-8"?>
<sst xmlns="http://schemas.openxmlformats.org/spreadsheetml/2006/main" count="8923" uniqueCount="2749">
  <si>
    <t>NO</t>
  </si>
  <si>
    <t>NAMA SISWA</t>
  </si>
  <si>
    <t>L/P</t>
  </si>
  <si>
    <t>Tempat, Tanggal Lahir</t>
  </si>
  <si>
    <t>Nama Orang Tua</t>
  </si>
  <si>
    <t>Pekerjaan</t>
  </si>
  <si>
    <t>Alamat</t>
  </si>
  <si>
    <t>Jalan</t>
  </si>
  <si>
    <t>Desa</t>
  </si>
  <si>
    <t>P</t>
  </si>
  <si>
    <t>Lumajang,</t>
  </si>
  <si>
    <t>Ayah</t>
  </si>
  <si>
    <t>Ibu</t>
  </si>
  <si>
    <t>Juwariyah</t>
  </si>
  <si>
    <t>Tukang Becak</t>
  </si>
  <si>
    <t>Buruh</t>
  </si>
  <si>
    <t>Labruk Kidul</t>
  </si>
  <si>
    <t>-</t>
  </si>
  <si>
    <t>Ibu Rumah Tangga</t>
  </si>
  <si>
    <t>Penghasilan Perbulan</t>
  </si>
  <si>
    <t>Dusun Krajan Barat</t>
  </si>
  <si>
    <t>RT.</t>
  </si>
  <si>
    <t>RW.</t>
  </si>
  <si>
    <t>07</t>
  </si>
  <si>
    <t>04</t>
  </si>
  <si>
    <t>08</t>
  </si>
  <si>
    <t>Wiraswasta</t>
  </si>
  <si>
    <t>05</t>
  </si>
  <si>
    <t>Pedagang</t>
  </si>
  <si>
    <t>Kebonsari</t>
  </si>
  <si>
    <t>02</t>
  </si>
  <si>
    <t>L</t>
  </si>
  <si>
    <t>06</t>
  </si>
  <si>
    <t>03</t>
  </si>
  <si>
    <t>Swasta</t>
  </si>
  <si>
    <t>Khusnul Khotimah</t>
  </si>
  <si>
    <t>Dusun Sarirejo I</t>
  </si>
  <si>
    <t>Umur</t>
  </si>
  <si>
    <t>01</t>
  </si>
  <si>
    <t>Buruh Tani</t>
  </si>
  <si>
    <t>Mahmud</t>
  </si>
  <si>
    <t>Dewi Sulistiyowati</t>
  </si>
  <si>
    <t>Kastin</t>
  </si>
  <si>
    <t>Krisna Dwi Wicaksono</t>
  </si>
  <si>
    <t>Sugeng triyono</t>
  </si>
  <si>
    <t>M. Irmas Firmansyah</t>
  </si>
  <si>
    <t>Nadim</t>
  </si>
  <si>
    <t>Sumari</t>
  </si>
  <si>
    <t>Maskur</t>
  </si>
  <si>
    <t>Mulyadi</t>
  </si>
  <si>
    <t>Nurul Huda</t>
  </si>
  <si>
    <t>Siyanto</t>
  </si>
  <si>
    <t>Guru</t>
  </si>
  <si>
    <t>Sugiarto</t>
  </si>
  <si>
    <t>Puji Sampurno</t>
  </si>
  <si>
    <t>PNS</t>
  </si>
  <si>
    <t>Dusun Krajan Timur</t>
  </si>
  <si>
    <t>Dugel Santoso</t>
  </si>
  <si>
    <t>Sunarmi</t>
  </si>
  <si>
    <t>Fitriyani</t>
  </si>
  <si>
    <t>Kampar,</t>
  </si>
  <si>
    <t>Darwati</t>
  </si>
  <si>
    <t>Lilik Astutik</t>
  </si>
  <si>
    <t>Jl. Wijaya Kusuma</t>
  </si>
  <si>
    <t>Ditotrunan</t>
  </si>
  <si>
    <t>Ngatini</t>
  </si>
  <si>
    <t>Muchamad Adi</t>
  </si>
  <si>
    <t>Siti Solikha</t>
  </si>
  <si>
    <t>Jl. Mojosari (Mulyorejo)</t>
  </si>
  <si>
    <t>Siti Masnainiyah</t>
  </si>
  <si>
    <t>Jl. Pasirian</t>
  </si>
  <si>
    <t>Ngatemi</t>
  </si>
  <si>
    <t>Grati</t>
  </si>
  <si>
    <t>Sumbersuko</t>
  </si>
  <si>
    <t>Alfiyah</t>
  </si>
  <si>
    <t>Abdul Karim</t>
  </si>
  <si>
    <t>Nuryati</t>
  </si>
  <si>
    <t>Siti Fatimah</t>
  </si>
  <si>
    <t>Kholifah</t>
  </si>
  <si>
    <t>Umi Salamah</t>
  </si>
  <si>
    <t>Siti Arofah</t>
  </si>
  <si>
    <t>Imam Syafi'i</t>
  </si>
  <si>
    <t>Masfiah</t>
  </si>
  <si>
    <t>Abdul Ghofur</t>
  </si>
  <si>
    <t>Sholikhati</t>
  </si>
  <si>
    <t>Dusun Sarirejo II</t>
  </si>
  <si>
    <t>Peni</t>
  </si>
  <si>
    <t>Sidoarjo,</t>
  </si>
  <si>
    <t>Maria Ulfah</t>
  </si>
  <si>
    <t>Tompokersan</t>
  </si>
  <si>
    <t>Zainul Arifin</t>
  </si>
  <si>
    <t>Wahyudi</t>
  </si>
  <si>
    <t>Nurul Islah</t>
  </si>
  <si>
    <t>Ida Nurhayati</t>
  </si>
  <si>
    <t>Jl. Balaidesa Kebonsari</t>
  </si>
  <si>
    <t>Siaman</t>
  </si>
  <si>
    <t>Musrifah</t>
  </si>
  <si>
    <t>Kholiqul Sulton</t>
  </si>
  <si>
    <t>Malik</t>
  </si>
  <si>
    <t>Suprapto</t>
  </si>
  <si>
    <t>Karyawan Swasta</t>
  </si>
  <si>
    <t>Masduki</t>
  </si>
  <si>
    <t>Rokhimi</t>
  </si>
  <si>
    <t>NISN</t>
  </si>
  <si>
    <t>0025417834</t>
  </si>
  <si>
    <t>0031851875</t>
  </si>
  <si>
    <t>0025417819</t>
  </si>
  <si>
    <t>0025417838</t>
  </si>
  <si>
    <t>0031851869</t>
  </si>
  <si>
    <t>0031851880</t>
  </si>
  <si>
    <t>0025417842</t>
  </si>
  <si>
    <t>0025417847</t>
  </si>
  <si>
    <t>INDUK</t>
  </si>
  <si>
    <t>Zainul Atim Slamet</t>
  </si>
  <si>
    <t>Musalamah</t>
  </si>
  <si>
    <t>Jalan/Dusun</t>
  </si>
  <si>
    <t>Slamet Riyadi</t>
  </si>
  <si>
    <t>Mochamad Amin</t>
  </si>
  <si>
    <t>Siti Munfarida</t>
  </si>
  <si>
    <t>Lathifah Uyun</t>
  </si>
  <si>
    <t>Samsuhar</t>
  </si>
  <si>
    <t>Liswati</t>
  </si>
  <si>
    <t>Sidoarjo</t>
  </si>
  <si>
    <t>Sukadi</t>
  </si>
  <si>
    <t>Ghoniyul Khusna</t>
  </si>
  <si>
    <t>Jombang,</t>
  </si>
  <si>
    <t>Zainul Muttaqin</t>
  </si>
  <si>
    <t>Fatimah</t>
  </si>
  <si>
    <t>Umar Sai</t>
  </si>
  <si>
    <t>Solikhati</t>
  </si>
  <si>
    <t>Siti Jamilah</t>
  </si>
  <si>
    <t>Jl. Tanjung</t>
  </si>
  <si>
    <t>Ngateno</t>
  </si>
  <si>
    <t>Ratna Dwi Wulandari</t>
  </si>
  <si>
    <t>Rahmad Hidayat (Tr)</t>
  </si>
  <si>
    <t>Agus Yanti</t>
  </si>
  <si>
    <t>Slamet Nizar</t>
  </si>
  <si>
    <t>Amirudin</t>
  </si>
  <si>
    <t>Ponirah</t>
  </si>
  <si>
    <t>Dodik Khoirul Soleh</t>
  </si>
  <si>
    <t>Idil Adha</t>
  </si>
  <si>
    <t>Nur Sai'in</t>
  </si>
  <si>
    <t>Lailatul Rohma</t>
  </si>
  <si>
    <t>Miftahul Hadi</t>
  </si>
  <si>
    <t>Lailatul Ismiah</t>
  </si>
  <si>
    <t>Timbul</t>
  </si>
  <si>
    <t>Muslikhah</t>
  </si>
  <si>
    <t>Nur Aini</t>
  </si>
  <si>
    <t>M. Khamdani Syaifullah</t>
  </si>
  <si>
    <t>Sri Wahyuni</t>
  </si>
  <si>
    <t>Jl. Raya Pasirian 124</t>
  </si>
  <si>
    <t>Suyanto</t>
  </si>
  <si>
    <t>Siti Zulaikhah</t>
  </si>
  <si>
    <t>Mohamad Yusuf</t>
  </si>
  <si>
    <t>Sri Isnifiatin</t>
  </si>
  <si>
    <t>Dimas Saputra</t>
  </si>
  <si>
    <t>Ahmad Ferihad</t>
  </si>
  <si>
    <t>Achmad Shulchi Choiri Rusydanillah</t>
  </si>
  <si>
    <t>Arifah Billahi Abidah</t>
  </si>
  <si>
    <t>M. Ridho Saputra</t>
  </si>
  <si>
    <t>Roby Wahyudi</t>
  </si>
  <si>
    <t>Muchammad Subahriyan</t>
  </si>
  <si>
    <t>Tri Octa Viola</t>
  </si>
  <si>
    <t>M. Deni Setiawan</t>
  </si>
  <si>
    <t>Muhammad Asyrof Almujadid</t>
  </si>
  <si>
    <t>Puja Feriyanti Agustin</t>
  </si>
  <si>
    <t>Suhartono</t>
  </si>
  <si>
    <t>Munjilati</t>
  </si>
  <si>
    <t>Achmad Kamali Alfan</t>
  </si>
  <si>
    <t>Siti Urwatil Wusqo</t>
  </si>
  <si>
    <t>Moch. Basuni</t>
  </si>
  <si>
    <t>Muchaiyam</t>
  </si>
  <si>
    <t>Mukhamad Fauzi</t>
  </si>
  <si>
    <t>Maisaroh</t>
  </si>
  <si>
    <t>Tempeh</t>
  </si>
  <si>
    <t>Sajitunhariyati</t>
  </si>
  <si>
    <t>Supramono</t>
  </si>
  <si>
    <t>Masykur</t>
  </si>
  <si>
    <t>Sumiati</t>
  </si>
  <si>
    <t>Imam</t>
  </si>
  <si>
    <t>Solikha</t>
  </si>
  <si>
    <t>Jl. Pasirian Gg. Sidorukun</t>
  </si>
  <si>
    <t>Sukarno</t>
  </si>
  <si>
    <t>Sunaeni</t>
  </si>
  <si>
    <t>Siti Aisyah</t>
  </si>
  <si>
    <t>Umi Kasanah</t>
  </si>
  <si>
    <t>Tohari</t>
  </si>
  <si>
    <t>Sumarno</t>
  </si>
  <si>
    <t>Linda Wati</t>
  </si>
  <si>
    <t>Samito</t>
  </si>
  <si>
    <t>Khurraidah</t>
  </si>
  <si>
    <t>Ahmad Farhan Maulana</t>
  </si>
  <si>
    <t>Ain Nur Rohmah</t>
  </si>
  <si>
    <t>Ainul Ma'rifatul Khoiroh</t>
  </si>
  <si>
    <t>Aulia Putri Pertiwi</t>
  </si>
  <si>
    <t>Dewi Puji Rahayu</t>
  </si>
  <si>
    <t>M. Cholid Akbar</t>
  </si>
  <si>
    <t>Mahdyah Fitri</t>
  </si>
  <si>
    <t>Mochamad Tofan Hidayat</t>
  </si>
  <si>
    <t>Muhammad Rihal Islam</t>
  </si>
  <si>
    <t>Mukhamad Sokheh</t>
  </si>
  <si>
    <t>Nabila Fitri Agustin</t>
  </si>
  <si>
    <t>Nur Agustina</t>
  </si>
  <si>
    <t>Robby Maulana Kudus</t>
  </si>
  <si>
    <t>Wynda Ananda Eka Kharisma</t>
  </si>
  <si>
    <t>Yunita Sri Utami</t>
  </si>
  <si>
    <t>Salsabila Al Azizah Yusif</t>
  </si>
  <si>
    <t>Imam Nawawi</t>
  </si>
  <si>
    <t>Khoinin Anisa</t>
  </si>
  <si>
    <t>Achmad Djaenuchi</t>
  </si>
  <si>
    <t>Choirotun Nisak</t>
  </si>
  <si>
    <t>Lutfiah</t>
  </si>
  <si>
    <t>Ngatiaman</t>
  </si>
  <si>
    <t>Nur Saida</t>
  </si>
  <si>
    <t>ANTI HANA KHAIRINNISA</t>
  </si>
  <si>
    <t>NABILATUL KHOIROH</t>
  </si>
  <si>
    <t>INKA RIZKI NADIROH</t>
  </si>
  <si>
    <t>EIDJA RAHMA SARI</t>
  </si>
  <si>
    <t>RESINATA ALFIYANTI</t>
  </si>
  <si>
    <t>MUSLIM ABDILLAH</t>
  </si>
  <si>
    <t>TASYA WURI INDRAWATI</t>
  </si>
  <si>
    <t>NAZWA NAFISAH</t>
  </si>
  <si>
    <t>ANANDA DWI REZA MUSLIM</t>
  </si>
  <si>
    <t>MUHAMMAD FADLI FIRMANSYAH</t>
  </si>
  <si>
    <t>RINA UTARI</t>
  </si>
  <si>
    <t>IDHA ARIFATUL KHOIROH</t>
  </si>
  <si>
    <t>PUTRI DUWI OKTAFIYA</t>
  </si>
  <si>
    <t>AKHMAD MIFTAKHUL ULUM</t>
  </si>
  <si>
    <t>INDANA ZULFA</t>
  </si>
  <si>
    <t>SITI USWATUN KHASANAH</t>
  </si>
  <si>
    <t>WASIQ RIZKI ILMIAH</t>
  </si>
  <si>
    <t>NANIK SRI AGUSTIN</t>
  </si>
  <si>
    <t>TORIQUN NAFIK</t>
  </si>
  <si>
    <t>WINDI AGUSTINA</t>
  </si>
  <si>
    <t>MUHAMMAD RIZQY MULYA</t>
  </si>
  <si>
    <t>ELMA NUR YANTI</t>
  </si>
  <si>
    <t>WINDA DWI SEPTIANI</t>
  </si>
  <si>
    <t>TASYA DWI MAISYAROH</t>
  </si>
  <si>
    <t>MUCHAMAD NUR HIDAYAT</t>
  </si>
  <si>
    <t>NUR LAILA REZA AGUSTIN</t>
  </si>
  <si>
    <t>AHMAD MASLUKHI</t>
  </si>
  <si>
    <t>AHMAD MASLUFI</t>
  </si>
  <si>
    <t>DWI AMAR MAHENDRA</t>
  </si>
  <si>
    <t>INAYATUL CHOIROH</t>
  </si>
  <si>
    <t>ADELINA KHILYATUL MILLAH</t>
  </si>
  <si>
    <t>IMAM MASLUKHI RAMADANI</t>
  </si>
  <si>
    <t>MUHAMMAD DIDI PRAYOGI</t>
  </si>
  <si>
    <t>NUR KHAMIDAH</t>
  </si>
  <si>
    <t>Lumajang</t>
  </si>
  <si>
    <t>MASYKUR</t>
  </si>
  <si>
    <t>TITIN TRIWAHYUNINGSIH</t>
  </si>
  <si>
    <t>SULTON</t>
  </si>
  <si>
    <t>KHOIRUN NISA'</t>
  </si>
  <si>
    <t>SAMSUL ASHARI</t>
  </si>
  <si>
    <t>MUKHAMAD MUDAKIR</t>
  </si>
  <si>
    <t>SUGIATI</t>
  </si>
  <si>
    <t>SUWANTO</t>
  </si>
  <si>
    <t>WIDIANINGSIH</t>
  </si>
  <si>
    <t>TASLIM</t>
  </si>
  <si>
    <t>MUNTIATUL KHOIRO</t>
  </si>
  <si>
    <t>M. NURUL HUDA</t>
  </si>
  <si>
    <t>HASYIM ASYARI</t>
  </si>
  <si>
    <t>NUR HADI</t>
  </si>
  <si>
    <t>QORROTUL AINIYAH</t>
  </si>
  <si>
    <t>SISWANDONO</t>
  </si>
  <si>
    <t>TATIK UNA NASRAHUM</t>
  </si>
  <si>
    <t>HAMIM THOHARI</t>
  </si>
  <si>
    <t>ISNANIK</t>
  </si>
  <si>
    <t>BAHRUL ULUM</t>
  </si>
  <si>
    <t>YATIM HIDAYAH</t>
  </si>
  <si>
    <t>SUHADAK</t>
  </si>
  <si>
    <t>M. MUKHLAS</t>
  </si>
  <si>
    <t>GATOT PRAYOGA</t>
  </si>
  <si>
    <t>RUBIATI</t>
  </si>
  <si>
    <t>KHOIRUL ANAM</t>
  </si>
  <si>
    <t>CHILMIYAH</t>
  </si>
  <si>
    <t>MAHFUD</t>
  </si>
  <si>
    <t>MUSRIFAH</t>
  </si>
  <si>
    <t>IMAM MASLUKHI</t>
  </si>
  <si>
    <t>FUTUKHUL IMAROH</t>
  </si>
  <si>
    <t>SUGIONO</t>
  </si>
  <si>
    <t>MAMIK SETIYATI</t>
  </si>
  <si>
    <t>KHOIRUL HUDA</t>
  </si>
  <si>
    <t>SUDARYANTI</t>
  </si>
  <si>
    <t>NINING SUIDAH</t>
  </si>
  <si>
    <t>MISTAWI</t>
  </si>
  <si>
    <t>SITI AMINAH</t>
  </si>
  <si>
    <t>NGATUBI</t>
  </si>
  <si>
    <t>ABDUL MAJID</t>
  </si>
  <si>
    <t>MAR'ATUS SHOLIHAH</t>
  </si>
  <si>
    <t>ABDUL ROKHIM</t>
  </si>
  <si>
    <t>IRMATUL M.</t>
  </si>
  <si>
    <t>MUSLIMIN</t>
  </si>
  <si>
    <t>SUADAH</t>
  </si>
  <si>
    <t>NUR KHOFID</t>
  </si>
  <si>
    <t>SITI SHOFIYAH</t>
  </si>
  <si>
    <t>SUYANTO</t>
  </si>
  <si>
    <t>LILIK SOLIKAH</t>
  </si>
  <si>
    <t>ZAINUL ARIFIN</t>
  </si>
  <si>
    <t>SAIFUL HADI</t>
  </si>
  <si>
    <t>TATIK JULAEKHA</t>
  </si>
  <si>
    <t>MUNTAATUN</t>
  </si>
  <si>
    <t>SUTATIK</t>
  </si>
  <si>
    <t>NGATIRAH</t>
  </si>
  <si>
    <t>SUPARDI</t>
  </si>
  <si>
    <t>SULINDAYANI</t>
  </si>
  <si>
    <t>SAMSUL ARIFIN</t>
  </si>
  <si>
    <t>ISROWIYAH</t>
  </si>
  <si>
    <t>ABDUL RAUF</t>
  </si>
  <si>
    <t>KHOIRIYAH</t>
  </si>
  <si>
    <t>SUBHAN</t>
  </si>
  <si>
    <t>SITI MAS'ULAH</t>
  </si>
  <si>
    <t>Probolinggo</t>
  </si>
  <si>
    <t>UMI NAFILAH</t>
  </si>
  <si>
    <t>AHJAB</t>
  </si>
  <si>
    <t>MUSLIMAH</t>
  </si>
  <si>
    <t>MISNI</t>
  </si>
  <si>
    <t>SITI ASIYAH</t>
  </si>
  <si>
    <t>FIRLINA AMELIA</t>
  </si>
  <si>
    <t>Arifin</t>
  </si>
  <si>
    <t>Suwana</t>
  </si>
  <si>
    <t>LABRUK KIDUL</t>
  </si>
  <si>
    <t>IBU RUMAH TANGGA</t>
  </si>
  <si>
    <t>WIRASWASTA</t>
  </si>
  <si>
    <t>ALFIA</t>
  </si>
  <si>
    <t>SWASTA</t>
  </si>
  <si>
    <t>KEBONSARI</t>
  </si>
  <si>
    <t>SULIFAHTUL AZIZAH</t>
  </si>
  <si>
    <t>SUHARTONO</t>
  </si>
  <si>
    <t>SITI SYADIDAH</t>
  </si>
  <si>
    <t>MOCH RIFA'I</t>
  </si>
  <si>
    <t>BURUH BANGUNAN</t>
  </si>
  <si>
    <t>RUFI'AT</t>
  </si>
  <si>
    <t>M. KUSNAN</t>
  </si>
  <si>
    <t>MUHAMMAD ZAENURI</t>
  </si>
  <si>
    <t>DSN KRAJAN BARAT</t>
  </si>
  <si>
    <t>GURU</t>
  </si>
  <si>
    <t>DSN KRAJAN TIMUR</t>
  </si>
  <si>
    <t>ALIM</t>
  </si>
  <si>
    <t>MUHAMMAD CAKHYO FERDIYANTO</t>
  </si>
  <si>
    <t>BURUH</t>
  </si>
  <si>
    <t>M NUR KHOTIB</t>
  </si>
  <si>
    <t>LABRUK KIDUL.</t>
  </si>
  <si>
    <t>MAGHFUR</t>
  </si>
  <si>
    <t>DAGANG</t>
  </si>
  <si>
    <t>TUKANG BANGUNAN</t>
  </si>
  <si>
    <t>ANISA SRI UTAMI</t>
  </si>
  <si>
    <t>AINUL MUKAROMAH</t>
  </si>
  <si>
    <t>SAEKU RUSDI</t>
  </si>
  <si>
    <t>DSN SARIREJO I</t>
  </si>
  <si>
    <t>SOPIR</t>
  </si>
  <si>
    <t>TUMI FATMAWATI</t>
  </si>
  <si>
    <t>NURASIN</t>
  </si>
  <si>
    <t>FITRI NUR AINI</t>
  </si>
  <si>
    <t>PEDAGANG</t>
  </si>
  <si>
    <t>MUKHAMMAD ALI</t>
  </si>
  <si>
    <t>ABDULLAH HASIM</t>
  </si>
  <si>
    <t>AKHMAD ROKHANI YUSUF</t>
  </si>
  <si>
    <t>DIAN NURUL LIANI</t>
  </si>
  <si>
    <t>MOCH.SOBIRIN</t>
  </si>
  <si>
    <t>BURUH TANI</t>
  </si>
  <si>
    <t>PENJAHIT</t>
  </si>
  <si>
    <t>ANDARWATI</t>
  </si>
  <si>
    <t>SITI MUTTI'AH</t>
  </si>
  <si>
    <t>SUMBERSUKO</t>
  </si>
  <si>
    <t>JULI YATI</t>
  </si>
  <si>
    <t>DSN SUKO I</t>
  </si>
  <si>
    <t>FANIKMATUR RODIYAH</t>
  </si>
  <si>
    <t>M. NUR SOBAH</t>
  </si>
  <si>
    <t>MOHAMMAD SAKDULLAH, SE</t>
  </si>
  <si>
    <t>MOHAMMAD ROJAB</t>
  </si>
  <si>
    <t>DSN SARIREJO II</t>
  </si>
  <si>
    <t>DSN KERAJAN BARAT</t>
  </si>
  <si>
    <t>ROKHIL INDRIANI</t>
  </si>
  <si>
    <t>KRAJAN BARAT JLN MOJOSARI</t>
  </si>
  <si>
    <t xml:space="preserve">BURUH </t>
  </si>
  <si>
    <t>M. MASYKUR</t>
  </si>
  <si>
    <t>SUHAR TATIK</t>
  </si>
  <si>
    <t>Indah Gita Cahyani</t>
  </si>
  <si>
    <t>Muchamad  Iqbal fanani Setiono</t>
  </si>
  <si>
    <t>Nur Duha</t>
  </si>
  <si>
    <t>Dusun Krajan Timur 67</t>
  </si>
  <si>
    <t>Cahyono</t>
  </si>
  <si>
    <t>Munfarida</t>
  </si>
  <si>
    <t>0040691570</t>
  </si>
  <si>
    <t>0035031236</t>
  </si>
  <si>
    <t>0028256122</t>
  </si>
  <si>
    <t>0035031250</t>
  </si>
  <si>
    <t>0035031230</t>
  </si>
  <si>
    <t>0035031232</t>
  </si>
  <si>
    <t>0035031255</t>
  </si>
  <si>
    <t>0040691565</t>
  </si>
  <si>
    <t>0035031254</t>
  </si>
  <si>
    <t>0035031227</t>
  </si>
  <si>
    <t>0035031226</t>
  </si>
  <si>
    <t>0035031240</t>
  </si>
  <si>
    <t>0035031247</t>
  </si>
  <si>
    <t>0040691564</t>
  </si>
  <si>
    <t>0040691560</t>
  </si>
  <si>
    <t>0040691569</t>
  </si>
  <si>
    <t>0040691571</t>
  </si>
  <si>
    <t>0035031245</t>
  </si>
  <si>
    <t>0035031234</t>
  </si>
  <si>
    <t>0035031238</t>
  </si>
  <si>
    <t>0035031252</t>
  </si>
  <si>
    <t>0035031249</t>
  </si>
  <si>
    <t>0035031251</t>
  </si>
  <si>
    <t>0035031242</t>
  </si>
  <si>
    <t>0035031231</t>
  </si>
  <si>
    <t>0035031258</t>
  </si>
  <si>
    <t>0035031257</t>
  </si>
  <si>
    <t>0035031259</t>
  </si>
  <si>
    <t>0035031237</t>
  </si>
  <si>
    <t>0040691563</t>
  </si>
  <si>
    <t>0028256123</t>
  </si>
  <si>
    <t>0035031228</t>
  </si>
  <si>
    <t>0035031253</t>
  </si>
  <si>
    <t>0035031233</t>
  </si>
  <si>
    <t>0040691568</t>
  </si>
  <si>
    <t>0035031244</t>
  </si>
  <si>
    <t>0040691561</t>
  </si>
  <si>
    <t>0035031243</t>
  </si>
  <si>
    <t>0031851878</t>
  </si>
  <si>
    <t>0044692459</t>
  </si>
  <si>
    <t>0034851790</t>
  </si>
  <si>
    <t>Jika PNS</t>
  </si>
  <si>
    <t>Gol.</t>
  </si>
  <si>
    <t>Jika TNI</t>
  </si>
  <si>
    <t>Pangkat</t>
  </si>
  <si>
    <t>Pendidikan Terakhir Orangtua</t>
  </si>
  <si>
    <t>AHMAD ZAINURI</t>
  </si>
  <si>
    <t>LUMAJANG,</t>
  </si>
  <si>
    <t>SALIM</t>
  </si>
  <si>
    <t>FATIMAH HILMIYAH</t>
  </si>
  <si>
    <t>38</t>
  </si>
  <si>
    <t>HANDOYO</t>
  </si>
  <si>
    <t>NASILAH</t>
  </si>
  <si>
    <t xml:space="preserve">JL. PIERE TENDEAN GANG PESANTREN </t>
  </si>
  <si>
    <t>12</t>
  </si>
  <si>
    <t>TOMPOKERSAN</t>
  </si>
  <si>
    <t>DESI NATALIA SAPUTRI</t>
  </si>
  <si>
    <t>EKO HARIANTO</t>
  </si>
  <si>
    <t>SAMANI</t>
  </si>
  <si>
    <t>DUSUN KRAJAN BARAT</t>
  </si>
  <si>
    <t>36</t>
  </si>
  <si>
    <t>ERINA DWI RAMADHANI</t>
  </si>
  <si>
    <t>SABAR SETIAWAN</t>
  </si>
  <si>
    <t>WIDYAWATI</t>
  </si>
  <si>
    <t>21</t>
  </si>
  <si>
    <t>KHUSNI CAHYONO</t>
  </si>
  <si>
    <t>NUR SUBUR</t>
  </si>
  <si>
    <t>CHUSNUL CHOTIMAH</t>
  </si>
  <si>
    <t>13</t>
  </si>
  <si>
    <t>LAILA AFIFAHTUR ROHMAH</t>
  </si>
  <si>
    <t>MUSTA'IN</t>
  </si>
  <si>
    <t>MISNAYAH</t>
  </si>
  <si>
    <t>LIA DAHLIA</t>
  </si>
  <si>
    <t>EDY PURWANTO</t>
  </si>
  <si>
    <t>MIFTAKHUS SURUR</t>
  </si>
  <si>
    <t>SATUKAN</t>
  </si>
  <si>
    <t>NUR AISYAH</t>
  </si>
  <si>
    <t>25</t>
  </si>
  <si>
    <t>MOCHAMAD ARIEL FRANS TITO</t>
  </si>
  <si>
    <t>MARSUGIANTO</t>
  </si>
  <si>
    <t>RUKIYATI</t>
  </si>
  <si>
    <t>29</t>
  </si>
  <si>
    <t>MOHAMAD RIZKY ARDIANTO</t>
  </si>
  <si>
    <t>SUGIYANTO</t>
  </si>
  <si>
    <t>DEWI YULIANA</t>
  </si>
  <si>
    <t>MUCHAMAD  ADITIYA PUTRA FEBRYANSYAH</t>
  </si>
  <si>
    <t>MUCHAMAD SAIFUL</t>
  </si>
  <si>
    <t>LAILATUL QOMARIYAH</t>
  </si>
  <si>
    <t>MUHAMAD YOGA HALIM AKBAR</t>
  </si>
  <si>
    <t>ACHMAD HALIM SIDIQ</t>
  </si>
  <si>
    <t>YUNITA RISMAWATI</t>
  </si>
  <si>
    <t>MUHAMMAD IZZUL AKROM</t>
  </si>
  <si>
    <t>MISBAKHUDIN WAKHID</t>
  </si>
  <si>
    <t>DEWI MASRUROH</t>
  </si>
  <si>
    <t>PETANI</t>
  </si>
  <si>
    <t>MUHAMMAD REZA NURDIANSYAH</t>
  </si>
  <si>
    <t>JAELANI</t>
  </si>
  <si>
    <t>NUR AINI</t>
  </si>
  <si>
    <t>20</t>
  </si>
  <si>
    <t>GATOT ISMAIL</t>
  </si>
  <si>
    <t>NUR LAILI</t>
  </si>
  <si>
    <t>TANI</t>
  </si>
  <si>
    <t>AHMAD AJMA'IN</t>
  </si>
  <si>
    <t>SITI MARIYA ULFA</t>
  </si>
  <si>
    <t>MUKHAMMAD YAASIIN HASAN KHASBULLOH</t>
  </si>
  <si>
    <t>SAMSUHAR</t>
  </si>
  <si>
    <t>LISWATI</t>
  </si>
  <si>
    <t>52</t>
  </si>
  <si>
    <t>NAJWA FARISYA BAROROH</t>
  </si>
  <si>
    <t>MOCHAMAD SYAIR</t>
  </si>
  <si>
    <t>NURUL ISLAKHATUL MAGHFIROH</t>
  </si>
  <si>
    <t xml:space="preserve">       AGUS SUBKHAN</t>
  </si>
  <si>
    <t>ULIL FITRIYAH</t>
  </si>
  <si>
    <t>SALIFA IHDAHLIA</t>
  </si>
  <si>
    <t>MUKHAMAD SAJULI (ALM)</t>
  </si>
  <si>
    <t>TAMIMUN NIKMAH</t>
  </si>
  <si>
    <t>AHMAD AMBARI</t>
  </si>
  <si>
    <t>AHMAD MAULANA ADITYA FAHREZA</t>
  </si>
  <si>
    <t xml:space="preserve">AHMAD RIZKI JAELANI </t>
  </si>
  <si>
    <t>AULIA SAFIRA</t>
  </si>
  <si>
    <t>BIMA LUFTIYAN FIRDAUS</t>
  </si>
  <si>
    <t>DIVA SALWA SALSABILA</t>
  </si>
  <si>
    <t>EKA ALIYADINANTA</t>
  </si>
  <si>
    <t>HAMALNA DEWI NURHASANAH</t>
  </si>
  <si>
    <t>INDAH ILMAWATUL FADIYAH</t>
  </si>
  <si>
    <t>IZZA AFKARINA</t>
  </si>
  <si>
    <t>JESIKA NUR SANJANA</t>
  </si>
  <si>
    <t>KHAFIT I'ZAZ ABIYYU</t>
  </si>
  <si>
    <t>MAYANGTIKA ANIL HAWA</t>
  </si>
  <si>
    <t>MIR'ATUL KHOIROH</t>
  </si>
  <si>
    <t>MOCHAMAD ABIR EKA FIRMANSYA</t>
  </si>
  <si>
    <t>MOHAMMAD DANANG PRAYOGA</t>
  </si>
  <si>
    <t>MUHAMAD  DAIFA ROBBIT ATTIJANI</t>
  </si>
  <si>
    <t>MUHAMMAD NOVAL NURSASI</t>
  </si>
  <si>
    <t>MUHAMMAD NUR KHOLIS</t>
  </si>
  <si>
    <t>NAFISSATUL KHOIROH</t>
  </si>
  <si>
    <t>NAJWA MUFARRICHA</t>
  </si>
  <si>
    <t>NAUFAL DAFFA ANWAR</t>
  </si>
  <si>
    <t>NIKE CANDRA KURNIA DEWI</t>
  </si>
  <si>
    <t>NUR AFNI DWI MAULIDIYAH</t>
  </si>
  <si>
    <t>SAFIRA FIRNANDA ARTAMEVIA</t>
  </si>
  <si>
    <t>SITI WIFAQOTUL IMAMATUR ROHMAH</t>
  </si>
  <si>
    <t>YUFITA RENI MARLIA</t>
  </si>
  <si>
    <t>YUNITA WARDATUL CHOIRIYAH</t>
  </si>
  <si>
    <t>H. ABDUL SOMAD</t>
  </si>
  <si>
    <t>HJ. SALAMAH WATI</t>
  </si>
  <si>
    <t>MUHAMMAD MUHLISIN</t>
  </si>
  <si>
    <t>ASTUTIK</t>
  </si>
  <si>
    <t>RODEK SUGIANTORO</t>
  </si>
  <si>
    <t>SUNARIYAH</t>
  </si>
  <si>
    <t>SUHARTO</t>
  </si>
  <si>
    <t>MUSRI'ATU LUTFIAH</t>
  </si>
  <si>
    <t xml:space="preserve">   SUNO</t>
  </si>
  <si>
    <t>MAMIK ROCHMAWATI</t>
  </si>
  <si>
    <t>BUDI PURWANTO</t>
  </si>
  <si>
    <t>HANA HANIFAH</t>
  </si>
  <si>
    <t>INDIARSO TULUS WIDODO</t>
  </si>
  <si>
    <t>ITA PRATIWI</t>
  </si>
  <si>
    <t>SUKOYO</t>
  </si>
  <si>
    <t>ALFIYAH</t>
  </si>
  <si>
    <t>MUHAMMAD AGUSMAN</t>
  </si>
  <si>
    <t>MARIYATUL AKHADIYAH</t>
  </si>
  <si>
    <t>SAIFUL</t>
  </si>
  <si>
    <t xml:space="preserve">SLAMET </t>
  </si>
  <si>
    <t>NUR SIWIK</t>
  </si>
  <si>
    <t>IMAM BAIHAQI</t>
  </si>
  <si>
    <t>FITRIYA SULASTRI</t>
  </si>
  <si>
    <t>RIYADI</t>
  </si>
  <si>
    <t>SUMISTI</t>
  </si>
  <si>
    <t>MUHAMMAD SUMALI</t>
  </si>
  <si>
    <t>SITI QOMARIYAH</t>
  </si>
  <si>
    <t>FANDY IRIAWAN</t>
  </si>
  <si>
    <t>SITI ROFIAH</t>
  </si>
  <si>
    <t>MOHAMMAD  SALIM</t>
  </si>
  <si>
    <t>IDA NURAINI</t>
  </si>
  <si>
    <t>MU'TAMAR MUKHLIS</t>
  </si>
  <si>
    <t>SITI FATIMATUZ ZAHROH</t>
  </si>
  <si>
    <t>AGUS NURSASI</t>
  </si>
  <si>
    <t>HALIMAH</t>
  </si>
  <si>
    <t>MISNAN</t>
  </si>
  <si>
    <t>MUNAWAROH</t>
  </si>
  <si>
    <t xml:space="preserve">     KHOIRUL ANAM</t>
  </si>
  <si>
    <t>JUMA'ATI</t>
  </si>
  <si>
    <t>MOHAMAD URIP SUBAGIO</t>
  </si>
  <si>
    <t>KHUROTUL A'YUN</t>
  </si>
  <si>
    <t>HASBUNUR ROFIQ</t>
  </si>
  <si>
    <t>NURIL HIDAYAH</t>
  </si>
  <si>
    <t>PUJI SAMPURNO</t>
  </si>
  <si>
    <t>SAIFUDDIN</t>
  </si>
  <si>
    <t>SUSIANAH</t>
  </si>
  <si>
    <t>MULYADI</t>
  </si>
  <si>
    <t>NURUL AINI</t>
  </si>
  <si>
    <t>ABDUL ROHMAN</t>
  </si>
  <si>
    <t>MUHAMMAD YUNUS</t>
  </si>
  <si>
    <t>ANIK  ARISKA (ALMH)</t>
  </si>
  <si>
    <t>NUR CHAMID</t>
  </si>
  <si>
    <t>LULUK HIDAYATI</t>
  </si>
  <si>
    <t>PROBOLINGGO,</t>
  </si>
  <si>
    <t>SUMATERA,</t>
  </si>
  <si>
    <t>PANGKAS RAMBUT</t>
  </si>
  <si>
    <t>30</t>
  </si>
  <si>
    <t>54</t>
  </si>
  <si>
    <t>27</t>
  </si>
  <si>
    <t xml:space="preserve">KEBONSARI </t>
  </si>
  <si>
    <t>28</t>
  </si>
  <si>
    <t>FILSAFAH KARINA NUR ALIFIA</t>
  </si>
  <si>
    <t>ABDUL KARIM</t>
  </si>
  <si>
    <t>NANI HARLINA</t>
  </si>
  <si>
    <t>ACHMAD ROZALI</t>
  </si>
  <si>
    <t>ABDUL GHOFUR</t>
  </si>
  <si>
    <t>SUNANI</t>
  </si>
  <si>
    <t>NANANG ALFARISYI</t>
  </si>
  <si>
    <t>TATIK HERMAWATI</t>
  </si>
  <si>
    <t>SRIYONO</t>
  </si>
  <si>
    <t>MOJOSARI</t>
  </si>
  <si>
    <t>Muhammad Rafli Khusni R.</t>
  </si>
  <si>
    <t>No.absen</t>
  </si>
  <si>
    <t>umur</t>
  </si>
  <si>
    <t>KELAS</t>
  </si>
  <si>
    <t>1A</t>
  </si>
  <si>
    <t>1B</t>
  </si>
  <si>
    <t>2A</t>
  </si>
  <si>
    <t>2B</t>
  </si>
  <si>
    <t>3A</t>
  </si>
  <si>
    <t>3B</t>
  </si>
  <si>
    <t>4A</t>
  </si>
  <si>
    <t>4B</t>
  </si>
  <si>
    <t>5A</t>
  </si>
  <si>
    <t>5B</t>
  </si>
  <si>
    <t>JML</t>
  </si>
  <si>
    <t>DATA JUMLAH SISWA</t>
  </si>
  <si>
    <t>MI MAARIF NU NURUL ISLAM LABRUK KIDUL SUMBERSUKO</t>
  </si>
  <si>
    <t>JUMLAH</t>
  </si>
  <si>
    <t>NAMA WALI KELAS</t>
  </si>
  <si>
    <t>KET</t>
  </si>
  <si>
    <t>IA</t>
  </si>
  <si>
    <t>SITI MUNFARIDAH</t>
  </si>
  <si>
    <t>IB</t>
  </si>
  <si>
    <t>TOTAL KELAS I</t>
  </si>
  <si>
    <t>II A</t>
  </si>
  <si>
    <t>SUMARMI,S.Pd.I</t>
  </si>
  <si>
    <t>II B</t>
  </si>
  <si>
    <t>KHUSNUL ADIBAH,S.Pd.I</t>
  </si>
  <si>
    <t>TOTAL KELAS II</t>
  </si>
  <si>
    <t>III A</t>
  </si>
  <si>
    <t>CHAYUL MU'AFA,S.Ag</t>
  </si>
  <si>
    <t>III B</t>
  </si>
  <si>
    <t>TOTAL KELAS III</t>
  </si>
  <si>
    <t>IV A</t>
  </si>
  <si>
    <t>IV B</t>
  </si>
  <si>
    <t>TOTAL KELAS IV</t>
  </si>
  <si>
    <t>V A</t>
  </si>
  <si>
    <t>MUHAMMAD KHOIRI,S.Pd.I</t>
  </si>
  <si>
    <t>V B</t>
  </si>
  <si>
    <t>AHMAD SHODIQ,S.Pd.I</t>
  </si>
  <si>
    <t>TOTAL KELAS V</t>
  </si>
  <si>
    <t>VI A</t>
  </si>
  <si>
    <t>TOTAL KELAS VI</t>
  </si>
  <si>
    <t>JUMLAH TOTAL</t>
  </si>
  <si>
    <t>JUMLAH KELAS 1 S.D 5</t>
  </si>
  <si>
    <t>JUMLAH SISWA 1-6</t>
  </si>
  <si>
    <t>4204</t>
  </si>
  <si>
    <t>4205</t>
  </si>
  <si>
    <t>4206</t>
  </si>
  <si>
    <t>4207</t>
  </si>
  <si>
    <t>4208</t>
  </si>
  <si>
    <t>4210</t>
  </si>
  <si>
    <t>4211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</si>
  <si>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</si>
  <si>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</si>
  <si>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</si>
  <si>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</si>
  <si>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</si>
  <si>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</si>
  <si>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</si>
  <si>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</si>
  <si>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</si>
  <si>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</si>
  <si>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</si>
  <si>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</si>
  <si>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</si>
  <si>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</si>
  <si>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</si>
  <si>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</si>
  <si>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</si>
  <si>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</si>
  <si>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</si>
  <si>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</si>
  <si>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</si>
  <si>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4235</t>
  </si>
  <si>
    <t>4236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</si>
  <si>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</si>
  <si>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</si>
  <si>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</si>
  <si>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</si>
  <si>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</si>
  <si>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</si>
  <si>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</si>
  <si>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</si>
  <si>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</si>
  <si>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</si>
  <si>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</si>
  <si>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</si>
  <si>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</si>
  <si>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</si>
  <si>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</si>
  <si>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</si>
  <si>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</si>
  <si>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</si>
  <si>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</si>
  <si>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</si>
  <si>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</si>
  <si>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TOT JML</t>
  </si>
  <si>
    <t>SD</t>
  </si>
  <si>
    <t>SMP</t>
  </si>
  <si>
    <t>SMA</t>
  </si>
  <si>
    <t>SARIREJO</t>
  </si>
  <si>
    <t>KRAJAN TIMUR</t>
  </si>
  <si>
    <t>SARIREJO II</t>
  </si>
  <si>
    <t>SARIREJO I</t>
  </si>
  <si>
    <t>GRATI II</t>
  </si>
  <si>
    <t>CURAHJERO</t>
  </si>
  <si>
    <t>JL BELEM</t>
  </si>
  <si>
    <t>KRAJAN BARAT</t>
  </si>
  <si>
    <t>KARYAWAN SWASTA</t>
  </si>
  <si>
    <t>S1</t>
  </si>
  <si>
    <t xml:space="preserve">SARIREJO I </t>
  </si>
  <si>
    <t>TIDAK TETAP</t>
  </si>
  <si>
    <t>III</t>
  </si>
  <si>
    <t>10</t>
  </si>
  <si>
    <t>Jl. H SULTON</t>
  </si>
  <si>
    <t>Laki-laki =</t>
  </si>
  <si>
    <t xml:space="preserve">Perempuan = </t>
  </si>
  <si>
    <t>Th</t>
  </si>
  <si>
    <t>KELAS 1-5</t>
  </si>
  <si>
    <t>KELAS 3-5</t>
  </si>
  <si>
    <t>TOTAL</t>
  </si>
  <si>
    <t xml:space="preserve">10. Mulok </t>
  </si>
  <si>
    <t>9. Bhs. Inggris</t>
  </si>
  <si>
    <t>8. Penjaskes</t>
  </si>
  <si>
    <t>7. Seni Budaya dan Keterampilan</t>
  </si>
  <si>
    <t>6. IPS</t>
  </si>
  <si>
    <t>5. PKn</t>
  </si>
  <si>
    <t>4. Pend. Agama</t>
  </si>
  <si>
    <t>3. IPA</t>
  </si>
  <si>
    <t>2. Matematika</t>
  </si>
  <si>
    <t>1. Bhs. Indonesia</t>
  </si>
  <si>
    <t>(7)</t>
  </si>
  <si>
    <t>(6)</t>
  </si>
  <si>
    <t>(5)</t>
  </si>
  <si>
    <t>(4)</t>
  </si>
  <si>
    <t>(3)</t>
  </si>
  <si>
    <t>(2)</t>
  </si>
  <si>
    <t>(1)</t>
  </si>
  <si>
    <t>Maksimum</t>
  </si>
  <si>
    <t>Rata - Rata</t>
  </si>
  <si>
    <t>Minimum</t>
  </si>
  <si>
    <t>Nilai Ujian Sekolah Tahun Sekarang</t>
  </si>
  <si>
    <t>Nilai Ujian Sekolah</t>
  </si>
  <si>
    <t>Mata Pelajaran</t>
  </si>
  <si>
    <t>Daftar Nilai Ujian Sekolah Dasar tiap Mata Pelajaran</t>
  </si>
  <si>
    <t>8.</t>
  </si>
  <si>
    <t>(9)</t>
  </si>
  <si>
    <t>(8)</t>
  </si>
  <si>
    <t>jum lls</t>
  </si>
  <si>
    <t>jum psrta</t>
  </si>
  <si>
    <t>Jum VI</t>
  </si>
  <si>
    <t>L + P</t>
  </si>
  <si>
    <t>Lulusan</t>
  </si>
  <si>
    <t xml:space="preserve">Peserta </t>
  </si>
  <si>
    <t>Siswa Tingkat VI</t>
  </si>
  <si>
    <t xml:space="preserve">Siswa Tingkat VI, Peserta Ujian Akhir Sekolah dan Lulusan </t>
  </si>
  <si>
    <t>7.</t>
  </si>
  <si>
    <t>jum</t>
  </si>
  <si>
    <t>Jumlah</t>
  </si>
  <si>
    <t>Tingkat VI</t>
  </si>
  <si>
    <t>Tingkat V</t>
  </si>
  <si>
    <t>Tingkat IV</t>
  </si>
  <si>
    <t>Tingkat III</t>
  </si>
  <si>
    <t>Tingkat II</t>
  </si>
  <si>
    <t>Tingkat I</t>
  </si>
  <si>
    <t>Kelas ( Rombongan Belajar ) menurut Tingkat</t>
  </si>
  <si>
    <t>6.</t>
  </si>
  <si>
    <t>2. Putus Sekolah</t>
  </si>
  <si>
    <t>1. Mengulang</t>
  </si>
  <si>
    <t>(15)</t>
  </si>
  <si>
    <t>(14)</t>
  </si>
  <si>
    <t>(13)</t>
  </si>
  <si>
    <t>(12)</t>
  </si>
  <si>
    <t>"(11)</t>
  </si>
  <si>
    <t>(10)</t>
  </si>
  <si>
    <t>Jum</t>
  </si>
  <si>
    <t xml:space="preserve">Siswa </t>
  </si>
  <si>
    <t>Siswa Mengulang dan Putus Sekolah menurut Tingkat dan Jenis Kelamin</t>
  </si>
  <si>
    <t>5.</t>
  </si>
  <si>
    <t>Konghuchu</t>
  </si>
  <si>
    <t>Hindu</t>
  </si>
  <si>
    <t>Budha</t>
  </si>
  <si>
    <t>Katolik</t>
  </si>
  <si>
    <t>Protestan</t>
  </si>
  <si>
    <t>Islam</t>
  </si>
  <si>
    <t>Siswa menurut Agama</t>
  </si>
  <si>
    <t>4.</t>
  </si>
  <si>
    <r>
      <t>(</t>
    </r>
    <r>
      <rPr>
        <u/>
        <sz val="8"/>
        <rFont val="Arial Narrow"/>
        <family val="2"/>
      </rPr>
      <t>&gt;</t>
    </r>
    <r>
      <rPr>
        <sz val="8"/>
        <rFont val="Arial Narrow"/>
        <family val="2"/>
      </rPr>
      <t xml:space="preserve"> 16 Th)</t>
    </r>
  </si>
  <si>
    <t>VI</t>
  </si>
  <si>
    <t>V</t>
  </si>
  <si>
    <t>IV</t>
  </si>
  <si>
    <t>II</t>
  </si>
  <si>
    <t>I</t>
  </si>
  <si>
    <t>( 15 Th )</t>
  </si>
  <si>
    <t>( 14 Th )</t>
  </si>
  <si>
    <t>( 13 Th )</t>
  </si>
  <si>
    <t>( 12 Th )</t>
  </si>
  <si>
    <t>ksiaran rombel</t>
  </si>
  <si>
    <t>( 11 Th )</t>
  </si>
  <si>
    <t>( 10 Th )</t>
  </si>
  <si>
    <t>( 9 Th )</t>
  </si>
  <si>
    <t>( 8 Th )</t>
  </si>
  <si>
    <t>( 7 Th )</t>
  </si>
  <si>
    <t>&gt; 9 Tahun</t>
  </si>
  <si>
    <t>( 6 Th )</t>
  </si>
  <si>
    <t>9 Tahun</t>
  </si>
  <si>
    <r>
      <t xml:space="preserve">( </t>
    </r>
    <r>
      <rPr>
        <u/>
        <sz val="8"/>
        <rFont val="Arial Narrow"/>
        <family val="2"/>
      </rPr>
      <t>&lt;</t>
    </r>
    <r>
      <rPr>
        <sz val="8"/>
        <rFont val="Arial Narrow"/>
        <family val="2"/>
      </rPr>
      <t xml:space="preserve"> 5 Th )</t>
    </r>
  </si>
  <si>
    <t>8 Tahun</t>
  </si>
  <si>
    <t>(11)</t>
  </si>
  <si>
    <t>7 Tahun</t>
  </si>
  <si>
    <t xml:space="preserve">L </t>
  </si>
  <si>
    <t>&lt; =</t>
  </si>
  <si>
    <t>6 Tahun</t>
  </si>
  <si>
    <t>&lt; 5 Tahun</t>
  </si>
  <si>
    <t xml:space="preserve">Jumlah Siswa menurut Tingkat dan Jenis Kelamin </t>
  </si>
  <si>
    <t>Page 1</t>
  </si>
  <si>
    <t>Siswa menurut Tingkat, Jenis Kelamin, dan Umur</t>
  </si>
  <si>
    <t>3.</t>
  </si>
  <si>
    <t>2. Perempuan</t>
  </si>
  <si>
    <t>1. Laki - Laki</t>
  </si>
  <si>
    <t>&gt;9</t>
  </si>
  <si>
    <t>9th</t>
  </si>
  <si>
    <t>8th</t>
  </si>
  <si>
    <t>7th</t>
  </si>
  <si>
    <t>6th</t>
  </si>
  <si>
    <t>5th</t>
  </si>
  <si>
    <t>&gt;= 10 Tahun</t>
  </si>
  <si>
    <r>
      <t>&lt;</t>
    </r>
    <r>
      <rPr>
        <b/>
        <sz val="9"/>
        <rFont val="Arial Narrow"/>
        <family val="2"/>
      </rPr>
      <t xml:space="preserve"> 5 Tahun</t>
    </r>
  </si>
  <si>
    <t>Jumlah Siswa Baru</t>
  </si>
  <si>
    <t>Siswa Baru Tingkat I menurut Umur</t>
  </si>
  <si>
    <t>Jenis Kelamin</t>
  </si>
  <si>
    <t>Siswa Baru Tingkat I menurut Umur dan Jenis Kelamin</t>
  </si>
  <si>
    <t xml:space="preserve">2. </t>
  </si>
  <si>
    <t>6a</t>
  </si>
  <si>
    <t>6A</t>
  </si>
  <si>
    <t>6B</t>
  </si>
  <si>
    <t>ROMBEL</t>
  </si>
  <si>
    <t>VI B</t>
  </si>
  <si>
    <t>KELAS A</t>
  </si>
  <si>
    <t>KELAS B</t>
  </si>
  <si>
    <t>DUSUN SARIREJO II</t>
  </si>
  <si>
    <t>Cita-Cita</t>
  </si>
  <si>
    <t>Hobi</t>
  </si>
  <si>
    <t>Membaca</t>
  </si>
  <si>
    <t>Olah Raga</t>
  </si>
  <si>
    <t>B</t>
  </si>
  <si>
    <t>Jarak Rumah-Sekolah</t>
  </si>
  <si>
    <t>0-1 Km</t>
  </si>
  <si>
    <t>Transportasi yg dipakai</t>
  </si>
  <si>
    <t>Jalan Kaki</t>
  </si>
  <si>
    <t>Jml Saudara</t>
  </si>
  <si>
    <t>A</t>
  </si>
  <si>
    <t>D</t>
  </si>
  <si>
    <t>1-3 Km</t>
  </si>
  <si>
    <t>Dokter</t>
  </si>
  <si>
    <t>C</t>
  </si>
  <si>
    <t>Sepeda</t>
  </si>
  <si>
    <t>Kesenian</t>
  </si>
  <si>
    <t>DUSUN KRAJAN TIMUR</t>
  </si>
  <si>
    <t>Dusun Krajan Wetan</t>
  </si>
  <si>
    <t>Malang,</t>
  </si>
  <si>
    <t>IRT</t>
  </si>
  <si>
    <t>pass123</t>
  </si>
  <si>
    <t>Nama Siswa</t>
  </si>
  <si>
    <t>:</t>
  </si>
  <si>
    <t>0014771919</t>
  </si>
  <si>
    <t>MUHAMMAD SONI</t>
  </si>
  <si>
    <t>PI'AN</t>
  </si>
  <si>
    <t>NURHOLIS</t>
  </si>
  <si>
    <t>No</t>
  </si>
  <si>
    <t>DATA SISWA</t>
  </si>
  <si>
    <t>DAFTAR NILAI</t>
  </si>
  <si>
    <t>TINGGI BADAN &amp; BERAT BADAN</t>
  </si>
  <si>
    <t>OLAH RAGA</t>
  </si>
  <si>
    <t>DOKTER</t>
  </si>
  <si>
    <t>TANGGAL UPDATE/SEKARANG</t>
  </si>
  <si>
    <t>MENGETAHUI UMUR</t>
  </si>
  <si>
    <t>Terhitung Tgl</t>
  </si>
  <si>
    <t>Alasan</t>
  </si>
  <si>
    <t>ADITYA MAULA FANDY TAULANI</t>
  </si>
  <si>
    <t>AHMAD RAMADHANI FADLULLOH</t>
  </si>
  <si>
    <t>ANDINI MAULID DWI LESTARI</t>
  </si>
  <si>
    <t>DEWI SAKINAH ISWARA</t>
  </si>
  <si>
    <t>DWITA FITA WULANDARI</t>
  </si>
  <si>
    <t>HANIK APRILIA SARI</t>
  </si>
  <si>
    <t>IZZA ILMIA AZZAHRA</t>
  </si>
  <si>
    <t>KARINA FEBBY CAHYA AMILIA</t>
  </si>
  <si>
    <t>KHARISYA AZZAHRO</t>
  </si>
  <si>
    <t>MITA SEPTIANI ISLAMIA</t>
  </si>
  <si>
    <t>MUCHAMMAD ALIEF FERDIANSYAH</t>
  </si>
  <si>
    <t>MUHAMMAD AGUS ANDRIANTO</t>
  </si>
  <si>
    <t>MUHAMMAD AGUS FERDIANSYAH</t>
  </si>
  <si>
    <t>MUHAMMAD RAYA KAFAF JAUHARI</t>
  </si>
  <si>
    <t>MUHAMMAD VERYANSYAH</t>
  </si>
  <si>
    <t>MUHAMMAD ZIDNY NA'IM</t>
  </si>
  <si>
    <t>NABILA ARISKA PUTRI</t>
  </si>
  <si>
    <t>NAFISA INDRIANI</t>
  </si>
  <si>
    <t>NUR FITRIYAH</t>
  </si>
  <si>
    <t>RACHMAD HIDAYAT</t>
  </si>
  <si>
    <t>RHEA RAYSHANADA NUGRAHA</t>
  </si>
  <si>
    <t>RIYANTI APRILIA</t>
  </si>
  <si>
    <t>RIZKA AYU WULANDARI</t>
  </si>
  <si>
    <t>SHONIA AULIA AS'AD</t>
  </si>
  <si>
    <t>TRY ACHMAD ASRAF ASAGAF</t>
  </si>
  <si>
    <t>VERLINA DWI MAULANI</t>
  </si>
  <si>
    <t>EDI HARTONO</t>
  </si>
  <si>
    <t>SUPRIYANTO</t>
  </si>
  <si>
    <t>MOCHAMAD SUDI</t>
  </si>
  <si>
    <t>IMAM HANAFI</t>
  </si>
  <si>
    <t>MISKADIONO</t>
  </si>
  <si>
    <t>SENO</t>
  </si>
  <si>
    <t>NUR SALIM</t>
  </si>
  <si>
    <t>ALI USMAN</t>
  </si>
  <si>
    <t>TOTOK YULIANTO</t>
  </si>
  <si>
    <t>WAWAN JAUHARI</t>
  </si>
  <si>
    <t>SUTIKNO</t>
  </si>
  <si>
    <t>AGUS MUSHADI</t>
  </si>
  <si>
    <t>MUHAMMAD ZAINURI</t>
  </si>
  <si>
    <t>ABDUL GHOFAR</t>
  </si>
  <si>
    <t>SLAMET</t>
  </si>
  <si>
    <t>HOTIB</t>
  </si>
  <si>
    <t>MASDUKI</t>
  </si>
  <si>
    <t>DANANG ARI NUGROHO</t>
  </si>
  <si>
    <t>M KHODIRIN</t>
  </si>
  <si>
    <t>HARIYONO</t>
  </si>
  <si>
    <t>ABU ANCAR</t>
  </si>
  <si>
    <t>SOFA MUSTOFA</t>
  </si>
  <si>
    <t>GATOT</t>
  </si>
  <si>
    <t>SRI WAHYUNI</t>
  </si>
  <si>
    <t>LILIK LAILIYAH</t>
  </si>
  <si>
    <t>IKA KRISNAWATI</t>
  </si>
  <si>
    <t>NURUL HIDAYAH</t>
  </si>
  <si>
    <t>LILIK KHOMSATUN</t>
  </si>
  <si>
    <t>KISROWIYAH</t>
  </si>
  <si>
    <t>MARDIANA</t>
  </si>
  <si>
    <t>ZETI PUSPORINI</t>
  </si>
  <si>
    <t>SITI AMINATUS ZUHRIYAH</t>
  </si>
  <si>
    <t>FITRIA ROFI'AH</t>
  </si>
  <si>
    <t>ERNA PRAMESTI UTAMI</t>
  </si>
  <si>
    <t>NUR SAUDAH</t>
  </si>
  <si>
    <t>AFIFIYANTI</t>
  </si>
  <si>
    <t>NUR KHOMSAH</t>
  </si>
  <si>
    <t>AHADIYAH</t>
  </si>
  <si>
    <t>LILIK AFLAHAH</t>
  </si>
  <si>
    <t>KHUSNUL MUNAWAROH</t>
  </si>
  <si>
    <t>ZAHROTUL IMAROH</t>
  </si>
  <si>
    <t>PUJI RAHAYU</t>
  </si>
  <si>
    <t>KHUJAIYAH</t>
  </si>
  <si>
    <t>JUMARIATI</t>
  </si>
  <si>
    <t>HARTATIK</t>
  </si>
  <si>
    <t>NGATIPAH</t>
  </si>
  <si>
    <t>AHMAD FERDIAN ALAMSYAH</t>
  </si>
  <si>
    <t>ANDRIK YUSRI</t>
  </si>
  <si>
    <t>HADI GUNAWAN</t>
  </si>
  <si>
    <t>LENNY AGUSTIN NINGTYAS</t>
  </si>
  <si>
    <t>MAURIS HIDAYATUR ROCHMAN</t>
  </si>
  <si>
    <t>MAYA BUNGA ANJANI</t>
  </si>
  <si>
    <t>MOCHAMMAD BIMA RISFANDA</t>
  </si>
  <si>
    <t>MUCHAMMAD SALMAN YANUAR AL FARIZI</t>
  </si>
  <si>
    <t>MUHAMMAD FIRMANSYAH</t>
  </si>
  <si>
    <t>MUHAMMAD HILDAN DWI SAPUTRA</t>
  </si>
  <si>
    <t>MUHAMMAD RUDI TANTOWIK</t>
  </si>
  <si>
    <t>MUHAMMAD SEPTYAN EKA PRATAMA</t>
  </si>
  <si>
    <t>MUHAMMAD ZULDIENUR HABIBIE</t>
  </si>
  <si>
    <t>MUKHAMAD KHOIRUL AMIN</t>
  </si>
  <si>
    <t>VIKA KUSUMA WATI</t>
  </si>
  <si>
    <t>YOHAN EGA GILANG PERMANA</t>
  </si>
  <si>
    <t>SUAMAT</t>
  </si>
  <si>
    <t>SUYONO</t>
  </si>
  <si>
    <t>RIFAI</t>
  </si>
  <si>
    <t>LULUT SUPENO</t>
  </si>
  <si>
    <t>SIAMAN</t>
  </si>
  <si>
    <t>SARONI</t>
  </si>
  <si>
    <t>NGATERI</t>
  </si>
  <si>
    <t>IMAM WAHYUDI</t>
  </si>
  <si>
    <t>MUHAMMAD SUBHAN</t>
  </si>
  <si>
    <t>EDI SUSANTO</t>
  </si>
  <si>
    <t>SUDIYO</t>
  </si>
  <si>
    <t>MUHAMMAD SOLEH</t>
  </si>
  <si>
    <t>ADI SUPARTO</t>
  </si>
  <si>
    <t>MA'LUM (Alm)</t>
  </si>
  <si>
    <t>SUPIYANTO</t>
  </si>
  <si>
    <t>MARTONO</t>
  </si>
  <si>
    <t>FITRIANI</t>
  </si>
  <si>
    <t>KHUSNUL KHOTIMAH</t>
  </si>
  <si>
    <t>LILIK S</t>
  </si>
  <si>
    <t>YUYUN DWI HANDAYANI</t>
  </si>
  <si>
    <t>NANIS SU'UDAH</t>
  </si>
  <si>
    <t>SULASMI</t>
  </si>
  <si>
    <t>MISNIA</t>
  </si>
  <si>
    <t>INDA WATI</t>
  </si>
  <si>
    <t>ENI PURWANTI</t>
  </si>
  <si>
    <t>HILALIYAH</t>
  </si>
  <si>
    <t>SITI MASNAINIYAH</t>
  </si>
  <si>
    <t>MIMIN SUMINI</t>
  </si>
  <si>
    <t>SITI MAIMUNAH</t>
  </si>
  <si>
    <t>AFIFAH</t>
  </si>
  <si>
    <t>AIN HAYATI</t>
  </si>
  <si>
    <t>SULAILAH</t>
  </si>
  <si>
    <t>TYAS ASTUTIK</t>
  </si>
  <si>
    <t>KETERANGAN</t>
  </si>
  <si>
    <t>SESUAI/BLM SESUAI AKTA</t>
  </si>
  <si>
    <t>COUNT UMUR (JGN HAPUS)</t>
  </si>
  <si>
    <t>6b</t>
  </si>
  <si>
    <t>SUBEKHAN</t>
  </si>
  <si>
    <t>SESUAI</t>
  </si>
  <si>
    <t>INFAQ</t>
  </si>
  <si>
    <t>DAFTAR SISWA PEMBAYARAN INFAQ</t>
  </si>
  <si>
    <t>Keterangan</t>
  </si>
  <si>
    <t>KELAS I (SATU) A</t>
  </si>
  <si>
    <t>DATA JUMLAH SISWA KELAS 1-6</t>
  </si>
  <si>
    <t>KELAS I (SATU) B</t>
  </si>
  <si>
    <t>KELAS II (DUA) A</t>
  </si>
  <si>
    <t>KELAS II (DUA) B</t>
  </si>
  <si>
    <t>KELAS III (TIGA) A</t>
  </si>
  <si>
    <t>KELAS III (TIGA) B</t>
  </si>
  <si>
    <t>KELAS IV (EMPAT) A</t>
  </si>
  <si>
    <t>KELAS IV (EMPAT) B</t>
  </si>
  <si>
    <t>KELAS V (LIMA) A</t>
  </si>
  <si>
    <t>KELAS V (LIMA) B</t>
  </si>
  <si>
    <t>KELAS VI (ENAM) A</t>
  </si>
  <si>
    <t>KELAS VI (ENAM) B</t>
  </si>
  <si>
    <t>KELAS IV (EMPAT)A</t>
  </si>
  <si>
    <t>KELAS IV (EMPAT)B</t>
  </si>
  <si>
    <t>gantilah umur pada masing2 kelas</t>
  </si>
  <si>
    <t>CATATAN UNTUK AKURAT AUTOMATIC :</t>
  </si>
  <si>
    <t>MUHAMMAD SAHLAN SHODIQ</t>
  </si>
  <si>
    <t>zakat uang</t>
  </si>
  <si>
    <t>zakat beras</t>
  </si>
  <si>
    <t>DAFTAR SISWA ZAKAT</t>
  </si>
  <si>
    <t>MI. MA'ARIF NU NURUL ISLAM LABRUK KIDUL</t>
  </si>
  <si>
    <t>TANGGAL</t>
  </si>
  <si>
    <t>S</t>
  </si>
  <si>
    <t>DAFTAR REKAPITULASI ABSEN SISWA</t>
  </si>
  <si>
    <t>ABSENSI SISWA</t>
  </si>
  <si>
    <t>MUHAMMAD BISMAR TAUFIQUROHMAN</t>
  </si>
  <si>
    <t>BUSTANUL ABEN</t>
  </si>
  <si>
    <t>NUR JULAIKHAH</t>
  </si>
  <si>
    <t>IFTACHIL FARIKHA</t>
  </si>
  <si>
    <t>MUHAMMAD FARDAN ABDILLAH</t>
  </si>
  <si>
    <t>NUNIK LATIFAH</t>
  </si>
  <si>
    <t>QORIATUN SHOLIHAH</t>
  </si>
  <si>
    <t>MUHAMMAD SHODIKUL MUNIR</t>
  </si>
  <si>
    <t>MUCHAMMAD KHOIDIN</t>
  </si>
  <si>
    <t>SITI KHULILAH</t>
  </si>
  <si>
    <t>MUHAMMAD KHAMDANI SYAIFULLAH</t>
  </si>
  <si>
    <t>SURABAYA,</t>
  </si>
  <si>
    <t>DAFTAR SISWA TABUNGAN</t>
  </si>
  <si>
    <t xml:space="preserve">Bulan : </t>
  </si>
  <si>
    <t>BULAN</t>
  </si>
  <si>
    <t>TABUNGAN S1</t>
  </si>
  <si>
    <t>TABUNGAN S2</t>
  </si>
  <si>
    <t>B. 500rb s.d 1jt</t>
  </si>
  <si>
    <t>TNI</t>
  </si>
  <si>
    <t>C. 1jt - 2,5 Jt</t>
  </si>
  <si>
    <t>membaca</t>
  </si>
  <si>
    <t>guru</t>
  </si>
  <si>
    <t>0-1 km</t>
  </si>
  <si>
    <t>USWATUN KHASANAH</t>
  </si>
  <si>
    <t>A. &lt; 500rb</t>
  </si>
  <si>
    <t>Motor</t>
  </si>
  <si>
    <t>Menulis</t>
  </si>
  <si>
    <t>2</t>
  </si>
  <si>
    <t>1</t>
  </si>
  <si>
    <t>Polisi</t>
  </si>
  <si>
    <t>II/b</t>
  </si>
  <si>
    <t>III/b</t>
  </si>
  <si>
    <t>D2</t>
  </si>
  <si>
    <t>S2</t>
  </si>
  <si>
    <t>Lainnya</t>
  </si>
  <si>
    <t>Dusun Suko I</t>
  </si>
  <si>
    <t>Dusun Gedongsari</t>
  </si>
  <si>
    <t>MUHAMAD SHOLEH</t>
  </si>
  <si>
    <t>MEKANIK BENGKEL</t>
  </si>
  <si>
    <t>M. Sugeng isror</t>
  </si>
  <si>
    <t>winarty</t>
  </si>
  <si>
    <t>Pesebak Bola</t>
  </si>
  <si>
    <t>Polwan</t>
  </si>
  <si>
    <t>BANYUWANGI,</t>
  </si>
  <si>
    <t>IJAZAH</t>
  </si>
  <si>
    <t>MUHAMMAD AMRU FADHIL</t>
  </si>
  <si>
    <t>Becak</t>
  </si>
  <si>
    <t>ERNAWATI</t>
  </si>
  <si>
    <t>3-5 Km</t>
  </si>
  <si>
    <t>Pilot</t>
  </si>
  <si>
    <t>TIDAK TAMAT SD</t>
  </si>
  <si>
    <t>ABDULLOH SHIDIQ</t>
  </si>
  <si>
    <t>PONIMAN ANDRIANI</t>
  </si>
  <si>
    <t xml:space="preserve">Guru </t>
  </si>
  <si>
    <t>Dusun Warkut</t>
  </si>
  <si>
    <t>MUNFARIDAH</t>
  </si>
  <si>
    <t>M. AKBAR</t>
  </si>
  <si>
    <t>M. Ilyas</t>
  </si>
  <si>
    <t>Jazilatul Khoiroh</t>
  </si>
  <si>
    <t>A. &lt; 500.000,-</t>
  </si>
  <si>
    <t>POLISI</t>
  </si>
  <si>
    <t xml:space="preserve">1-3 Km </t>
  </si>
  <si>
    <t>1-3</t>
  </si>
  <si>
    <t>4-6</t>
  </si>
  <si>
    <t>kelas</t>
  </si>
  <si>
    <t>NUR RATNA PRIHATININGSIH,S.Pd</t>
  </si>
  <si>
    <t>NURUL HIDAYAH,S.Pd.I.MA</t>
  </si>
  <si>
    <t>ADELIA SEPTI BERTHA ANANDA</t>
  </si>
  <si>
    <t>BAGUS MULYADI</t>
  </si>
  <si>
    <t>KET MASUK</t>
  </si>
  <si>
    <t>025351886</t>
  </si>
  <si>
    <t>Muslimin</t>
  </si>
  <si>
    <t>Siti Nur Salamah</t>
  </si>
  <si>
    <t>A. &lt; Rp 500rb</t>
  </si>
  <si>
    <t>B. Rp 500rb - Rp 1jt</t>
  </si>
  <si>
    <t>C. Rp 1jt - Rp 2,5jt</t>
  </si>
  <si>
    <t>D. &gt; Rp 2,5jt</t>
  </si>
  <si>
    <t>Tidak Tamat</t>
  </si>
  <si>
    <t>S3</t>
  </si>
  <si>
    <t>D1</t>
  </si>
  <si>
    <t>PENDIDIKAN</t>
  </si>
  <si>
    <t>PENGHASILAN</t>
  </si>
  <si>
    <t>HOBI</t>
  </si>
  <si>
    <t>Travelling</t>
  </si>
  <si>
    <t>Jarak Rumah Sklh</t>
  </si>
  <si>
    <t>Jarak Rumah-Sekolah (km)</t>
  </si>
  <si>
    <t>0-1</t>
  </si>
  <si>
    <t>3-5</t>
  </si>
  <si>
    <t>5-10</t>
  </si>
  <si>
    <t>&gt;10</t>
  </si>
  <si>
    <t>Transportasi</t>
  </si>
  <si>
    <t>Sepeda pancal (sendiri)</t>
  </si>
  <si>
    <t>Sepeda pancal (Antar)</t>
  </si>
  <si>
    <t>Mobil</t>
  </si>
  <si>
    <t>Citrodiwangsan</t>
  </si>
  <si>
    <t>Jogoyudan</t>
  </si>
  <si>
    <t>Jogotrunan</t>
  </si>
  <si>
    <t>PEKERJAAN</t>
  </si>
  <si>
    <t>POLRI</t>
  </si>
  <si>
    <t>DOSEN</t>
  </si>
  <si>
    <t>NELAYAN</t>
  </si>
  <si>
    <t>AYAH</t>
  </si>
  <si>
    <t>IBU</t>
  </si>
  <si>
    <t>TUKANG BECAK</t>
  </si>
  <si>
    <t>Wahyu Ramadani</t>
  </si>
  <si>
    <t>1b</t>
  </si>
  <si>
    <t>2b</t>
  </si>
  <si>
    <t>EVI NUNING FARIDAH,S.Pd.I</t>
  </si>
  <si>
    <t>MINUK IKA WULANDARI,S.Pd.I</t>
  </si>
  <si>
    <t>LIYA SHOBIHATUL QUDRIYAH,S.Pd</t>
  </si>
  <si>
    <t>LIZATUL CHAIYUNI</t>
  </si>
  <si>
    <t>MAYLUNA EKA PRATIWI</t>
  </si>
  <si>
    <t>ROUDHOTUS SA'DIYAH</t>
  </si>
  <si>
    <t>IYAAD  AFLAKHA RAMZII</t>
  </si>
  <si>
    <t>LIYA FEBRIYANI</t>
  </si>
  <si>
    <t>MUHAMMAD ALVIN RIDHO</t>
  </si>
  <si>
    <t>MUHAMMAD FARIL FIRMANSYA</t>
  </si>
  <si>
    <t>ZITNATUL AULIA ILLA</t>
  </si>
  <si>
    <t>PUTRI SHOLIKHA</t>
  </si>
  <si>
    <t>MOHAMAD DWIMAS FIRDAUS</t>
  </si>
  <si>
    <t>FABIYAN TRI BAKTI OKTAFIAN</t>
  </si>
  <si>
    <t xml:space="preserve">FARAH NAILATUL ALYAH </t>
  </si>
  <si>
    <t>VERA MUSTIKA</t>
  </si>
  <si>
    <t>EKA AULIYA` PUTRI</t>
  </si>
  <si>
    <t>MOCHAMAD RAFLI DIAN SAPUTRA</t>
  </si>
  <si>
    <t>MUHAMMAD SUTRISNO ISMAIL</t>
  </si>
  <si>
    <t>ADITYA KURNIAWAN</t>
  </si>
  <si>
    <t>AISYAH DWI ANDINI</t>
  </si>
  <si>
    <t>ERSA PUSPITA EKA ROSA LINDA</t>
  </si>
  <si>
    <t>MUHAMMAD MAULANA ZIDANIL ILMI</t>
  </si>
  <si>
    <t>DEVI KARUNIA RATNA PUTRI</t>
  </si>
  <si>
    <t xml:space="preserve">NOVITA ERNIAWAN </t>
  </si>
  <si>
    <t>NUR ALYA NABILA</t>
  </si>
  <si>
    <t>STANY RAFIDAH RAHMANIA</t>
  </si>
  <si>
    <t>BALQIS NAILA AUDIA</t>
  </si>
  <si>
    <t>AJENG AGUSTINA KIRANA PUTRI</t>
  </si>
  <si>
    <t>GALANG MARDHOTILLAH SATOTO</t>
  </si>
  <si>
    <t>TIERSYA BETA RAMANUZAN</t>
  </si>
  <si>
    <t>BIMA SATRIA DIRGANTARA</t>
  </si>
  <si>
    <t>AUFAN AZKAL ABRORI</t>
  </si>
  <si>
    <t>NAORA ISQI AINAYYA</t>
  </si>
  <si>
    <t>DEVITA FEBRIANI PUTRI</t>
  </si>
  <si>
    <t>AININ NAFISA FEBRIYANTI</t>
  </si>
  <si>
    <t>ACHMAD SULAIMAN</t>
  </si>
  <si>
    <t>WIWIK WIDYAWATI</t>
  </si>
  <si>
    <t>IMAM KHAMBALI</t>
  </si>
  <si>
    <t>ENDANG SUMIATI</t>
  </si>
  <si>
    <t xml:space="preserve">PEDAGANG </t>
  </si>
  <si>
    <t>JONI KURNIAWAN</t>
  </si>
  <si>
    <t>SITI NUR AINI</t>
  </si>
  <si>
    <t>DUSUN SUKO II</t>
  </si>
  <si>
    <t>SUBOWO</t>
  </si>
  <si>
    <t>LISANA PURNAWATI</t>
  </si>
  <si>
    <t>SUKIRNO</t>
  </si>
  <si>
    <t>RUBAATIN</t>
  </si>
  <si>
    <t>GALIH DWI APRIYANTO</t>
  </si>
  <si>
    <t>KHUNAINI</t>
  </si>
  <si>
    <t>TUKANG KAYU</t>
  </si>
  <si>
    <t>RIMA FATMAWATI</t>
  </si>
  <si>
    <t>BINADI</t>
  </si>
  <si>
    <t>SULISTIYOWATI</t>
  </si>
  <si>
    <t>SOLIKIN</t>
  </si>
  <si>
    <t>SUILAH</t>
  </si>
  <si>
    <t>EDI SISWANTO</t>
  </si>
  <si>
    <t>GRATI</t>
  </si>
  <si>
    <t>JOMBANG,</t>
  </si>
  <si>
    <t>✓</t>
  </si>
  <si>
    <t>MUSYAROFAH</t>
  </si>
  <si>
    <t>MOCHAMAD SYAMSUL HUDA</t>
  </si>
  <si>
    <t>KHOIRUN NISAK</t>
  </si>
  <si>
    <t>MOCH. YASIN EFENDI</t>
  </si>
  <si>
    <t>KASMIYATUN</t>
  </si>
  <si>
    <t>PUTRI AULIA DWI AGUSTIN</t>
  </si>
  <si>
    <t>SAHURI</t>
  </si>
  <si>
    <t>ELIS SULANDARI</t>
  </si>
  <si>
    <t>RESTI FITRIANTI DWI OCTAVIANI</t>
  </si>
  <si>
    <t>MUHAMMAD BASHORI</t>
  </si>
  <si>
    <t>MUHAMMAD ISA ABI ANGGATA</t>
  </si>
  <si>
    <t>DIRIN</t>
  </si>
  <si>
    <t>SAMIANI</t>
  </si>
  <si>
    <t>FADLOLI</t>
  </si>
  <si>
    <t>WIWIK ALFIYAH</t>
  </si>
  <si>
    <t>NAZRA ISLAMAY PASHA</t>
  </si>
  <si>
    <t>ABDUL QOSIM</t>
  </si>
  <si>
    <t>ISLAMIYAH</t>
  </si>
  <si>
    <t>SUPANDI ARIS SUMARGIONO</t>
  </si>
  <si>
    <t>LUTFIYAH</t>
  </si>
  <si>
    <t>SUNARIYADI</t>
  </si>
  <si>
    <t>ISNAINI</t>
  </si>
  <si>
    <t>ERIEK ISROFIL</t>
  </si>
  <si>
    <t>MULIAWATI</t>
  </si>
  <si>
    <t>MUKHAMMAD KHOZIN AS'ARI</t>
  </si>
  <si>
    <t>TUTUK FADRIYAH</t>
  </si>
  <si>
    <t>ABDUL BASIT</t>
  </si>
  <si>
    <t>SITI ROIKHANAH</t>
  </si>
  <si>
    <t>AGUNG SUJUD SATOTO</t>
  </si>
  <si>
    <t>ERNA SOFI DIAWATI</t>
  </si>
  <si>
    <t>MUCHAMAD BAHRUJI</t>
  </si>
  <si>
    <t>IRMA USFIYAH</t>
  </si>
  <si>
    <t>MOHAMAD UMAR</t>
  </si>
  <si>
    <t>ATHO'ILLAH</t>
  </si>
  <si>
    <t>NAFIL PUJI ASTUTIK</t>
  </si>
  <si>
    <t>PAINI</t>
  </si>
  <si>
    <t>ANDIK SUHARTONO</t>
  </si>
  <si>
    <t>SITI MAS'IDAH</t>
  </si>
  <si>
    <t>HASAN SANUSI</t>
  </si>
  <si>
    <t>MUTIATUL KHOIROH</t>
  </si>
  <si>
    <t>ACHID ATHIRIL ARDAN</t>
  </si>
  <si>
    <t>SAIFUL ANAM</t>
  </si>
  <si>
    <t>AKHMADIYONO</t>
  </si>
  <si>
    <t>ISNAENI</t>
  </si>
  <si>
    <t>MALIK</t>
  </si>
  <si>
    <t>MUNTIK</t>
  </si>
  <si>
    <t>MULYONO</t>
  </si>
  <si>
    <t>MUHAMMAD DWI WILDAN BAGUS KURNIAWAN</t>
  </si>
  <si>
    <t>MOCH SAREH</t>
  </si>
  <si>
    <t>CHAMIDAH</t>
  </si>
  <si>
    <t>BASHORI ALWI</t>
  </si>
  <si>
    <t>IMRO'ATUL QOYYIMAH</t>
  </si>
  <si>
    <t>TATIK UNAH NASROHUM</t>
  </si>
  <si>
    <t>ZIDNY ILMA NABILA</t>
  </si>
  <si>
    <t>SUDARMAN</t>
  </si>
  <si>
    <t>WIDDATUR ROHMAH</t>
  </si>
  <si>
    <t>AURA SALSABILA WULAN SARI</t>
  </si>
  <si>
    <t>MOCHAMMAD AFAREL PUTRA RAMDHANA</t>
  </si>
  <si>
    <t>MOCH MISKI</t>
  </si>
  <si>
    <t>IKA ANITA</t>
  </si>
  <si>
    <t>JOKO SAMBANG</t>
  </si>
  <si>
    <t>ISRIN NAIFAH</t>
  </si>
  <si>
    <t>AINUN AZIZAH</t>
  </si>
  <si>
    <t>di akte tidak tercantum</t>
  </si>
  <si>
    <t>KOMAI RIZAL MALIK AFDILLAH</t>
  </si>
  <si>
    <t>NURUL AISYAH</t>
  </si>
  <si>
    <t>ANGGITA RIZKY YUGA MEISYA</t>
  </si>
  <si>
    <t>YULIASIH</t>
  </si>
  <si>
    <t>MACHMUD ALI RIDHO</t>
  </si>
  <si>
    <t>DENI HERLINA</t>
  </si>
  <si>
    <t>ACHMAD SEPTIAN HAMDANI</t>
  </si>
  <si>
    <t>SYAIFUL ARIS</t>
  </si>
  <si>
    <t>SAMSUL HUDA</t>
  </si>
  <si>
    <t>NUR KHOIRIYAH</t>
  </si>
  <si>
    <t>ACHMAD FATHIR IZUDDIN</t>
  </si>
  <si>
    <t>NURUDDIN</t>
  </si>
  <si>
    <t>NINING PUJI RAHAYU</t>
  </si>
  <si>
    <t>PUTRI NAFI'ATUS SOLIKHAH</t>
  </si>
  <si>
    <t>KUSNO WIBOWO</t>
  </si>
  <si>
    <t>ANIK YULIANTI</t>
  </si>
  <si>
    <t>HIDAYATUL KHUMAINIA</t>
  </si>
  <si>
    <t>JUMLAH SISWA MI MAARIF NU NURUL ISLAM LABRUK KIDUL</t>
  </si>
  <si>
    <t>ABDUL ROZAQ</t>
  </si>
  <si>
    <t>YATIMAH</t>
  </si>
  <si>
    <t>0-1 KM</t>
  </si>
  <si>
    <t>SEPEDA ANTAR</t>
  </si>
  <si>
    <t>NO. KARTU KELUARGA</t>
  </si>
  <si>
    <t>MEMBACA</t>
  </si>
  <si>
    <t>1-3 KM</t>
  </si>
  <si>
    <t>SEPEDA</t>
  </si>
  <si>
    <t>JALAN KAKI</t>
  </si>
  <si>
    <t>DUSUN SARIREJO I</t>
  </si>
  <si>
    <t>POLWAN</t>
  </si>
  <si>
    <t>3-5 KM</t>
  </si>
  <si>
    <t>MOTOR ANTAR</t>
  </si>
  <si>
    <t>DUSUN KEBONAN</t>
  </si>
  <si>
    <t>KERTOSARI</t>
  </si>
  <si>
    <t>3508211010090131</t>
  </si>
  <si>
    <t>LAIN</t>
  </si>
  <si>
    <t>TENTARA</t>
  </si>
  <si>
    <t>DUSUN CURAH JERO</t>
  </si>
  <si>
    <t>3508212805080012</t>
  </si>
  <si>
    <t>3508110402100003</t>
  </si>
  <si>
    <t>KESENIAN</t>
  </si>
  <si>
    <t>DUSUN GEDONG SARI</t>
  </si>
  <si>
    <t>3508212210120006</t>
  </si>
  <si>
    <t>PILOT</t>
  </si>
  <si>
    <t>3-5KM</t>
  </si>
  <si>
    <t>JALAN KASPI'I</t>
  </si>
  <si>
    <t>KLANTING</t>
  </si>
  <si>
    <t>3508152508050109</t>
  </si>
  <si>
    <t>TRAVELING</t>
  </si>
  <si>
    <t>JALAN MULYOREJO</t>
  </si>
  <si>
    <t>3508210502080001</t>
  </si>
  <si>
    <t>DUSUS SARIREJO I</t>
  </si>
  <si>
    <t>3508212206110002</t>
  </si>
  <si>
    <t>JALAN SIDOMAKMUR</t>
  </si>
  <si>
    <t>3508210610090023</t>
  </si>
  <si>
    <t>ANTAR</t>
  </si>
  <si>
    <t>3508212408050433</t>
  </si>
  <si>
    <t>MENULIS</t>
  </si>
  <si>
    <t>3508212706060011</t>
  </si>
  <si>
    <t>3508211411070005</t>
  </si>
  <si>
    <t>3508212308050608</t>
  </si>
  <si>
    <t>MASHURI</t>
  </si>
  <si>
    <t>SUDARWATI</t>
  </si>
  <si>
    <t>GEDONGSARI</t>
  </si>
  <si>
    <t>3508212308053352</t>
  </si>
  <si>
    <t>5-10 KM</t>
  </si>
  <si>
    <t>3508211902140001</t>
  </si>
  <si>
    <t>DUSUN GEDONGSARI</t>
  </si>
  <si>
    <t>3508212308050653</t>
  </si>
  <si>
    <t>FAKHIS GABRIL LIA</t>
  </si>
  <si>
    <t>DONI HARIADI</t>
  </si>
  <si>
    <t>QOMARIYAH</t>
  </si>
  <si>
    <t>ANTAR MOTOR</t>
  </si>
  <si>
    <t>3508211304090004</t>
  </si>
  <si>
    <t>MUHAMMAD AFFAN ABI SYAHPUTRA</t>
  </si>
  <si>
    <t>EDI SANTOSO</t>
  </si>
  <si>
    <t>MASFUFAH</t>
  </si>
  <si>
    <t>3508210707060015</t>
  </si>
  <si>
    <t>GALIH FAREL PRASETYO</t>
  </si>
  <si>
    <t>MUHAMMAD ARIFIN</t>
  </si>
  <si>
    <t>SITI ROCHAYANA</t>
  </si>
  <si>
    <t>JL SEMERU 72</t>
  </si>
  <si>
    <t>3508102108052319</t>
  </si>
  <si>
    <t>CITRODIWANGSAN</t>
  </si>
  <si>
    <t>TT</t>
  </si>
  <si>
    <t>3508212308050540</t>
  </si>
  <si>
    <t>3508210710090115</t>
  </si>
  <si>
    <t>3508210112070002</t>
  </si>
  <si>
    <t>'=DATEDIF(G4;TODAY();"y")&amp;""</t>
  </si>
  <si>
    <t>MASYHURI AYATULLOH</t>
  </si>
  <si>
    <t>NI'MAH</t>
  </si>
  <si>
    <t>3508211809080004</t>
  </si>
  <si>
    <t>✓X</t>
  </si>
  <si>
    <t>OLAHRAGA</t>
  </si>
  <si>
    <t>3508211811090008</t>
  </si>
  <si>
    <t>Ariyanto</t>
  </si>
  <si>
    <t>8</t>
  </si>
  <si>
    <t>7</t>
  </si>
  <si>
    <t>9</t>
  </si>
  <si>
    <t>11</t>
  </si>
  <si>
    <t>Perangkat Desa</t>
  </si>
  <si>
    <t>3508211007080009</t>
  </si>
  <si>
    <t>AGUS SULAIMAN</t>
  </si>
  <si>
    <t>UMI KHOIROH</t>
  </si>
  <si>
    <t>DUSUN KRAJAN KULON</t>
  </si>
  <si>
    <t>3508211507060004</t>
  </si>
  <si>
    <t>BELUM MENGUMPULKAN</t>
  </si>
  <si>
    <t>ANTAR SEPEDA</t>
  </si>
  <si>
    <t>3508210102120001</t>
  </si>
  <si>
    <t>Tentara</t>
  </si>
  <si>
    <t>ANK SOLEHAH</t>
  </si>
  <si>
    <t>3508213101070525</t>
  </si>
  <si>
    <t>ALVIAN FAIZULHAQQI</t>
  </si>
  <si>
    <t>MUKHAMAD FAUZI</t>
  </si>
  <si>
    <t>MAISAROH</t>
  </si>
  <si>
    <t>3508211806080023</t>
  </si>
  <si>
    <t>GURU DAN DOKTER</t>
  </si>
  <si>
    <t>3508212501070007</t>
  </si>
  <si>
    <t>MUHAMMAD FARIZ UBAIDILLA</t>
  </si>
  <si>
    <t>MUHAMMAD HERI PRIBADI</t>
  </si>
  <si>
    <t>SITI MASRUROH</t>
  </si>
  <si>
    <t>3508211310090158</t>
  </si>
  <si>
    <t>3508211004080001</t>
  </si>
  <si>
    <t>3508212605080003</t>
  </si>
  <si>
    <t>3508212308052382</t>
  </si>
  <si>
    <t>3508212108051693</t>
  </si>
  <si>
    <t>OLAH RAGA, MEMBACA</t>
  </si>
  <si>
    <t>3508213101070392</t>
  </si>
  <si>
    <t>3508211011090012</t>
  </si>
  <si>
    <t>TEKNISI</t>
  </si>
  <si>
    <t>3508212308052397</t>
  </si>
  <si>
    <t>3508212406080026</t>
  </si>
  <si>
    <t>BECAK</t>
  </si>
  <si>
    <t>3508212108050966</t>
  </si>
  <si>
    <t>DUSUN SUKO I</t>
  </si>
  <si>
    <t>3508212108051263</t>
  </si>
  <si>
    <t>3508211210090067</t>
  </si>
  <si>
    <t>3508210210090096</t>
  </si>
  <si>
    <t>PEMADAM KEBAKARAN</t>
  </si>
  <si>
    <t>DUSUN SUMBERJAYA</t>
  </si>
  <si>
    <t>TEMPEH</t>
  </si>
  <si>
    <t>3508052206090003</t>
  </si>
  <si>
    <t>DUSUN WARKUT</t>
  </si>
  <si>
    <t>BESUK</t>
  </si>
  <si>
    <t>3508051908054379</t>
  </si>
  <si>
    <t>1-5 KM</t>
  </si>
  <si>
    <t>3508212208051392</t>
  </si>
  <si>
    <t>3508211203090010</t>
  </si>
  <si>
    <t>3508211908090002</t>
  </si>
  <si>
    <t>3508211604080017</t>
  </si>
  <si>
    <t>3508212604080012</t>
  </si>
  <si>
    <t>PROFESOR</t>
  </si>
  <si>
    <t>3508212809090092</t>
  </si>
  <si>
    <t>3508211010080004</t>
  </si>
  <si>
    <t>3508211111090006</t>
  </si>
  <si>
    <t>USTADZAH</t>
  </si>
  <si>
    <t>3508211504080007</t>
  </si>
  <si>
    <t>3508212506060004</t>
  </si>
  <si>
    <t>M. NAZRIL ILHAM</t>
  </si>
  <si>
    <t>AHMAD SHOHIBI</t>
  </si>
  <si>
    <t>H. SUBHAN KHAIRUDIN</t>
  </si>
  <si>
    <t>IFTAH IZZAH EMILIA  MAHMUD</t>
  </si>
  <si>
    <t>AMAR MAKHMUD</t>
  </si>
  <si>
    <t>MAHMUDAH</t>
  </si>
  <si>
    <t>Jalan Mawar</t>
  </si>
  <si>
    <t>3508212604080014</t>
  </si>
  <si>
    <t>AYYUL FARIQOINI</t>
  </si>
  <si>
    <t>Raya Labruk Kidul</t>
  </si>
  <si>
    <t>3508212510090041</t>
  </si>
  <si>
    <t>3508213007090004</t>
  </si>
  <si>
    <t>3508212408050039</t>
  </si>
  <si>
    <t>3508213101070415</t>
  </si>
  <si>
    <t>3508213001070098</t>
  </si>
  <si>
    <t>3508212308050256</t>
  </si>
  <si>
    <t>3508212108051128</t>
  </si>
  <si>
    <t>3508213001070096</t>
  </si>
  <si>
    <t>3508212912090004</t>
  </si>
  <si>
    <t>3508212306090010</t>
  </si>
  <si>
    <t>3508212108050196</t>
  </si>
  <si>
    <t>3508212111120004</t>
  </si>
  <si>
    <t>3508212408050084</t>
  </si>
  <si>
    <t>3508210610090048</t>
  </si>
  <si>
    <t>3508211310110008</t>
  </si>
  <si>
    <t>3508213101070006</t>
  </si>
  <si>
    <t>3508210410090017</t>
  </si>
  <si>
    <t>3508210705100002</t>
  </si>
  <si>
    <t>3508212807100002</t>
  </si>
  <si>
    <t>3508212108050688</t>
  </si>
  <si>
    <t>3508211709090033</t>
  </si>
  <si>
    <t>3508212108050298</t>
  </si>
  <si>
    <t>3508213101070386</t>
  </si>
  <si>
    <t>3508213101070465</t>
  </si>
  <si>
    <t>3508212108050264</t>
  </si>
  <si>
    <t>3508210406090012</t>
  </si>
  <si>
    <t>3508212906060010</t>
  </si>
  <si>
    <t>3508211509090027</t>
  </si>
  <si>
    <t>3508052809060095</t>
  </si>
  <si>
    <t>3508212308052648</t>
  </si>
  <si>
    <t>3508212308050512</t>
  </si>
  <si>
    <t>3508211403120002</t>
  </si>
  <si>
    <t>350821210850478</t>
  </si>
  <si>
    <t>3508210208120011</t>
  </si>
  <si>
    <t>3508212312110005</t>
  </si>
  <si>
    <t>3508212208051766</t>
  </si>
  <si>
    <t>3508210307060001</t>
  </si>
  <si>
    <t>3508100311090007</t>
  </si>
  <si>
    <t>3508210210090059</t>
  </si>
  <si>
    <t>3508211010090080</t>
  </si>
  <si>
    <t>3508210510090042</t>
  </si>
  <si>
    <t>3508210705090003</t>
  </si>
  <si>
    <t>3508210710080049</t>
  </si>
  <si>
    <t>3508212509090007</t>
  </si>
  <si>
    <t>3508211310080011</t>
  </si>
  <si>
    <t>3508212909090056</t>
  </si>
  <si>
    <t>3508211203090014</t>
  </si>
  <si>
    <t>3508210304090001</t>
  </si>
  <si>
    <t>3508212909090055</t>
  </si>
  <si>
    <t>3508211011090015</t>
  </si>
  <si>
    <t>3508212906060011</t>
  </si>
  <si>
    <t>3508210310090030</t>
  </si>
  <si>
    <t>3508213009090001</t>
  </si>
  <si>
    <t>3508213009090041</t>
  </si>
  <si>
    <t>3508211410090035</t>
  </si>
  <si>
    <t>3508210908110003</t>
  </si>
  <si>
    <t>3508210501110008</t>
  </si>
  <si>
    <t>350821 230805 3040</t>
  </si>
  <si>
    <t>350821 240805 0365</t>
  </si>
  <si>
    <t>357502 261108 0002</t>
  </si>
  <si>
    <t>350810 301008 0039</t>
  </si>
  <si>
    <t>350821 061009 0023</t>
  </si>
  <si>
    <t>350810 131210 0020</t>
  </si>
  <si>
    <t>350821 240805 0434</t>
  </si>
  <si>
    <t>350821 280909 0105</t>
  </si>
  <si>
    <t>350821 260408 0016</t>
  </si>
  <si>
    <t>350821 010212 0001</t>
  </si>
  <si>
    <t>350821 290308 0007</t>
  </si>
  <si>
    <t>350821 161009 0103</t>
  </si>
  <si>
    <t>350821 051009 0039</t>
  </si>
  <si>
    <t>350821 021009 0048</t>
  </si>
  <si>
    <t>350821 240909 0023</t>
  </si>
  <si>
    <t>350821 260308 0007</t>
  </si>
  <si>
    <t>350821 290909 0054</t>
  </si>
  <si>
    <t>350821 130208 0002</t>
  </si>
  <si>
    <t>350821 240805 0433</t>
  </si>
  <si>
    <t>350821 230805 0578</t>
  </si>
  <si>
    <t>350821 310107 0494</t>
  </si>
  <si>
    <t>Bekasi,</t>
  </si>
  <si>
    <t>RASTIWAN</t>
  </si>
  <si>
    <t>SURYANIH</t>
  </si>
  <si>
    <t>350821 040908 0007</t>
  </si>
  <si>
    <t>350821 201009 0090</t>
  </si>
  <si>
    <t>350821 230805 0150</t>
  </si>
  <si>
    <t>350821 171011 0004</t>
  </si>
  <si>
    <t>350821 230805 1346</t>
  </si>
  <si>
    <t>35.081101/03/00389</t>
  </si>
  <si>
    <t>350821 270612 0014</t>
  </si>
  <si>
    <t>350821 020808 0008</t>
  </si>
  <si>
    <t>350821 280909 0088</t>
  </si>
  <si>
    <t>350821 081009 0068</t>
  </si>
  <si>
    <t>350821 240805 0046</t>
  </si>
  <si>
    <t>350821 300909 0014</t>
  </si>
  <si>
    <t>350821 071009 0115</t>
  </si>
  <si>
    <t>350821 280909 0018</t>
  </si>
  <si>
    <t>350821 111109 0004</t>
  </si>
  <si>
    <t>350821 021009 0028</t>
  </si>
  <si>
    <t>350821 141009 0056</t>
  </si>
  <si>
    <t>350821 240609 0005</t>
  </si>
  <si>
    <t>350821 041009 0028</t>
  </si>
  <si>
    <t>350821 280909 0065</t>
  </si>
  <si>
    <t>350821230805 0224</t>
  </si>
  <si>
    <t>350821 060612 0003</t>
  </si>
  <si>
    <t>350821 230805 3041</t>
  </si>
  <si>
    <t>350821 290909 0020</t>
  </si>
  <si>
    <t>350821 211108 0004</t>
  </si>
  <si>
    <t>350821 161109 0016</t>
  </si>
  <si>
    <t>350821 121009 0090</t>
  </si>
  <si>
    <t>350821 180909 0059</t>
  </si>
  <si>
    <t>350821 061009 0020</t>
  </si>
  <si>
    <t>350821 071009 0052</t>
  </si>
  <si>
    <t>350821 131009 0008</t>
  </si>
  <si>
    <t>350821 131009 0155</t>
  </si>
  <si>
    <t>350821 240805 0054</t>
  </si>
  <si>
    <t>350821 300812 0013</t>
  </si>
  <si>
    <t>350821 071009 0106</t>
  </si>
  <si>
    <t>350821 031009 0011</t>
  </si>
  <si>
    <t>350821 061009 0099</t>
  </si>
  <si>
    <t>350821 020111 0006</t>
  </si>
  <si>
    <t>350821 280909 0069</t>
  </si>
  <si>
    <t>350821 020310 0003</t>
  </si>
  <si>
    <t>350821 080706 0672</t>
  </si>
  <si>
    <t>350821 100408 0001</t>
  </si>
  <si>
    <t>350821 170708 0002</t>
  </si>
  <si>
    <t>350821 180709 0005</t>
  </si>
  <si>
    <t>350821 101109 0013</t>
  </si>
  <si>
    <t>350821 230805 3045</t>
  </si>
  <si>
    <t>350821 240909 0015</t>
  </si>
  <si>
    <t xml:space="preserve">350821 220809 0001 </t>
  </si>
  <si>
    <t>350821 290606 0010</t>
  </si>
  <si>
    <t>350821 251009 0011</t>
  </si>
  <si>
    <t>350821 031207 0001</t>
  </si>
  <si>
    <t>350821 200712 0005</t>
  </si>
  <si>
    <t>350821 280909 0023</t>
  </si>
  <si>
    <t>350821 051009 0130</t>
  </si>
  <si>
    <t>350821 120109 0019</t>
  </si>
  <si>
    <t>350821 210612 0008</t>
  </si>
  <si>
    <t>350821 230805 1676</t>
  </si>
  <si>
    <t>350821 240909 0016</t>
  </si>
  <si>
    <t>350821 150408 0006</t>
  </si>
  <si>
    <t>350821 111209 0002</t>
  </si>
  <si>
    <t>350821 180608 0023</t>
  </si>
  <si>
    <t>350821 04090 80007</t>
  </si>
  <si>
    <t>350805 010706 0002</t>
  </si>
  <si>
    <t>350821 071009 0016</t>
  </si>
  <si>
    <t>350821 130712 0001</t>
  </si>
  <si>
    <t>350821 120706 0017</t>
  </si>
  <si>
    <t>350821 081111 0001</t>
  </si>
  <si>
    <t>350821 240805 0029</t>
  </si>
  <si>
    <t>350821 230805 3715</t>
  </si>
  <si>
    <t>350821 240908 0004</t>
  </si>
  <si>
    <t>350821 210805 0730</t>
  </si>
  <si>
    <t>350821 250909 0005</t>
  </si>
  <si>
    <t>350821 240609 0007</t>
  </si>
  <si>
    <t>350821 061009 0108</t>
  </si>
  <si>
    <t>350821 190209 0021</t>
  </si>
  <si>
    <t>350821 131011 0008</t>
  </si>
  <si>
    <t>350821 251009 0041</t>
  </si>
  <si>
    <t>350821 240805 0436</t>
  </si>
  <si>
    <t>350821 070612 0005</t>
  </si>
  <si>
    <t>3508210907090000</t>
  </si>
  <si>
    <t>350821 240512 0007</t>
  </si>
  <si>
    <t>350821 151209 0008</t>
  </si>
  <si>
    <t>350821 300680 0019</t>
  </si>
  <si>
    <t>350821 180909 0066</t>
  </si>
  <si>
    <t>350821 031009 0030</t>
  </si>
  <si>
    <t>350821 240608 0012</t>
  </si>
  <si>
    <t>350821 300909 0068</t>
  </si>
  <si>
    <t>350810 100707 0025</t>
  </si>
  <si>
    <t>350821 230805 3010</t>
  </si>
  <si>
    <t>350821 040609 0012</t>
  </si>
  <si>
    <t>350821 240805 0078</t>
  </si>
  <si>
    <t>350821 260408 0012</t>
  </si>
  <si>
    <t>350821 220805 1907</t>
  </si>
  <si>
    <t>350821 101009 0142</t>
  </si>
  <si>
    <t>350821 230805 2055</t>
  </si>
  <si>
    <t>350821 120412 0006</t>
  </si>
  <si>
    <t>350821 081009 0153</t>
  </si>
  <si>
    <t>350821 161109 0017</t>
  </si>
  <si>
    <t>350821 210608 0006</t>
  </si>
  <si>
    <t>350821 101009 0073</t>
  </si>
  <si>
    <t>350821 250711 0010</t>
  </si>
  <si>
    <t>3508212308052027</t>
  </si>
  <si>
    <t>3508210501080018</t>
  </si>
  <si>
    <t>3508211609090025</t>
  </si>
  <si>
    <t>3508211109130004</t>
  </si>
  <si>
    <t>0-1 kM</t>
  </si>
  <si>
    <t>antar motor</t>
  </si>
  <si>
    <t>becak</t>
  </si>
  <si>
    <t>Masinis</t>
  </si>
  <si>
    <t>Jl. Semeru</t>
  </si>
  <si>
    <t>Bayeman</t>
  </si>
  <si>
    <t>3508100303001133</t>
  </si>
  <si>
    <t>3508210110090023</t>
  </si>
  <si>
    <t>YOYOK HARIYANTO</t>
  </si>
  <si>
    <t>KHOLIFATUL UMAMI</t>
  </si>
  <si>
    <t>3508211011090020</t>
  </si>
  <si>
    <t>Pendidikan Terakhir OrTU</t>
  </si>
  <si>
    <t>6</t>
  </si>
  <si>
    <t>114</t>
  </si>
  <si>
    <t>JML (LP) KELAS 1 S/D 3</t>
  </si>
  <si>
    <t>JML (LP) KELAS 4 S/D 6</t>
  </si>
  <si>
    <t>PENGUSAHA</t>
  </si>
  <si>
    <t>Dusun Sarirejo 2</t>
  </si>
  <si>
    <t>Arso,</t>
  </si>
  <si>
    <t>3</t>
  </si>
  <si>
    <t>RATIH FONDA EDWIN</t>
  </si>
  <si>
    <t>3508210408080008</t>
  </si>
  <si>
    <t>olahraga</t>
  </si>
  <si>
    <t>jalan kaki</t>
  </si>
  <si>
    <t>3216021010080021</t>
  </si>
  <si>
    <t xml:space="preserve">IKA KURNIAWATI AGUSTINA </t>
  </si>
  <si>
    <t>FELISHITA APRILIA NUR NIHAYA</t>
  </si>
  <si>
    <t>TUKANG BATU</t>
  </si>
  <si>
    <t>PETERNAK</t>
  </si>
  <si>
    <t>PANGKALAN BUN</t>
  </si>
  <si>
    <t>FIRDA DWI ANDRIYANI</t>
  </si>
  <si>
    <t>MUHAMAD JEFRI MAULANA</t>
  </si>
  <si>
    <t>NURIYAH</t>
  </si>
  <si>
    <t>MEKANIK</t>
  </si>
  <si>
    <t>SRI KUMALA</t>
  </si>
  <si>
    <t>TRANSPORTASI</t>
  </si>
  <si>
    <t>INDUSTRI</t>
  </si>
  <si>
    <t>GILANG AKBAR PRASETYO</t>
  </si>
  <si>
    <t>MUHAMMAD DAVID ARIF FIRDAUS</t>
  </si>
  <si>
    <t>LULUK ULFIYAH</t>
  </si>
  <si>
    <t>3508212308050675</t>
  </si>
  <si>
    <t>AIRLANGGA DWIKA RIZQI</t>
  </si>
  <si>
    <t>3508210907120005</t>
  </si>
  <si>
    <t>VIKROUL KHAMILA</t>
  </si>
  <si>
    <t>YULIANA,S.Pd.I</t>
  </si>
  <si>
    <t>SOMIATI</t>
  </si>
  <si>
    <t>SUKO 1</t>
  </si>
  <si>
    <t>ANIFATIMATUS SHOLICHAH</t>
  </si>
  <si>
    <t>KOKI</t>
  </si>
  <si>
    <t>DSN SARIEJO II</t>
  </si>
  <si>
    <t>PERANGKAT DESA</t>
  </si>
  <si>
    <t>MENTRIK</t>
  </si>
  <si>
    <t>350821 2801140006</t>
  </si>
  <si>
    <t>ADIMUL MU'DAM ALI HASAN MUHAMMAD ALBANIN</t>
  </si>
  <si>
    <t>LATHIFAH UYUUN GH.A</t>
  </si>
  <si>
    <t>PEMAIN SEPAK BOLA</t>
  </si>
  <si>
    <t>MUCHAMMAD TEGAR AURA SAPUTRA</t>
  </si>
  <si>
    <t>MOCHAMAD RIDHO MAGHFUR</t>
  </si>
  <si>
    <t>ERNANI</t>
  </si>
  <si>
    <t>DSN GEDONGSARI</t>
  </si>
  <si>
    <t>MUHAMMAD SYARIFUDIN</t>
  </si>
  <si>
    <t>TABIB</t>
  </si>
  <si>
    <t>bermanfaat bagi agama &amp; negara</t>
  </si>
  <si>
    <t>SALMA DEWI FATIHATUL HIDAYAH</t>
  </si>
  <si>
    <t>DSN SARIREJO 1</t>
  </si>
  <si>
    <t>ACHMAD MAULANA AKBAR</t>
  </si>
  <si>
    <t>TUKANG JAHIT</t>
  </si>
  <si>
    <t>TAKHIAT FAJAR SHUBKHI</t>
  </si>
  <si>
    <t>ANA MAHNUCHATUL ATHIYAH</t>
  </si>
  <si>
    <t>WARTAWAN</t>
  </si>
  <si>
    <t>GURU OLAHRAGA</t>
  </si>
  <si>
    <t>3508212409090012</t>
  </si>
  <si>
    <t>MUHAMMAD WAHYU RAMADIAN</t>
  </si>
  <si>
    <t>DSN SUKO 1</t>
  </si>
  <si>
    <t>350821 25071 10010</t>
  </si>
  <si>
    <t>AYU REZA KURNIAWATI</t>
  </si>
  <si>
    <t>Nurikha</t>
  </si>
  <si>
    <t>GURU &amp; PENJAHIT</t>
  </si>
  <si>
    <t>SEPEDA SENDIRI</t>
  </si>
  <si>
    <t>DSN BEDOK 2</t>
  </si>
  <si>
    <t>FATIHUL UMAM ROMADHONI</t>
  </si>
  <si>
    <t>3508211107120022</t>
  </si>
  <si>
    <t>ALVINA MAILAFFAIZA</t>
  </si>
  <si>
    <t xml:space="preserve">SEPEDA </t>
  </si>
  <si>
    <t>SITI HALIMAH</t>
  </si>
  <si>
    <t>KONTRUKSI</t>
  </si>
  <si>
    <t>TRAVELLING</t>
  </si>
  <si>
    <t>GURU BHS.INDO</t>
  </si>
  <si>
    <t>DSN KRAJAN</t>
  </si>
  <si>
    <t>350821 021008 0003</t>
  </si>
  <si>
    <t>KHARIS AL FARIZI</t>
  </si>
  <si>
    <t>BERSEPEDA</t>
  </si>
  <si>
    <t>MUH.SULAIMAN</t>
  </si>
  <si>
    <t>JENDERAL TNI</t>
  </si>
  <si>
    <t>DSN SARIREJO 2</t>
  </si>
  <si>
    <t>MOCHAMAD RAFI YAZID PRAYOGA</t>
  </si>
  <si>
    <t>MOTOR</t>
  </si>
  <si>
    <t>JOGOTRUNAN</t>
  </si>
  <si>
    <t>MUKHAMAD ZAINAL ABIDIN</t>
  </si>
  <si>
    <t>PEMASANG LISTRIK</t>
  </si>
  <si>
    <t>&gt;10KM</t>
  </si>
  <si>
    <t>350821 121009 0011</t>
  </si>
  <si>
    <t>SUKSES DUNIA AKHIRAT</t>
  </si>
  <si>
    <t xml:space="preserve">DSN KRAJAN </t>
  </si>
  <si>
    <t>BAPAK RUMAH TANGGA</t>
  </si>
  <si>
    <t>QORI' INTERNASIONAL</t>
  </si>
  <si>
    <t>ARTIS</t>
  </si>
  <si>
    <t>NADIA MUFIDATUN NISA</t>
  </si>
  <si>
    <t>PRAMUGARI</t>
  </si>
  <si>
    <t>0-1KM</t>
  </si>
  <si>
    <t>USTAD</t>
  </si>
  <si>
    <t>PRISISKA DWIFALENTINA</t>
  </si>
  <si>
    <t>DSN CURAH JERO</t>
  </si>
  <si>
    <t>350821 120913 0003</t>
  </si>
  <si>
    <t>MUHAMMAD IQBAL RODHI</t>
  </si>
  <si>
    <t>MUHAMMAD FERRI IRWANTO</t>
  </si>
  <si>
    <t>ABD ADIM</t>
  </si>
  <si>
    <t>PEMAIN BULU TANGKIS</t>
  </si>
  <si>
    <t>VEGA MAULANA</t>
  </si>
  <si>
    <t>MUKHAMMAD AUNILLAH SYAHPUTRA</t>
  </si>
  <si>
    <t>LAILI KHADHRATUL JAMIL</t>
  </si>
  <si>
    <t>EDY SUDRAJAT</t>
  </si>
  <si>
    <t>BENGKEL</t>
  </si>
  <si>
    <t>NADIA SOFA FEBRIANTI</t>
  </si>
  <si>
    <t>CHEF</t>
  </si>
  <si>
    <t>MOCHAMMAD FARHAN RIDHO FIRMANSYAH</t>
  </si>
  <si>
    <t>NUNUK SUSIATI</t>
  </si>
  <si>
    <t>DSN SIDOREJO</t>
  </si>
  <si>
    <t>350815 240708 0001</t>
  </si>
  <si>
    <t>350821 031009 0079</t>
  </si>
  <si>
    <t>VENI DWI ISAPUTRI</t>
  </si>
  <si>
    <t>LISA AL FALAH PUTRI</t>
  </si>
  <si>
    <t>QURROTIL A'YUN</t>
  </si>
  <si>
    <t>MOCHAMAD DIMAS IRWANTO</t>
  </si>
  <si>
    <t>ASTRONOT</t>
  </si>
  <si>
    <t>MUHAMAD ZIDAN ALYANDI</t>
  </si>
  <si>
    <t>MOHAMAD SAEKONI</t>
  </si>
  <si>
    <t>WUR INDAYATI</t>
  </si>
  <si>
    <t>DSN SUKO 2</t>
  </si>
  <si>
    <t>OLAHRAGAWAN</t>
  </si>
  <si>
    <t>KK BLM</t>
  </si>
  <si>
    <t>MUHAMMAD IKHWAN MAULANA</t>
  </si>
  <si>
    <t>CHOTIMAH</t>
  </si>
  <si>
    <t>ORANG SUKSES</t>
  </si>
  <si>
    <t>MUCHAMMAD ARIF DWI KURNIAWAN</t>
  </si>
  <si>
    <t>350821 210805 0326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</si>
  <si>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</si>
  <si>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SUSI AKHIRIYAWATI</t>
  </si>
  <si>
    <t>PESEPAK BOLA</t>
  </si>
  <si>
    <t>SITI YULIANI RAHMAWATI</t>
  </si>
  <si>
    <t>LAILATUL FITRIYAH</t>
  </si>
  <si>
    <t>TIDAK RAMAT</t>
  </si>
  <si>
    <t>&gt;10 KM</t>
  </si>
  <si>
    <t>MUCHAMAD FIRMANSYAH</t>
  </si>
  <si>
    <t>KRISNA DWI WICAKSONO</t>
  </si>
  <si>
    <t>350810 220805 3637</t>
  </si>
  <si>
    <t>MUHAMMAD ARIS MAHENDRA</t>
  </si>
  <si>
    <t>DEWI ASTUTIK</t>
  </si>
  <si>
    <t>350821 211009 0036</t>
  </si>
  <si>
    <t>MUHAMMAD AKBAR MAULANA ISKHAQ</t>
  </si>
  <si>
    <t>SARIREJO 2</t>
  </si>
  <si>
    <t>350821 101009 0133</t>
  </si>
  <si>
    <t>MUHAMMAD ZAYIN FADHLILLAH</t>
  </si>
  <si>
    <t>ATLIT</t>
  </si>
  <si>
    <t>JL.BLIMBING</t>
  </si>
  <si>
    <t>KEPUHARJO</t>
  </si>
  <si>
    <t>MOCHAMAD ALIFAMADIO DWI ANANTA</t>
  </si>
  <si>
    <t>USUP ABDILAH</t>
  </si>
  <si>
    <t>GURU/USTADZAH</t>
  </si>
  <si>
    <t>1-3KM</t>
  </si>
  <si>
    <t>3508212202100002</t>
  </si>
  <si>
    <t>D3</t>
  </si>
  <si>
    <t>SARIREJO 1</t>
  </si>
  <si>
    <t>TNI AD</t>
  </si>
  <si>
    <t>DAMAN HURIE</t>
  </si>
  <si>
    <t>TRI IRWANTI</t>
  </si>
  <si>
    <t>3508211109090014</t>
  </si>
  <si>
    <t>ANIK RAHMAWATI</t>
  </si>
  <si>
    <t>SUKO 2</t>
  </si>
  <si>
    <t>3508212108051267</t>
  </si>
  <si>
    <t>smp</t>
  </si>
  <si>
    <t>antar</t>
  </si>
  <si>
    <t>3508213006066678</t>
  </si>
  <si>
    <t>MUCHAMAD ARYA HARDINATA</t>
  </si>
  <si>
    <t>M. SOLI(ALM)</t>
  </si>
  <si>
    <t>3508211701130002</t>
  </si>
  <si>
    <t>Sukri(ALM)</t>
  </si>
  <si>
    <t>KOPRAL</t>
  </si>
  <si>
    <t>4</t>
  </si>
  <si>
    <t>3508212007120003</t>
  </si>
  <si>
    <t>T.BATU</t>
  </si>
  <si>
    <t>DSN GEDONG SARI</t>
  </si>
  <si>
    <t>BELUM</t>
  </si>
  <si>
    <t>MEMANCING</t>
  </si>
  <si>
    <t>3508211711070050</t>
  </si>
  <si>
    <t>3508212610100001</t>
  </si>
  <si>
    <t>MUHAMMAD FERDINAN JAYYIDAH RIFQI</t>
  </si>
  <si>
    <t>3508210210090011</t>
  </si>
  <si>
    <t>3508212208051123</t>
  </si>
  <si>
    <t>BLM SESUAI</t>
  </si>
  <si>
    <t>JL ARGOPURO GG MASJID</t>
  </si>
  <si>
    <t>sma</t>
  </si>
  <si>
    <t>3508210606080002</t>
  </si>
  <si>
    <t>GURU &amp; POLISI</t>
  </si>
  <si>
    <t>3508212201110003</t>
  </si>
  <si>
    <t>JADI ORANG BERGUNA</t>
  </si>
  <si>
    <t>3508211007130001</t>
  </si>
  <si>
    <t>FARIDATUS SAHDIAH</t>
  </si>
  <si>
    <t>URIFAN RAIS</t>
  </si>
  <si>
    <t>NUR HAYATI</t>
  </si>
  <si>
    <t>3508210210090045</t>
  </si>
  <si>
    <t>BELEM III/15</t>
  </si>
  <si>
    <t>35081104/03/00208</t>
  </si>
  <si>
    <t>CHAKIM</t>
  </si>
  <si>
    <t>SADIDAH</t>
  </si>
  <si>
    <t>JULI ANDRIYANTO</t>
  </si>
  <si>
    <t>3508210102060001</t>
  </si>
  <si>
    <t>TDK BKRJ</t>
  </si>
  <si>
    <t xml:space="preserve">             </t>
  </si>
  <si>
    <t>TELEPON</t>
  </si>
  <si>
    <t>NO.HP/</t>
  </si>
  <si>
    <t>085746696510</t>
  </si>
  <si>
    <t>082331001905</t>
  </si>
  <si>
    <t>081515535179</t>
  </si>
  <si>
    <t>085259613529/082333510522</t>
  </si>
  <si>
    <t>08124917159</t>
  </si>
  <si>
    <t>085236010723</t>
  </si>
  <si>
    <t>085232689004/082334870449</t>
  </si>
  <si>
    <t>082334131965</t>
  </si>
  <si>
    <t>085334589571</t>
  </si>
  <si>
    <t>082330362111/085203791884</t>
  </si>
  <si>
    <t>085257244645</t>
  </si>
  <si>
    <t>085257783854</t>
  </si>
  <si>
    <t>082331118675</t>
  </si>
  <si>
    <t>082143903933</t>
  </si>
  <si>
    <t>087849294052</t>
  </si>
  <si>
    <t>085204555648</t>
  </si>
  <si>
    <t>082330531317</t>
  </si>
  <si>
    <t>082332959757</t>
  </si>
  <si>
    <t>085330203785</t>
  </si>
  <si>
    <t>082334106646</t>
  </si>
  <si>
    <t>085331901384</t>
  </si>
  <si>
    <t>085649221520</t>
  </si>
  <si>
    <t>085236239345</t>
  </si>
  <si>
    <t>085334909748/082330284616</t>
  </si>
  <si>
    <t>087757312395</t>
  </si>
  <si>
    <t>082337103015</t>
  </si>
  <si>
    <t>085236360775</t>
  </si>
  <si>
    <t>082334965467</t>
  </si>
  <si>
    <t>081249500379</t>
  </si>
  <si>
    <t>085748705257/087757404794</t>
  </si>
  <si>
    <t>085233892488</t>
  </si>
  <si>
    <t>082198104467</t>
  </si>
  <si>
    <t>085204852632</t>
  </si>
  <si>
    <t>085331231913</t>
  </si>
  <si>
    <t>085236301494</t>
  </si>
  <si>
    <t>085330768933</t>
  </si>
  <si>
    <t>085230554460</t>
  </si>
  <si>
    <t>085334206915</t>
  </si>
  <si>
    <t>085335401449/082337161292</t>
  </si>
  <si>
    <t>087757407751</t>
  </si>
  <si>
    <t>082331181881</t>
  </si>
  <si>
    <t>085258183285</t>
  </si>
  <si>
    <t>081249363825</t>
  </si>
  <si>
    <t>085233236527</t>
  </si>
  <si>
    <t>085230418780</t>
  </si>
  <si>
    <t>085258363004</t>
  </si>
  <si>
    <t>085258046893</t>
  </si>
  <si>
    <t>085749377885</t>
  </si>
  <si>
    <t>085338520401</t>
  </si>
  <si>
    <t>087757350242</t>
  </si>
  <si>
    <t>085230004235</t>
  </si>
  <si>
    <t>081348849897</t>
  </si>
  <si>
    <t>081233869270/082234509207</t>
  </si>
  <si>
    <t>081333159200/08123064028</t>
  </si>
  <si>
    <t>087757383300</t>
  </si>
  <si>
    <t>087857090959</t>
  </si>
  <si>
    <t>082330356484</t>
  </si>
  <si>
    <t>08563693406</t>
  </si>
  <si>
    <t>085204570712</t>
  </si>
  <si>
    <t>085233060018</t>
  </si>
  <si>
    <t>082335433595</t>
  </si>
  <si>
    <t>082302053484</t>
  </si>
  <si>
    <t>085101185343</t>
  </si>
  <si>
    <t>082338393877</t>
  </si>
  <si>
    <t>087754311233/081336121063</t>
  </si>
  <si>
    <t>085236003481/085236909569</t>
  </si>
  <si>
    <t>08565173219</t>
  </si>
  <si>
    <t>082333793985</t>
  </si>
  <si>
    <t>081515585081</t>
  </si>
  <si>
    <t>081336954361</t>
  </si>
  <si>
    <t>082301292530</t>
  </si>
  <si>
    <t>085331554675</t>
  </si>
  <si>
    <t>085273365417</t>
  </si>
  <si>
    <t>082333431292</t>
  </si>
  <si>
    <t>087757313927</t>
  </si>
  <si>
    <t>085236938539</t>
  </si>
  <si>
    <t>081233036629</t>
  </si>
  <si>
    <t>085331471330</t>
  </si>
  <si>
    <t>085749908294</t>
  </si>
  <si>
    <t>081234646212</t>
  </si>
  <si>
    <t>081358728503/085336550255</t>
  </si>
  <si>
    <t>085230791276</t>
  </si>
  <si>
    <t>082334855208</t>
  </si>
  <si>
    <t>082141617833</t>
  </si>
  <si>
    <t>085791311724/081235482250</t>
  </si>
  <si>
    <t>08123064028/081333159200</t>
  </si>
  <si>
    <t>082325634800/085731071213</t>
  </si>
  <si>
    <t>082123147201</t>
  </si>
  <si>
    <t>087757189670</t>
  </si>
  <si>
    <t>087849294024</t>
  </si>
  <si>
    <t>085230951174</t>
  </si>
  <si>
    <t>082332329245</t>
  </si>
  <si>
    <t>085735230228</t>
  </si>
  <si>
    <t>03346171995</t>
  </si>
  <si>
    <t>082143116456</t>
  </si>
  <si>
    <t>085236118079</t>
  </si>
  <si>
    <t>082233117670</t>
  </si>
  <si>
    <t>085230815159</t>
  </si>
  <si>
    <t>081937485121</t>
  </si>
  <si>
    <t>085330761977</t>
  </si>
  <si>
    <t>082337440891</t>
  </si>
  <si>
    <t>085334085400</t>
  </si>
  <si>
    <t>081331229006</t>
  </si>
  <si>
    <t>085258952777</t>
  </si>
  <si>
    <t>085233010774/085730257762</t>
  </si>
  <si>
    <t>085258825296</t>
  </si>
  <si>
    <t>082338635386</t>
  </si>
  <si>
    <t>085331051754</t>
  </si>
  <si>
    <t>085331785039</t>
  </si>
  <si>
    <t>081217940302</t>
  </si>
  <si>
    <t>085735215595</t>
  </si>
  <si>
    <t>087849258787</t>
  </si>
  <si>
    <t>085606273557</t>
  </si>
  <si>
    <t>085230171224</t>
  </si>
  <si>
    <t>087757100047</t>
  </si>
  <si>
    <t>085336598448</t>
  </si>
  <si>
    <t>08974379178</t>
  </si>
  <si>
    <t>085604478394</t>
  </si>
  <si>
    <t>085272273756/087849265304</t>
  </si>
  <si>
    <t>085231752421</t>
  </si>
  <si>
    <t>082338012204/085232255826</t>
  </si>
  <si>
    <t>085258622122</t>
  </si>
  <si>
    <t>085608751402</t>
  </si>
  <si>
    <t>085258002827</t>
  </si>
  <si>
    <t>087757261220</t>
  </si>
  <si>
    <t>082331471870</t>
  </si>
  <si>
    <t>082335815655</t>
  </si>
  <si>
    <t>082338860934</t>
  </si>
  <si>
    <t>085607983027</t>
  </si>
  <si>
    <t>082316141240</t>
  </si>
  <si>
    <t>087757322682</t>
  </si>
  <si>
    <t>085236925153</t>
  </si>
  <si>
    <t>085230165137</t>
  </si>
  <si>
    <t>085608729260</t>
  </si>
  <si>
    <t>087757332709</t>
  </si>
  <si>
    <t>082331743417</t>
  </si>
  <si>
    <t>085230275448</t>
  </si>
  <si>
    <t>081937468051</t>
  </si>
  <si>
    <t>081357281971</t>
  </si>
  <si>
    <t>085259855669</t>
  </si>
  <si>
    <t>082351595267</t>
  </si>
  <si>
    <t>085331172067/085336169902</t>
  </si>
  <si>
    <t>085331320095</t>
  </si>
  <si>
    <t>087757443262</t>
  </si>
  <si>
    <t>085235129171</t>
  </si>
  <si>
    <t>081249314413/082301183004</t>
  </si>
  <si>
    <t>081226232268</t>
  </si>
  <si>
    <t>085258747558</t>
  </si>
  <si>
    <t>082336865582</t>
  </si>
  <si>
    <t>085746524254/082332833482</t>
  </si>
  <si>
    <t>081234754392</t>
  </si>
  <si>
    <t>085203094083</t>
  </si>
  <si>
    <t>085258473560</t>
  </si>
  <si>
    <t>085220025874</t>
  </si>
  <si>
    <t>087757334236</t>
  </si>
  <si>
    <t>085645276815</t>
  </si>
  <si>
    <t>082141990232/081235964008</t>
  </si>
  <si>
    <t>081849273769</t>
  </si>
  <si>
    <t>085336736893</t>
  </si>
  <si>
    <t>085258694133</t>
  </si>
  <si>
    <t>082330273926</t>
  </si>
  <si>
    <t>082234401704</t>
  </si>
  <si>
    <t>085231448546</t>
  </si>
  <si>
    <t>081937485138</t>
  </si>
  <si>
    <t>085733582154</t>
  </si>
  <si>
    <t>082234696102</t>
  </si>
  <si>
    <t>085374189792</t>
  </si>
  <si>
    <t>082331412617</t>
  </si>
  <si>
    <t>081556643644</t>
  </si>
  <si>
    <t>081937485245</t>
  </si>
  <si>
    <t>082141335398</t>
  </si>
  <si>
    <t>082140687899</t>
  </si>
  <si>
    <t>082143301507</t>
  </si>
  <si>
    <t>081281670422</t>
  </si>
  <si>
    <t>081249351362</t>
  </si>
  <si>
    <t>082234481604</t>
  </si>
  <si>
    <t>087757406112</t>
  </si>
  <si>
    <t>081358932150</t>
  </si>
  <si>
    <t>M.ZAINUR ROZIQIN</t>
  </si>
  <si>
    <t>085237628498</t>
  </si>
  <si>
    <t>085258594045</t>
  </si>
  <si>
    <t>085232678809/085330698658</t>
  </si>
  <si>
    <t>087757268580</t>
  </si>
  <si>
    <t>085231871398</t>
  </si>
  <si>
    <t>085258825352</t>
  </si>
  <si>
    <t>085235555219</t>
  </si>
  <si>
    <t>081350078141</t>
  </si>
  <si>
    <t>085231225854</t>
  </si>
  <si>
    <t>081255664004</t>
  </si>
  <si>
    <t>085231480322</t>
  </si>
  <si>
    <t>085230141751</t>
  </si>
  <si>
    <t>085235949901</t>
  </si>
  <si>
    <t>085335884097</t>
  </si>
  <si>
    <t>082333168456</t>
  </si>
  <si>
    <t>085649198291/085861386585</t>
  </si>
  <si>
    <t>081336140221</t>
  </si>
  <si>
    <t>082234912849</t>
  </si>
  <si>
    <t>081554389130</t>
  </si>
  <si>
    <t>082301340781</t>
  </si>
  <si>
    <t>085749899119</t>
  </si>
  <si>
    <t>085230233933</t>
  </si>
  <si>
    <t>085259925458</t>
  </si>
  <si>
    <t>085258952777/085258947594</t>
  </si>
  <si>
    <t>085203489138</t>
  </si>
  <si>
    <t>081358130120</t>
  </si>
  <si>
    <t>087757452711</t>
  </si>
  <si>
    <t>082338397570</t>
  </si>
  <si>
    <t>082336196639</t>
  </si>
  <si>
    <t>085600801325</t>
  </si>
  <si>
    <t>085330770911</t>
  </si>
  <si>
    <t>082334341556</t>
  </si>
  <si>
    <t>081232391478</t>
  </si>
  <si>
    <t>085204853952/085204853979</t>
  </si>
  <si>
    <t>082247610172</t>
  </si>
  <si>
    <t>08732509245/085330057855</t>
  </si>
  <si>
    <t>085736618756</t>
  </si>
  <si>
    <t>085222511840/085336158733</t>
  </si>
  <si>
    <t>082338016908</t>
  </si>
  <si>
    <t>082333114078</t>
  </si>
  <si>
    <t>085236580043</t>
  </si>
  <si>
    <t>085258199517</t>
  </si>
  <si>
    <t>087757294071</t>
  </si>
  <si>
    <t>085608920299</t>
  </si>
  <si>
    <t>087757226777</t>
  </si>
  <si>
    <t>082330407628</t>
  </si>
  <si>
    <t>082234681343</t>
  </si>
  <si>
    <t>081913347339/085608589075</t>
  </si>
  <si>
    <t>087757437787</t>
  </si>
  <si>
    <t>087849285559</t>
  </si>
  <si>
    <t>082140606570</t>
  </si>
  <si>
    <t>081336864809</t>
  </si>
  <si>
    <t>085203468106</t>
  </si>
  <si>
    <t>085331918171</t>
  </si>
  <si>
    <t>085248899441</t>
  </si>
  <si>
    <t>085330079218/082330786212</t>
  </si>
  <si>
    <t>082144307775</t>
  </si>
  <si>
    <t>082337229307</t>
  </si>
  <si>
    <t>089510097861</t>
  </si>
  <si>
    <t>082338340892</t>
  </si>
  <si>
    <t>085257379950</t>
  </si>
  <si>
    <t>087757246182</t>
  </si>
  <si>
    <t>085749959363</t>
  </si>
  <si>
    <t>082332059695</t>
  </si>
  <si>
    <t>082302202440</t>
  </si>
  <si>
    <t>087757020690</t>
  </si>
  <si>
    <t>085236115167</t>
  </si>
  <si>
    <t>085257050972</t>
  </si>
  <si>
    <t>087757447116</t>
  </si>
  <si>
    <t>082389442563</t>
  </si>
  <si>
    <t>082337303663</t>
  </si>
  <si>
    <t>085748743278</t>
  </si>
  <si>
    <t>087849283418</t>
  </si>
  <si>
    <t>085730782005</t>
  </si>
  <si>
    <t>082325634800</t>
  </si>
  <si>
    <t>FLORENSIA RENATA</t>
  </si>
  <si>
    <t>fatimatuzzahra</t>
  </si>
  <si>
    <t>MUHAMMAD AULYA RAHMAN</t>
  </si>
  <si>
    <t>EISRAL RADIT FITRATULLAH</t>
  </si>
  <si>
    <t>KHIKMATUL LAILIA SAPUTRI</t>
  </si>
  <si>
    <t>NISFI RAMADHANI</t>
  </si>
  <si>
    <t>NANDHITA AULIA NUGROHO</t>
  </si>
  <si>
    <t>SITI ROBI'ATUL MAULIDIYAH</t>
  </si>
  <si>
    <t>FAIZATUL AULIA SARI</t>
  </si>
  <si>
    <t>IQBAL ABDILLAH AZZAKY</t>
  </si>
  <si>
    <t>NABILA EKA ARIYANTI</t>
  </si>
  <si>
    <t>RIF'ATUL MUNAWAROH</t>
  </si>
  <si>
    <t>MOHAMMAD RIZKI FIRMANSYAH</t>
  </si>
  <si>
    <t>AFABELLA TASLIMAH</t>
  </si>
  <si>
    <t>FAZA AZIFAH SALSABILA</t>
  </si>
  <si>
    <t>USWATUN KHOIRUNNISA</t>
  </si>
  <si>
    <t>DEVAN ADITYA SAPUTRA</t>
  </si>
  <si>
    <t>IFKARINA NAILA SAUQYA</t>
  </si>
  <si>
    <t>HANUM SAIKHANATUL LAILI</t>
  </si>
  <si>
    <t>ROHMADONA DWI SAFITRI</t>
  </si>
  <si>
    <t>AFRINA HURAIYAH</t>
  </si>
  <si>
    <t>ASFAN FAKHRI BARANI</t>
  </si>
  <si>
    <t>EVA DYANTINIDAR AGUSTIN</t>
  </si>
  <si>
    <t>RAHAYU IKA AGUSTIN</t>
  </si>
  <si>
    <t>REYHAN DWI ANDIKA</t>
  </si>
  <si>
    <t>SHABRINA ROSEMILA AN NADHIFAH</t>
  </si>
  <si>
    <t>MUHAMMAD MAULANA PAHLEVY</t>
  </si>
  <si>
    <t>SHAHWA PUTRI SALSABYLA</t>
  </si>
  <si>
    <t>MUHAMMAD ALFAN FATHONI</t>
  </si>
  <si>
    <t>ACHMAD REZA AKRAM ALAUDDIN</t>
  </si>
  <si>
    <t>MOCHAMAD AFLAH FAIRUZ</t>
  </si>
  <si>
    <t>ARSYA WAHYU AMALIYAH</t>
  </si>
  <si>
    <t>NABILA PUTRI ZAKIANADA</t>
  </si>
  <si>
    <t>ALIYA QUTROTUN NAILA</t>
  </si>
  <si>
    <t>MUHAMMAD AZKA MAHBUBY</t>
  </si>
  <si>
    <t>AHMAD RAMADHANI</t>
  </si>
  <si>
    <t>HABIBIE NURUSSALAM</t>
  </si>
  <si>
    <t>HIMATURROSYIDAH</t>
  </si>
  <si>
    <t>AIDA UMMU HABIBAH</t>
  </si>
  <si>
    <t>ABDURRAHMAN FAQIH</t>
  </si>
  <si>
    <t>IZZA NUR HIKMAH</t>
  </si>
  <si>
    <t>ZASKIA AYU RISTA</t>
  </si>
  <si>
    <t>ANNISA RIZQI NABILA</t>
  </si>
  <si>
    <t>ACHMAD HASBI ASSIDDIQI</t>
  </si>
  <si>
    <t>FAUZIA AMELIA PUTRI</t>
  </si>
  <si>
    <t>NURIL RAMADHANI</t>
  </si>
  <si>
    <t>KEISA AYU SASKIYAH</t>
  </si>
  <si>
    <t>ACHMAD YANI</t>
  </si>
  <si>
    <t>RADITYA NIRWANSYAH</t>
  </si>
  <si>
    <t>AKHMAD RIDWAN</t>
  </si>
  <si>
    <t>MUCHAMAD PRIMA PAMBUDI</t>
  </si>
  <si>
    <t>MUHAMMAD DAVIN  LEVANTINO</t>
  </si>
  <si>
    <t>NOVI AGISTA SALSABILLA</t>
  </si>
  <si>
    <t>FAHRUL AHMAD FAHREZA</t>
  </si>
  <si>
    <t>MUFIDATUL DWI ILMIYAH</t>
  </si>
  <si>
    <t>SALMAN ALFARIZI</t>
  </si>
  <si>
    <t>MOCHAMMAD RENO FIRMANSYAH</t>
  </si>
  <si>
    <t>ANDREAN DWI YULIANO</t>
  </si>
  <si>
    <t>LUMAJANG</t>
  </si>
  <si>
    <t>MOHAMAD SLAMET</t>
  </si>
  <si>
    <t>FIL UNSA</t>
  </si>
  <si>
    <t>BURUH HARIAN LEPAS</t>
  </si>
  <si>
    <t>DUSUN SARIREJO 1</t>
  </si>
  <si>
    <t>3508210907090009</t>
  </si>
  <si>
    <t>AMAK FADHOLI</t>
  </si>
  <si>
    <t>LULUK YULIATI</t>
  </si>
  <si>
    <t>NUR KHOLIQ</t>
  </si>
  <si>
    <t>SRI UTAMI DEWI</t>
  </si>
  <si>
    <t>SOLEH</t>
  </si>
  <si>
    <t>RIRIN INDRAWATI</t>
  </si>
  <si>
    <t>KRYWN.SWASTA</t>
  </si>
  <si>
    <t>3508210208080021</t>
  </si>
  <si>
    <t>BUDIARSO</t>
  </si>
  <si>
    <t>DARMI</t>
  </si>
  <si>
    <t>SELAMET SUSIYAMTO</t>
  </si>
  <si>
    <t>SUJOKO</t>
  </si>
  <si>
    <t>NINIS EMILATI CHOTIMAH</t>
  </si>
  <si>
    <t>MISTA'AT</t>
  </si>
  <si>
    <t>DEWI RAHAYU</t>
  </si>
  <si>
    <t>SUMADI</t>
  </si>
  <si>
    <t>SRI HARTATIK</t>
  </si>
  <si>
    <t>WIRASWATA</t>
  </si>
  <si>
    <t xml:space="preserve">DUSUN KRAJAN WETAN </t>
  </si>
  <si>
    <t>3508211105090005</t>
  </si>
  <si>
    <t>M. SHOLEH</t>
  </si>
  <si>
    <t>EVA YUNITA</t>
  </si>
  <si>
    <t>KRY. SWASTA</t>
  </si>
  <si>
    <t>3508212708080008</t>
  </si>
  <si>
    <t>ASY'ARILLAH</t>
  </si>
  <si>
    <t>DEBBY KARTINITA</t>
  </si>
  <si>
    <t>ADE DWI CAHYONO</t>
  </si>
  <si>
    <t>ELISA SRIMINDARI</t>
  </si>
  <si>
    <t>KRY.SWASTA</t>
  </si>
  <si>
    <t xml:space="preserve">DUSUN KRAJAN TIMUR </t>
  </si>
  <si>
    <t>3508210804080010</t>
  </si>
  <si>
    <t>TOHIR ACHMAD FAUZI</t>
  </si>
  <si>
    <t>YEKTI ASRINI</t>
  </si>
  <si>
    <t>NUR SA'ADAH</t>
  </si>
  <si>
    <t>DODIK HARIYANTO</t>
  </si>
  <si>
    <t>NOVA HAYATI</t>
  </si>
  <si>
    <t>YULIANTO</t>
  </si>
  <si>
    <t>NURUL HIKMAH</t>
  </si>
  <si>
    <t>HENDIK WIJANARKO</t>
  </si>
  <si>
    <t>SITI SOLIKAH</t>
  </si>
  <si>
    <t>3508211304090016</t>
  </si>
  <si>
    <t>3508211205150003</t>
  </si>
  <si>
    <t>JONI NUGROHO</t>
  </si>
  <si>
    <t>KHALIMATUS SA'DIYAH</t>
  </si>
  <si>
    <t xml:space="preserve">DUSUN GEDONGSARI </t>
  </si>
  <si>
    <t>3508210104080011</t>
  </si>
  <si>
    <t>ABD. SALAM</t>
  </si>
  <si>
    <t>NUR SAIDAH</t>
  </si>
  <si>
    <t>3508211707080004</t>
  </si>
  <si>
    <t>IMAM CHULDI</t>
  </si>
  <si>
    <t>SUNDARI</t>
  </si>
  <si>
    <t>3508211912080010</t>
  </si>
  <si>
    <t>SITI FATIMATUZZAHROH</t>
  </si>
  <si>
    <t xml:space="preserve">ALI SODIKIN </t>
  </si>
  <si>
    <t>RIRIN KHOIRIYAH</t>
  </si>
  <si>
    <t>PETANI/PEKEBUN</t>
  </si>
  <si>
    <t>3508211903090016</t>
  </si>
  <si>
    <t>DIAN BASKARA</t>
  </si>
  <si>
    <t>ZANDYX GHOZALI</t>
  </si>
  <si>
    <t>DWI TITI RISMIATI</t>
  </si>
  <si>
    <t>MUHAMMAD AMINULLAH MAULUDANI</t>
  </si>
  <si>
    <t>3508210206110001</t>
  </si>
  <si>
    <t>AMELINA FANISA QONITATILAH</t>
  </si>
  <si>
    <t>IMAM MAHRUS</t>
  </si>
  <si>
    <t>SRI WAHYUNI ANIS A</t>
  </si>
  <si>
    <t>SUKARTO</t>
  </si>
  <si>
    <t>AMINATUS SA'DIYAH</t>
  </si>
  <si>
    <t>REVINA SRI UTARI</t>
  </si>
  <si>
    <t>SUWITO</t>
  </si>
  <si>
    <t>USNUL INDAYANI</t>
  </si>
  <si>
    <t>ABDUL MALIK</t>
  </si>
  <si>
    <t>SRI BATI</t>
  </si>
  <si>
    <t>3508211208120006</t>
  </si>
  <si>
    <t xml:space="preserve">BUDI HARTONO </t>
  </si>
  <si>
    <t>NUR AZIZAH</t>
  </si>
  <si>
    <t>DWI CAHYO ANDIANTO</t>
  </si>
  <si>
    <t>NOVI NURSANTI</t>
  </si>
  <si>
    <t xml:space="preserve">JL.MAWAR </t>
  </si>
  <si>
    <t>3508211707080006</t>
  </si>
  <si>
    <t>MUCHAMAD AZIZ</t>
  </si>
  <si>
    <t>ILA WAHYUNINGSIH</t>
  </si>
  <si>
    <t>3508210305080008</t>
  </si>
  <si>
    <t>KHASAN ROCHIM</t>
  </si>
  <si>
    <t>KHOFIDATUL IZATI</t>
  </si>
  <si>
    <t>BURUH TANI/PERKEBUNAN</t>
  </si>
  <si>
    <t>3508212703080015</t>
  </si>
  <si>
    <t>AKHJAB</t>
  </si>
  <si>
    <t>3508210710090106</t>
  </si>
  <si>
    <t>PAEDI</t>
  </si>
  <si>
    <t>SITI AISAH</t>
  </si>
  <si>
    <t>3508210104090013</t>
  </si>
  <si>
    <t>MUHAMMAD KHOIRI</t>
  </si>
  <si>
    <t>ELFIANA</t>
  </si>
  <si>
    <t>3508212708080003</t>
  </si>
  <si>
    <t>MUKHAMAD ALFINO EKA PRIBADI</t>
  </si>
  <si>
    <t>NOVI PRIBADI</t>
  </si>
  <si>
    <t>ALFIYAH HASANAH</t>
  </si>
  <si>
    <t>3508212602150005</t>
  </si>
  <si>
    <t>IMAM</t>
  </si>
  <si>
    <t>ANIS SITI ROCHIMAH</t>
  </si>
  <si>
    <t>3508211207120011</t>
  </si>
  <si>
    <t>TAUFIQ KURROHMAN</t>
  </si>
  <si>
    <t>SLAMET AGUNG BUDISANTOSO</t>
  </si>
  <si>
    <t>WIWIK AGUSTIN</t>
  </si>
  <si>
    <t>3508210111110001</t>
  </si>
  <si>
    <t>MOHAMAD NUR KHAFID KHABIBULLOH</t>
  </si>
  <si>
    <t>MOHAMAD KHAMIM</t>
  </si>
  <si>
    <t>IMROATUL FAIZAH</t>
  </si>
  <si>
    <t>3508212012110003</t>
  </si>
  <si>
    <t>ACHMAD FARROIHUN MUSHOBIRONILLAH</t>
  </si>
  <si>
    <t>ACH.KAMALI ALFAN</t>
  </si>
  <si>
    <t>SITI URWATIL WUSQO</t>
  </si>
  <si>
    <t>RISKA LAURA TRIA OCTAVIA</t>
  </si>
  <si>
    <t>JUNI SAIFUL</t>
  </si>
  <si>
    <t>WIWIK SUSIATI YANDARI</t>
  </si>
  <si>
    <t>3508212312090006</t>
  </si>
  <si>
    <t>MOHAMAD JAENURI</t>
  </si>
  <si>
    <t>DUSUN CURAHJERO</t>
  </si>
  <si>
    <t>3508212010090001</t>
  </si>
  <si>
    <t>BAMBANG HARTONO</t>
  </si>
  <si>
    <t>MAR'ATUS SHOLIKHA</t>
  </si>
  <si>
    <t>MARIYADI</t>
  </si>
  <si>
    <t>RIA ROMADHOTUL MUTMAINAH</t>
  </si>
  <si>
    <t>JEMBER</t>
  </si>
  <si>
    <t>ANDI FATAH ZUHUD</t>
  </si>
  <si>
    <t>NURUL KHASANAH</t>
  </si>
  <si>
    <t xml:space="preserve">JL SUMBER WADUNG </t>
  </si>
  <si>
    <t>SEPUTIH</t>
  </si>
  <si>
    <t>3509261210110002</t>
  </si>
  <si>
    <t>MOH. FADLAN</t>
  </si>
  <si>
    <t>INDAH MUSYAROFAH</t>
  </si>
  <si>
    <t>3508212403080009</t>
  </si>
  <si>
    <t>ILIYIN</t>
  </si>
  <si>
    <t>AGUSTIN HARI ASTUTIK</t>
  </si>
  <si>
    <t>DUSUN PASINAN</t>
  </si>
  <si>
    <t>KARANGBENDO</t>
  </si>
  <si>
    <t>3508091506051761</t>
  </si>
  <si>
    <t>MUHAMMAD ANSHORI</t>
  </si>
  <si>
    <t>MISIYEM</t>
  </si>
  <si>
    <t>AHMAD SHODIQ</t>
  </si>
  <si>
    <t>ENY PURWATI</t>
  </si>
  <si>
    <t>MOCHAMAD ERWIN DOYO</t>
  </si>
  <si>
    <t>LILIS SURYANI</t>
  </si>
  <si>
    <t>PENATA RIAS</t>
  </si>
  <si>
    <t xml:space="preserve">JL. ANGGREK </t>
  </si>
  <si>
    <t>3508210208080007</t>
  </si>
  <si>
    <t>ELI NURCAHYO</t>
  </si>
  <si>
    <t>WAHYU SUCIANI</t>
  </si>
  <si>
    <t>DUSUN KARANGMULYO WETAN</t>
  </si>
  <si>
    <t>KARANGANOM</t>
  </si>
  <si>
    <t>3508111812070001</t>
  </si>
  <si>
    <t>AGUS ASHARI</t>
  </si>
  <si>
    <t>3508211401110004</t>
  </si>
  <si>
    <t>MOHAMMAD NAUFAL NAWWARUDDIN</t>
  </si>
  <si>
    <t xml:space="preserve">NASIRIN </t>
  </si>
  <si>
    <t>SUSIATI</t>
  </si>
  <si>
    <t>3508210203090004</t>
  </si>
  <si>
    <t>INNA AGUSTININGSIH</t>
  </si>
  <si>
    <t>3508211912080011</t>
  </si>
  <si>
    <t>SURYA PRADANA YUDISTIRA</t>
  </si>
  <si>
    <t>ANIS MASLAKHA</t>
  </si>
  <si>
    <t>MUHAMMAD SHOLEH</t>
  </si>
  <si>
    <t>INDATUN NIKMAH</t>
  </si>
  <si>
    <t>MAS'UDI</t>
  </si>
  <si>
    <t>RINI HARTATIK</t>
  </si>
  <si>
    <t>3508210501080020</t>
  </si>
  <si>
    <t>DUSUN TANAH LOS</t>
  </si>
  <si>
    <t>TAMANSARI</t>
  </si>
  <si>
    <t>3510243001140001</t>
  </si>
  <si>
    <t>TAHUN PELAJARAN 2015/2016</t>
  </si>
  <si>
    <t>ANANDA AMELIA</t>
  </si>
  <si>
    <t>yusfi rizky azizah</t>
  </si>
  <si>
    <t>115</t>
  </si>
  <si>
    <t>14</t>
  </si>
  <si>
    <t>116</t>
  </si>
  <si>
    <t>NAMA KELAS</t>
  </si>
  <si>
    <t>1 A</t>
  </si>
  <si>
    <t>JULI</t>
  </si>
  <si>
    <t>AGUSTUS</t>
  </si>
  <si>
    <t xml:space="preserve">SEPTEMBER </t>
  </si>
  <si>
    <t>OKTOBER</t>
  </si>
  <si>
    <t>NOVEMBER</t>
  </si>
  <si>
    <t>DESEMBER</t>
  </si>
  <si>
    <t>SELISIH</t>
  </si>
  <si>
    <t>SEBELUM PEMBAGIAN KARTU</t>
  </si>
  <si>
    <t>LIHAT KELAS 5A, 5B DAN 4B</t>
  </si>
  <si>
    <t>ABDUS SALAM</t>
  </si>
  <si>
    <t>ACHMAD MUFTI LABIB</t>
  </si>
  <si>
    <t>AHMAD NASICH BAIHAQI</t>
  </si>
  <si>
    <t>AHMAD ZAINUR ROZIQIN</t>
  </si>
  <si>
    <t>ALFA JABARZADI ABDUL HAMID</t>
  </si>
  <si>
    <t>ALIFIA PRINCES MAHARANI</t>
  </si>
  <si>
    <t>CANDRA ALFARISI</t>
  </si>
  <si>
    <t>CHEPY ANGGUN FIRDIANI</t>
  </si>
  <si>
    <t>DAVIN JOEVINO VIRDIANSYAH SUSILO</t>
  </si>
  <si>
    <t>ELVINA NOVA WARDANI</t>
  </si>
  <si>
    <t>FATHAH IZDIHAR AMINAH</t>
  </si>
  <si>
    <t>FELISA FAUZIA RAMADHANI</t>
  </si>
  <si>
    <t>GADIS REFALINA</t>
  </si>
  <si>
    <t>KHARISMA EKA RAMADHANI</t>
  </si>
  <si>
    <t>LINTANG AZKA AHMAD</t>
  </si>
  <si>
    <t>MARSAYU ENJEL NATASYA</t>
  </si>
  <si>
    <t>MAULIDYA EKA FEBRIANI</t>
  </si>
  <si>
    <t>MUCHAMMAD FITRA RAFIAN SYACH</t>
  </si>
  <si>
    <t>MUHAMMAD AHZAM BINARQI</t>
  </si>
  <si>
    <t>MUHAMMAD BAYU SYAIFUDDIN SYAH</t>
  </si>
  <si>
    <t>MUHAMMAD DICO ARDIANSYA</t>
  </si>
  <si>
    <t>MUHAMMAD FITRA RAMADHANI</t>
  </si>
  <si>
    <t>MUHAMMAD KHAFIDZ AL FARIZI</t>
  </si>
  <si>
    <t>MUHAMMAD WILDAN UBAIDILLAH</t>
  </si>
  <si>
    <t>MOHAMMAD ZAENAL SEPTIAN PUTRA</t>
  </si>
  <si>
    <t>MUKHAMMAD AZZAM FUADY</t>
  </si>
  <si>
    <t>MUTIA TIANTIKA SARI</t>
  </si>
  <si>
    <t>NABILA EKA WULANDARI</t>
  </si>
  <si>
    <t>NAISYA AVISENA AZ-ZAHRAH</t>
  </si>
  <si>
    <t>SAFFINA IZZA</t>
  </si>
  <si>
    <t>TARIKHA ASYFANA</t>
  </si>
  <si>
    <t>ABIDAH ABELIA WARDA VIANUS</t>
  </si>
  <si>
    <t>ACHMAD ASRORY</t>
  </si>
  <si>
    <t>ADITYA BHARA MAHENDRA</t>
  </si>
  <si>
    <t>AHMAD ROSYIDUL ANWAR</t>
  </si>
  <si>
    <t>BIAN CAHYA HANDAYANI</t>
  </si>
  <si>
    <t>CANDRA SATYA SETIAWAN</t>
  </si>
  <si>
    <t>DANALDI RIJAL RAMADHAN</t>
  </si>
  <si>
    <t>FABRYAN AKBAR MAULANA</t>
  </si>
  <si>
    <t>FADRIAN SYAM ABDILLAH</t>
  </si>
  <si>
    <t>FAJRI ULA AFRIANSYAH ALI</t>
  </si>
  <si>
    <t>FEBRY WULANDARI</t>
  </si>
  <si>
    <t>IBRAHIM ALFARISI</t>
  </si>
  <si>
    <t>JESY OCTAVIA ADELITA</t>
  </si>
  <si>
    <t>KHALIZA MARDIYAH FEBRIANTI</t>
  </si>
  <si>
    <t>LINTANG NURIL PUTRI AFANDI</t>
  </si>
  <si>
    <t>MUHAMMAD WILDAN FEBRIANSYAH</t>
  </si>
  <si>
    <t>MOCHAMMAD YUSUF ARKA AL JABAR</t>
  </si>
  <si>
    <t>MUHAMAD DAFA ANDRIYANTO SYACHPUTRA</t>
  </si>
  <si>
    <t>MUHAMAD RIDHO</t>
  </si>
  <si>
    <t>MUHAMMAD FAIZUL FAWAAZ</t>
  </si>
  <si>
    <t>MUHAMMAD SELLO SHINJUL QIRON</t>
  </si>
  <si>
    <t>MUKHAMAD FATHUR AL FAID</t>
  </si>
  <si>
    <t>NAFIRA DWI WULANDARI</t>
  </si>
  <si>
    <t>NUR SHIFA SAFITRI</t>
  </si>
  <si>
    <t>PRANAJA TRISTAN CELIO GUNAWAN</t>
  </si>
  <si>
    <t>RAYHSA PUTRI RAJABIYAH</t>
  </si>
  <si>
    <t>VIDATUL KHOIROH</t>
  </si>
  <si>
    <t>VITA MELINDA FEBRIANTI</t>
  </si>
  <si>
    <t>YULI EKA LESTARI</t>
  </si>
  <si>
    <t>ZULFIKAR BAHARUDIN FIRDAUS</t>
  </si>
  <si>
    <t>KELAS I (SATU) C</t>
  </si>
  <si>
    <t>ADELIYA EKA FIDIARDI</t>
  </si>
  <si>
    <t>ADINDA PUTRI VALEN RAMADHANI</t>
  </si>
  <si>
    <t>ADITYA RIZKI FEBRIANSYAH</t>
  </si>
  <si>
    <t>ANGGITA CANTIKA YUANITA</t>
  </si>
  <si>
    <t>ARDINA PUTRI RAMADHANI</t>
  </si>
  <si>
    <t>BINTANG SURYA NUR AKBAR</t>
  </si>
  <si>
    <t>CINTA ERISA ELVAIS</t>
  </si>
  <si>
    <t>DANISHA FAHMA SANIA</t>
  </si>
  <si>
    <t>FEBY MAULIDYA</t>
  </si>
  <si>
    <t>HASBY MAULANA SHIDQY</t>
  </si>
  <si>
    <t>HUSNA NURIN NAJWA</t>
  </si>
  <si>
    <t>INDI LIMAN KHOIRILLAH</t>
  </si>
  <si>
    <t>JIHAN FELITA ORLON SUSILO</t>
  </si>
  <si>
    <t>KHARISMA YUNI ALFIYANTI</t>
  </si>
  <si>
    <t>LAILLATUL FITRIA</t>
  </si>
  <si>
    <t>LINTANG FABRIANA AVISA</t>
  </si>
  <si>
    <t>MUHAMAD RADITIA APRILIANO</t>
  </si>
  <si>
    <t>MUHAMMAD ABSYARIL  MUDAWI</t>
  </si>
  <si>
    <t>MUHAMMAD BAHAA'UDDIN MUKARROM</t>
  </si>
  <si>
    <t>MUHAMMAD FAKHRI</t>
  </si>
  <si>
    <t>MUKHAMMAD FARKHAN NAJIB</t>
  </si>
  <si>
    <t>MUHAMMAD HAMZAH SATRIOAJI SUSENO</t>
  </si>
  <si>
    <t>MUKHAMAD IZAM ZAINURI</t>
  </si>
  <si>
    <t>NAFISATUL EL WARDAYANTI SANTOSO</t>
  </si>
  <si>
    <t>NANDA AZAHRA TEGUH PAKARTI</t>
  </si>
  <si>
    <t>NUR ADHWA FEBRIANI</t>
  </si>
  <si>
    <t>NUR ADINDA FAISATUL LAIL</t>
  </si>
  <si>
    <t>NOR AISYAH ZAHRA</t>
  </si>
  <si>
    <t>SEPTIAN RAGIL SAFITRA</t>
  </si>
  <si>
    <t>SYAFIRA PUTRI RAMADHANI</t>
  </si>
  <si>
    <t>USWATUL HASANAH</t>
  </si>
  <si>
    <t>ABDUL WAHAB ASYAK RONI</t>
  </si>
  <si>
    <t>ACHMAD KHALIL AISY MUBAROK</t>
  </si>
  <si>
    <t>AGIST PUTRI RAMADHANI</t>
  </si>
  <si>
    <t>AILA AZ-ZUHRA</t>
  </si>
  <si>
    <t>ALYA AZIZAH</t>
  </si>
  <si>
    <t>ANDRA ALIF FACHRI</t>
  </si>
  <si>
    <t>APRILIA IFADATUL ASNA</t>
  </si>
  <si>
    <t>ARINI FITRIA MALIKA BULGIS</t>
  </si>
  <si>
    <t>AURA VELIA RAMADHANI</t>
  </si>
  <si>
    <t>AZMI AULIA DHIAULKHAQ</t>
  </si>
  <si>
    <t>CIPTA ADI KARYA RISQI</t>
  </si>
  <si>
    <t>EKA AYU SHA'ADATUL LUTFIAH</t>
  </si>
  <si>
    <t>FATIMATUZ ZAHROH</t>
  </si>
  <si>
    <t>HENDRA MAULIDZIN KURNIAWAN</t>
  </si>
  <si>
    <t>INDRI MAULIDIYAH</t>
  </si>
  <si>
    <t>MERLIN DIANA</t>
  </si>
  <si>
    <t>MOCHAMAD KHARISH MUKHIBBUS SHOLIKHIN</t>
  </si>
  <si>
    <t>MOCHAMAD RENDI SANTOSO</t>
  </si>
  <si>
    <t>MOCHAMAD SAIFUL IKHSAN</t>
  </si>
  <si>
    <t>MOCHAMAD WAHYU SAPUTRA</t>
  </si>
  <si>
    <t>MOCHAMMAD HAMDAN IRHAM MAULANA</t>
  </si>
  <si>
    <t>MUHAMMAD FARHAN WIJAYA</t>
  </si>
  <si>
    <t>MUHAMMAD IMADUDDIN AZAMI</t>
  </si>
  <si>
    <t>MUHAMMAD RIZA RAMADHANI</t>
  </si>
  <si>
    <t>NANDA YEARYZTHA PUTERI HIDAYAT</t>
  </si>
  <si>
    <t>PADMAH YUANA LILLAH</t>
  </si>
  <si>
    <t>QONITA LADI BANATI</t>
  </si>
  <si>
    <t>RAIHAN NAZHIF RISQI</t>
  </si>
  <si>
    <t>RASTY EKA MAHARANI</t>
  </si>
  <si>
    <t>SAFA FITRI ANGGRAINI</t>
  </si>
  <si>
    <t>TITANYA RASYAH PUTRI SYAHRANI</t>
  </si>
  <si>
    <t>ABDULLAH KAFI</t>
  </si>
  <si>
    <t>ADITYA UBAIDILLAH</t>
  </si>
  <si>
    <t>AMELIA CAHYA PUTRI</t>
  </si>
  <si>
    <t>DINDA EGA ASTRI SURYANI</t>
  </si>
  <si>
    <t>DISTY TANTRI SELLYA ANGGRAINI</t>
  </si>
  <si>
    <t>FADIYAH ZAHROTUL AMALIYAH</t>
  </si>
  <si>
    <t>FARAH ASKIL ARIFIN</t>
  </si>
  <si>
    <t>FARAH NABILA</t>
  </si>
  <si>
    <t>FATHUR RIZQI BIMAULIDI</t>
  </si>
  <si>
    <t>FINA NAILATUL IZZA</t>
  </si>
  <si>
    <t>IQLIMA AINUL KARIMAH</t>
  </si>
  <si>
    <t>KHEISYA ARDIANSYAH</t>
  </si>
  <si>
    <t>LAILY CITRA NUR AINI</t>
  </si>
  <si>
    <t>MAULIYA FADILATUL ISMINAIFAH</t>
  </si>
  <si>
    <t>MOCHAMAD AGUSFIAN RAMADHANI</t>
  </si>
  <si>
    <t>MUHAMAD CALVIN ALFIANSYAH</t>
  </si>
  <si>
    <t>MUHAMMAD AKBAR MAULANA</t>
  </si>
  <si>
    <t>MUHAMMAD HASBI</t>
  </si>
  <si>
    <t>MUHAMMAD IMAM GHOZALI</t>
  </si>
  <si>
    <t>MUHAMMAD IQBAL RAMADHAN</t>
  </si>
  <si>
    <t>MUHAMMAD NUR KHOIRUDIN</t>
  </si>
  <si>
    <t>MUKHAMMAD MIRZA ALFI YUSRON</t>
  </si>
  <si>
    <t>NADHIFATUL MAGHFIROH</t>
  </si>
  <si>
    <t>NUR ALIF I'ZAZUL CHUSNI</t>
  </si>
  <si>
    <t>SAYYIDATUL QISTHINTHONIYYAH</t>
  </si>
  <si>
    <t>SHINTA DWI FEBRIYANTI</t>
  </si>
  <si>
    <t>SISKA SUSANTI MAULIDIA</t>
  </si>
  <si>
    <t>SYARIF HIDAYATULLAH</t>
  </si>
  <si>
    <t>TRIESTAN HAMZAH FANSYURI</t>
  </si>
  <si>
    <t>VELIZA NUR AZIZAH</t>
  </si>
  <si>
    <t>VIANO YARISTIAN MOVEL</t>
  </si>
  <si>
    <t>ZAHRATUS SITTA</t>
  </si>
  <si>
    <t>ZASKYA WAHYU AULIA</t>
  </si>
  <si>
    <t>HANUM SYAIKHANATUL LAILI</t>
  </si>
  <si>
    <t>ABD. ROCHMAN NAJA FATLAN PRATAMA</t>
  </si>
  <si>
    <t>AZZA PRISHAL DWI PUTRA</t>
  </si>
  <si>
    <t>FELISITA APRILIA NUR NIHAYA</t>
  </si>
  <si>
    <t>FIRDA DWI ANDRIANI</t>
  </si>
  <si>
    <t>IKA KURNIA WATI AGUSTINA</t>
  </si>
  <si>
    <t>FARAH NAILATUL ALYAH</t>
  </si>
  <si>
    <t>HIBATULLAH MUSTAGHFIRY RUSLI</t>
  </si>
  <si>
    <t>MUKHAMAD DAVID ARIF FIRDAUS</t>
  </si>
  <si>
    <t>NOVITA ERNIAWAN</t>
  </si>
  <si>
    <t>MOCHAMAD RIFKY ROSAN</t>
  </si>
  <si>
    <t>ANANDA AMILIA</t>
  </si>
  <si>
    <t>DAFTAR REKAPITULASI ABSEN GURU</t>
  </si>
  <si>
    <t>Tahun Pelajaran 2017/2018</t>
  </si>
  <si>
    <t xml:space="preserve">MIS NURUL ISLAM LABRUK KIDUL </t>
  </si>
  <si>
    <t>Sahroni,S.Pd.I</t>
  </si>
  <si>
    <t>M. Said</t>
  </si>
  <si>
    <t>Sumarmi,S.Pd.I</t>
  </si>
  <si>
    <t>Minuk Ika Wulandari,S.Pd,I</t>
  </si>
  <si>
    <t>Chayul Mu'afa,S.Ag</t>
  </si>
  <si>
    <t>Khusnul Adibah,S.Pd.I</t>
  </si>
  <si>
    <t>Muhammad Khoiri,S.Pd.I.</t>
  </si>
  <si>
    <t>Yuliana,S.Pd.I</t>
  </si>
  <si>
    <t>Ahmad Shodiq,S.H.</t>
  </si>
  <si>
    <t>Chusni Kurniawan,S.Pd.</t>
  </si>
  <si>
    <t>M. Zuhdi Agus Riyanto,S.Pd.</t>
  </si>
  <si>
    <t>Liya Shobihatul Qudriyah,S.Pd</t>
  </si>
  <si>
    <t>Siti Munfaridah, S.Pd</t>
  </si>
  <si>
    <t>Nur Ratna Prihatiningsih, S.Pd</t>
  </si>
  <si>
    <t>Nurul Hidayah, S.Pd.I, MA</t>
  </si>
  <si>
    <t>Azan Tudhoni, S. Pd</t>
  </si>
  <si>
    <t>Evi Nuning Faridah,S.Pd.I</t>
  </si>
  <si>
    <t>Nurul Lathifah, S. Pd I</t>
  </si>
  <si>
    <t>Dwi Meriyanto</t>
  </si>
  <si>
    <t>Mokh.Ma'mun Jauhari</t>
  </si>
  <si>
    <t>Rofi'atul Majidah</t>
  </si>
  <si>
    <t>AULIA AYU LESTARI</t>
  </si>
  <si>
    <t>AULIA MUSTIKA PERMATA SARI</t>
  </si>
  <si>
    <t>BASMALAH INSAN SHOLEH</t>
  </si>
  <si>
    <t>DENY ISWAHYUDI</t>
  </si>
  <si>
    <t>DESY NUR AINI</t>
  </si>
  <si>
    <t>FAIRUS HAIDAR ANWAR</t>
  </si>
  <si>
    <t>FANDI DWI KURNIAWAN</t>
  </si>
  <si>
    <t>FITRO NUR HABIBI</t>
  </si>
  <si>
    <t>JINAN RATU MELATI</t>
  </si>
  <si>
    <t>MARSHA ERITA HARTANTO</t>
  </si>
  <si>
    <t>MOCHAMMAD NAUFAL AISY HAFI</t>
  </si>
  <si>
    <t>MUHAMAD ALWIN DWI PRASETYO</t>
  </si>
  <si>
    <t>MUHAMMAD FAIZ MAULANA</t>
  </si>
  <si>
    <t>MUHAMMAD HIDAYAHTUL ARIFYN</t>
  </si>
  <si>
    <t>MUHAMMAD ILHAM SHODIQI</t>
  </si>
  <si>
    <t>MUKHAMMAD DAFFA WILDANSYAH</t>
  </si>
  <si>
    <t>NAUFAL AKBAR ZAKYAZ ZAUHARIZQY</t>
  </si>
  <si>
    <t>NAURA YUMNA ZAFERA</t>
  </si>
  <si>
    <t>NIKITA CINTA GADISTIA</t>
  </si>
  <si>
    <t>NUR LAILATUL HASANAH</t>
  </si>
  <si>
    <t>R. AGYAN JINGGA PERMANA NUGROHO</t>
  </si>
  <si>
    <t>RAGIL AKHMAD HIDAYAT</t>
  </si>
  <si>
    <t>SALFA NAUREEN ISALDINA</t>
  </si>
  <si>
    <t>SITI AKIFAH HUMAIRA FEBRIANOTO</t>
  </si>
  <si>
    <t>SITI MARIA ULFA</t>
  </si>
  <si>
    <t>SITI MUNAWAROTUZ ZAHRO</t>
  </si>
  <si>
    <t>SYAHRIAN ABDILLAH MAULANA</t>
  </si>
  <si>
    <t>SYEHRUL SETYA NUGRAHA</t>
  </si>
  <si>
    <t>ZALDYROBBI SIDQI ACHMAD</t>
  </si>
  <si>
    <t>ZIDAH ALFI RIZQIYYAH</t>
  </si>
  <si>
    <t>ADAM MAULANA HABIBI</t>
  </si>
  <si>
    <t>ALIFIYAH FITRAH RAMADHANIYAH</t>
  </si>
  <si>
    <t>ANISA FAUZIA SETYAWATI</t>
  </si>
  <si>
    <t>ANIYAH CANDRA KIRANA</t>
  </si>
  <si>
    <t>ARFA BAGAS SUJONO</t>
  </si>
  <si>
    <t>BAIDOATUL AJENG MASILAH</t>
  </si>
  <si>
    <t>CLEO PRATAMA</t>
  </si>
  <si>
    <t>DENISHA ANANDA DIRA SALSABILLA</t>
  </si>
  <si>
    <t>FAHIM BIBI JANUAR</t>
  </si>
  <si>
    <t>INTAN PUTRI CAHYANI</t>
  </si>
  <si>
    <t>JUNITA DWI AMBARWATI</t>
  </si>
  <si>
    <t>LUCITA MAYVIRA SAKHI</t>
  </si>
  <si>
    <t>MAULANA FIKRI IBNU FAJAR</t>
  </si>
  <si>
    <t>MUHAMAD ROZAQ FARIZI</t>
  </si>
  <si>
    <t>MUHAMMAD ALVINO RIZA SULAIMAN</t>
  </si>
  <si>
    <t>MUHAMMAD FAJAR FATKHULLAH</t>
  </si>
  <si>
    <t>MUHAMMAD FARKHAN RAMADHAN</t>
  </si>
  <si>
    <t>MUHAMMAD LUTFI KHAFIDIN</t>
  </si>
  <si>
    <t>MUHAMMAD PRATAMA JAINUL ROJIKIN</t>
  </si>
  <si>
    <t>MUHAMMAD RISKY PUTRA PRATAMA</t>
  </si>
  <si>
    <t>MUHAMMAD SYAZWAN DZUL FADLI</t>
  </si>
  <si>
    <t>MUHAMMAD YAHYA ARRIFANI</t>
  </si>
  <si>
    <t>MUKHAMMAD ZIDANE ALFATIKH</t>
  </si>
  <si>
    <t>NADA MISWATUL KAMALIN</t>
  </si>
  <si>
    <t>NAFISA MAULIDIYAH</t>
  </si>
  <si>
    <t>NAISYA APRILIA PUTRI</t>
  </si>
  <si>
    <t>RENO SYAIFY ADITYA</t>
  </si>
  <si>
    <t>SITI VAFIQ HAFIZATURROHMAH</t>
  </si>
  <si>
    <t>SULTAN ZACKY PRASETYAWAN</t>
  </si>
  <si>
    <t>ZANUAR ADAM AL LATIF</t>
  </si>
  <si>
    <t>ABRISAM YAFIK DWI ISWANTO</t>
  </si>
  <si>
    <t>ACHMAD MAULANA ISHAQ</t>
  </si>
  <si>
    <t>ALFIYATUS SHOLIKHAH</t>
  </si>
  <si>
    <t>AZKADINI RAHMANI AFKAR</t>
  </si>
  <si>
    <t>DINDA DWI RAMADHANI</t>
  </si>
  <si>
    <t>EKA RAMDANY</t>
  </si>
  <si>
    <t>FARHAN ABAS</t>
  </si>
  <si>
    <t>FELIK KIF'AIRUN DHANIL</t>
  </si>
  <si>
    <t>JIHANNISA ALIA HAKIM</t>
  </si>
  <si>
    <t>KAISAH MAGHFIROH KURNIA FAUZAH</t>
  </si>
  <si>
    <t>MAYLANI MAGHFIROH</t>
  </si>
  <si>
    <t>MICHELLA ANGELIA PUTRI</t>
  </si>
  <si>
    <t>MUCHAMAD REHAN</t>
  </si>
  <si>
    <t>MUCHAMMAD ARIF SUBHAN</t>
  </si>
  <si>
    <t>MUHAMMAD</t>
  </si>
  <si>
    <t>MUHAMMAD IZUL IBAD</t>
  </si>
  <si>
    <t>MUHAMMAD RAFIF HARDIANSAH</t>
  </si>
  <si>
    <t>MUHAMMAD RIDHO TAQIYUDDIN</t>
  </si>
  <si>
    <t>NAYLA HAFIZHAH</t>
  </si>
  <si>
    <t>PUTRI AGUSTINA NUR RAMADHANI</t>
  </si>
  <si>
    <t>QUEEN RIZQY ILMI JAUHARI</t>
  </si>
  <si>
    <t>RAHMAD ANDIKA</t>
  </si>
  <si>
    <t>RAKHA GALIH SEJATI</t>
  </si>
  <si>
    <t>RANGGA BUDI PAMUNGKAS</t>
  </si>
  <si>
    <t>SAYIDAH UMAIRO</t>
  </si>
  <si>
    <t>SAYTULLAH ZIDHAN HUMAINY</t>
  </si>
  <si>
    <t>VALENCIA AYUNDA FEBRIANTI</t>
  </si>
  <si>
    <t>VINA APRILIA</t>
  </si>
  <si>
    <t>DIMAS NOVA ANDRIANTO</t>
  </si>
  <si>
    <t>KELAS II (DUA) C</t>
  </si>
  <si>
    <t>5</t>
  </si>
  <si>
    <t>15</t>
  </si>
  <si>
    <t>16</t>
  </si>
  <si>
    <t>17</t>
  </si>
  <si>
    <t>18</t>
  </si>
  <si>
    <t>19</t>
  </si>
  <si>
    <t>22</t>
  </si>
  <si>
    <t>23</t>
  </si>
  <si>
    <t>24</t>
  </si>
  <si>
    <t>26</t>
  </si>
  <si>
    <t>31</t>
  </si>
  <si>
    <t>32</t>
  </si>
  <si>
    <t>33</t>
  </si>
  <si>
    <t>34</t>
  </si>
  <si>
    <t>BIMA ARYO SUSILO</t>
  </si>
  <si>
    <t>INES ARIFANI MAULINA</t>
  </si>
  <si>
    <t>Januari</t>
  </si>
  <si>
    <t>Februari</t>
  </si>
  <si>
    <t>Maret</t>
  </si>
  <si>
    <t>April</t>
  </si>
  <si>
    <t>Mei</t>
  </si>
  <si>
    <t>Juni</t>
  </si>
  <si>
    <t>KELAS III (TIGA) C</t>
  </si>
  <si>
    <t>TAHUN PELAJARAN 2019/2020</t>
  </si>
  <si>
    <t>AGHA NABIL FAYYADH ROBBANI</t>
  </si>
  <si>
    <t>AMANDA AZAHRA PUTRI PRISMA</t>
  </si>
  <si>
    <t>CAHYANING SATRIYA ARJUNA</t>
  </si>
  <si>
    <t>DEVANT LAKZA BINTANG</t>
  </si>
  <si>
    <t>FAHRI AHMAD ALFARISI</t>
  </si>
  <si>
    <t>FATINATA AZ'ZAHRAH</t>
  </si>
  <si>
    <t>FILLA SASABILLILAH</t>
  </si>
  <si>
    <t>IKFINA DINA KAMILA</t>
  </si>
  <si>
    <t>KAYLA DWI ALISHA</t>
  </si>
  <si>
    <t>KHARISMA ADILA PUTRI</t>
  </si>
  <si>
    <t>MARDA MAR'ATUS SOLIKHA</t>
  </si>
  <si>
    <t>MOHAMMAD EGI SYAHPUTRA</t>
  </si>
  <si>
    <t>MUHAMMAD AFSA FARAZZAY</t>
  </si>
  <si>
    <t>MUHAMMAD ALEA ISLAMIC SURYONO</t>
  </si>
  <si>
    <t>MUHAMMAD ALFARISI</t>
  </si>
  <si>
    <t>MUHAMMAD AZKA WILDANI</t>
  </si>
  <si>
    <t>MUHAMMAD RASYA FABIANSYAH</t>
  </si>
  <si>
    <t>MUHAMMAD SULLAMUL KIROM</t>
  </si>
  <si>
    <t>NABILA MAULIDIA</t>
  </si>
  <si>
    <t>NADIATUL MAULIDA</t>
  </si>
  <si>
    <t>NAYLA PUTRI INDRININA</t>
  </si>
  <si>
    <t>NAYLA PUTRI RAHMANIA</t>
  </si>
  <si>
    <t>NORMA FAEDAH</t>
  </si>
  <si>
    <t>R. HONGGO ARUNA JERO NUGROHO</t>
  </si>
  <si>
    <t>REZKY AKBAR LANGIT RAMADHAN</t>
  </si>
  <si>
    <t>RISA AULIA PUTRI</t>
  </si>
  <si>
    <t>ROBI'AH MIZARIYAH</t>
  </si>
  <si>
    <t>WILDAN PRATAMA</t>
  </si>
  <si>
    <t>YUNMA SYAFA AZZAHRA</t>
  </si>
  <si>
    <t>AHMAD AZHAR HALIM ZARDANI</t>
  </si>
  <si>
    <t>ANGGITA FEBRIYANTI</t>
  </si>
  <si>
    <t>ASYIFA NUR HIDAYAH</t>
  </si>
  <si>
    <t>AULIA ADINDA DWI RAMADHANI</t>
  </si>
  <si>
    <t>DEWA RIZKY DANUWARDA</t>
  </si>
  <si>
    <t>DIAH OLIVIA</t>
  </si>
  <si>
    <t>HANINDA AYU WULANSARI</t>
  </si>
  <si>
    <t>KASYIFA HANUM MUMTAAZAH</t>
  </si>
  <si>
    <t>LAILATUL MAGHFIROH</t>
  </si>
  <si>
    <t>LEONELL CHAKRA AMINATA</t>
  </si>
  <si>
    <t>MEYSHA SALSABILA PUTRI</t>
  </si>
  <si>
    <t>MOCHAMMAD HAFIZ OKTAVIAN</t>
  </si>
  <si>
    <t>MUHAMMAD AGUNG SAKTI SAIFUL RIDHO</t>
  </si>
  <si>
    <t>MUHAMMAD ALFA JUANDRI</t>
  </si>
  <si>
    <t>MUHAMMAD IKMAL EKA SEPTIANTO</t>
  </si>
  <si>
    <t>MUHAMMAD KAVIN BILBAR EFENDI</t>
  </si>
  <si>
    <t>MUHAMMAD RAFAEL ALHAFID</t>
  </si>
  <si>
    <t>MUKHAMAD FAREL DERMAWAN</t>
  </si>
  <si>
    <t>NOVIYA NAYLA RAMADHANY</t>
  </si>
  <si>
    <t>NUR FITRIANI GHOVIROH</t>
  </si>
  <si>
    <t>NURIDA APRILIANI</t>
  </si>
  <si>
    <t>PUTRA AZKA KHAIZAN</t>
  </si>
  <si>
    <t>RADITYA YUKO PRATAMA</t>
  </si>
  <si>
    <t>RAFA NUR IHSAN SYAPUTRA</t>
  </si>
  <si>
    <t>REVANO MAHDI CHRISTIAWAN</t>
  </si>
  <si>
    <t>RUBBI MAEGI NADIJAH</t>
  </si>
  <si>
    <t>SALSABILA KEYSA PUTRI</t>
  </si>
  <si>
    <t>TALITA ZAHWA RANIAH</t>
  </si>
  <si>
    <t>ZAHRA RIZANI MAHIRAH</t>
  </si>
  <si>
    <t>ZASKIA RISKITA</t>
  </si>
  <si>
    <t>AFRIZAL HABIBURROHMAAN</t>
  </si>
  <si>
    <t>AHMAD KHOIRUL AZAM</t>
  </si>
  <si>
    <t>AHMAD KHOIRUN NIZAM</t>
  </si>
  <si>
    <t>ALULA FARZANA AYUNINDYA</t>
  </si>
  <si>
    <t>ASYIFA TANIA PUTRI</t>
  </si>
  <si>
    <t>ATIKA NUR INDRAT MUKO</t>
  </si>
  <si>
    <t>FAREL APRILIO PUTRA ARIFIN</t>
  </si>
  <si>
    <t>FIRLINDA APRILYANTI AZ-ZAHWA</t>
  </si>
  <si>
    <t>FITRI DWI ANANDA</t>
  </si>
  <si>
    <t>HIKMAL GIBRAN ALFARUQ</t>
  </si>
  <si>
    <t>ISMAWAUL MAULIDA</t>
  </si>
  <si>
    <t>IZZAH AQILAH</t>
  </si>
  <si>
    <t>KENZIE ABDILLAH AQEEL</t>
  </si>
  <si>
    <t>KEYLA FAUZIRA AMALIA</t>
  </si>
  <si>
    <t>MARCELLINO YOVABEL FEBRYAN</t>
  </si>
  <si>
    <t>MUHAMMAD ARDIANSYAH RIZKI</t>
  </si>
  <si>
    <t>MUHAMMAD DAUD WILDAN NURO</t>
  </si>
  <si>
    <t>MUHAMMAD ILHAM HABIBI</t>
  </si>
  <si>
    <t>MUHAMMAD RAYHAN ROHZAQI</t>
  </si>
  <si>
    <t>MUHAMMAD UBAEDILLAH ALFARIZI</t>
  </si>
  <si>
    <t>RAFHAEL ANDREAN AFISENA</t>
  </si>
  <si>
    <t>RISTA MEISYAH ADELLIA</t>
  </si>
  <si>
    <t>ROFIF IKHROZ MAGHFUR</t>
  </si>
  <si>
    <t>SHAKILLA SUCAHYANI</t>
  </si>
  <si>
    <t>SHEILLA MEITA LUTFIONA</t>
  </si>
  <si>
    <t>WAHYU ZAHRA MAULIDIA</t>
  </si>
  <si>
    <t>ZAHRA SANNI FEBRI AULIA</t>
  </si>
  <si>
    <t>ZHAFIRA KEISYA PRADANA</t>
  </si>
  <si>
    <t>MIRZA NUR KAIL</t>
  </si>
  <si>
    <t>M. NADZAL FADLIL ILMI</t>
  </si>
  <si>
    <t>M. ZAENAL ABDA ABDAHU</t>
  </si>
  <si>
    <t>ARIL YANGGA</t>
  </si>
  <si>
    <t>SYFA RIZKA MAHARANI</t>
  </si>
  <si>
    <t>MUHAMMAD NUFRI PRATAMA WIJAYA</t>
  </si>
  <si>
    <t>GALIH FAREL PRASTYO</t>
  </si>
  <si>
    <t>PUTRI SHOLIKHAH</t>
  </si>
  <si>
    <t>IYAAD AFLAKHA RAMZII</t>
  </si>
  <si>
    <t>M. ALHAFIS</t>
  </si>
  <si>
    <t>MUHAMMAD RIZKI RIDWAN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</si>
</sst>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(* #,##0_);_(* \(#,##0\);_(* &quot;-&quot;_);_(@_)"/>
    <numFmt numFmtId="44" formatCode="_(&quot;Rp&quot;* #,##0.00_);_(&quot;Rp&quot;* \(#,##0.00\);_(&quot;Rp&quot;* &quot;-&quot;??_);_(@_)"/>
    <numFmt numFmtId="43" formatCode="_(* #,##0.00_);_(* \(#,##0.00\);_(* &quot;-&quot;??_);_(@_)"/>
    <numFmt numFmtId="164" formatCode="[$-421]dd\ mmmm\ yyyy;@"/>
    <numFmt numFmtId="165" formatCode="[$-409]d\-mmm\-yy;@"/>
    <numFmt numFmtId="166" formatCode="[$-F800]dddd\,\ mmmm\ dd\,\ yyyy"/>
    <numFmt numFmtId="167" formatCode="0;[Red]0"/>
    <numFmt numFmtId="168" formatCode="dd/mm/yyyy;@"/>
  </numFmts>
  <fonts count="72">
    <font>
      <sz val="10"/>
      <name val="Arial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name val="DejaVu Sans"/>
      <family val="2"/>
    </font>
    <font>
      <sz val="10"/>
      <color theme="1"/>
      <name val="Arial"/>
      <family val="2"/>
    </font>
    <font>
      <sz val="10"/>
      <name val="Calibri"/>
      <family val="2"/>
      <charset val="1"/>
      <scheme val="minor"/>
    </font>
    <font>
      <sz val="11"/>
      <name val="Calibri"/>
      <family val="2"/>
      <scheme val="minor"/>
    </font>
    <font>
      <b/>
      <sz val="12"/>
      <name val="Arial"/>
      <family val="2"/>
    </font>
    <font>
      <b/>
      <sz val="11"/>
      <name val="Calibri"/>
      <family val="2"/>
      <scheme val="minor"/>
    </font>
    <font>
      <b/>
      <sz val="11"/>
      <name val="Arial"/>
      <family val="2"/>
    </font>
    <font>
      <sz val="8"/>
      <color theme="0" tint="-0.249977111117893"/>
      <name val="Arial Narrow"/>
      <family val="2"/>
    </font>
    <font>
      <sz val="8"/>
      <name val="Arial Narrow"/>
      <family val="2"/>
    </font>
    <font>
      <sz val="8"/>
      <color indexed="8"/>
      <name val="Calibri"/>
      <family val="2"/>
    </font>
    <font>
      <i/>
      <sz val="6"/>
      <color theme="0" tint="-0.249977111117893"/>
      <name val="Arial Narrow"/>
      <family val="2"/>
    </font>
    <font>
      <i/>
      <sz val="6"/>
      <name val="Arial Narrow"/>
      <family val="2"/>
    </font>
    <font>
      <b/>
      <sz val="9"/>
      <color theme="0" tint="-0.249977111117893"/>
      <name val="Arial Narrow"/>
      <family val="2"/>
    </font>
    <font>
      <b/>
      <sz val="9"/>
      <name val="Arial Narrow"/>
      <family val="2"/>
    </font>
    <font>
      <sz val="9"/>
      <color indexed="8"/>
      <name val="Calibri"/>
      <family val="2"/>
    </font>
    <font>
      <sz val="9"/>
      <name val="Arial Narrow"/>
      <family val="2"/>
    </font>
    <font>
      <b/>
      <sz val="8"/>
      <name val="Arial Narrow"/>
      <family val="2"/>
    </font>
    <font>
      <u/>
      <sz val="8"/>
      <name val="Arial Narrow"/>
      <family val="2"/>
    </font>
    <font>
      <sz val="7"/>
      <color indexed="8"/>
      <name val="Calibri"/>
      <family val="2"/>
    </font>
    <font>
      <i/>
      <sz val="8"/>
      <name val="Arial Narrow"/>
      <family val="2"/>
    </font>
    <font>
      <b/>
      <u/>
      <sz val="9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Times New Roman"/>
      <family val="1"/>
    </font>
    <font>
      <u/>
      <sz val="10"/>
      <color theme="10"/>
      <name val="Arial"/>
      <family val="2"/>
    </font>
    <font>
      <sz val="14"/>
      <name val="Bodoni MT Black"/>
      <family val="1"/>
    </font>
    <font>
      <u/>
      <sz val="16"/>
      <color rgb="FF00B0F0"/>
      <name val="Arial"/>
      <family val="2"/>
    </font>
    <font>
      <u/>
      <sz val="16"/>
      <color rgb="FF800000"/>
      <name val="Arial"/>
      <family val="2"/>
    </font>
    <font>
      <u/>
      <sz val="16"/>
      <color rgb="FFFF0000"/>
      <name val="Arial"/>
      <family val="2"/>
    </font>
    <font>
      <u/>
      <sz val="16"/>
      <color rgb="FFFF9933"/>
      <name val="Arial"/>
      <family val="2"/>
    </font>
    <font>
      <u/>
      <sz val="16"/>
      <color rgb="FFFFFF00"/>
      <name val="Arial"/>
      <family val="2"/>
    </font>
    <font>
      <u/>
      <sz val="16"/>
      <color rgb="FF2CF436"/>
      <name val="Arial"/>
      <family val="2"/>
    </font>
    <font>
      <u/>
      <sz val="16"/>
      <color rgb="FF00B050"/>
      <name val="Arial"/>
      <family val="2"/>
    </font>
    <font>
      <u/>
      <sz val="16"/>
      <color rgb="FF0070C0"/>
      <name val="Arial"/>
      <family val="2"/>
    </font>
    <font>
      <u/>
      <sz val="16"/>
      <color rgb="FF9933FF"/>
      <name val="Arial"/>
      <family val="2"/>
    </font>
    <font>
      <u/>
      <sz val="16"/>
      <color rgb="FFFF33CC"/>
      <name val="Arial"/>
      <family val="2"/>
    </font>
    <font>
      <u/>
      <sz val="16"/>
      <color rgb="FF660066"/>
      <name val="Arial"/>
      <family val="2"/>
    </font>
    <font>
      <u/>
      <sz val="16"/>
      <color rgb="FF7030A0"/>
      <name val="Arial"/>
      <family val="2"/>
    </font>
    <font>
      <i/>
      <sz val="16"/>
      <name val="Arial"/>
      <family val="2"/>
    </font>
    <font>
      <sz val="11"/>
      <color theme="1"/>
      <name val="Calibri"/>
      <family val="2"/>
      <scheme val="minor"/>
    </font>
    <font>
      <u/>
      <sz val="28"/>
      <name val="Archery Black"/>
    </font>
    <font>
      <sz val="16"/>
      <name val="Times New Roman"/>
      <family val="1"/>
    </font>
    <font>
      <sz val="10"/>
      <name val="Arial"/>
      <family val="2"/>
    </font>
    <font>
      <b/>
      <sz val="16"/>
      <color rgb="FF00B050"/>
      <name val="Arial"/>
      <family val="2"/>
    </font>
    <font>
      <sz val="10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4"/>
      <color rgb="FF800000"/>
      <name val="Arial"/>
      <family val="2"/>
    </font>
    <font>
      <sz val="16"/>
      <name val="Bernard MT Condensed"/>
      <family val="1"/>
    </font>
    <font>
      <sz val="10"/>
      <color indexed="9"/>
      <name val="Times New Roman"/>
      <family val="1"/>
    </font>
    <font>
      <sz val="10"/>
      <name val="Calibri"/>
      <family val="2"/>
    </font>
    <font>
      <sz val="10"/>
      <name val="Calibri"/>
      <family val="2"/>
      <scheme val="minor"/>
    </font>
    <font>
      <b/>
      <i/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u/>
      <sz val="18"/>
      <color theme="10"/>
      <name val="Arial"/>
      <family val="2"/>
    </font>
    <font>
      <sz val="18"/>
      <name val="Times New Roman"/>
      <family val="1"/>
    </font>
    <font>
      <sz val="8"/>
      <name val="Arial"/>
      <family val="2"/>
    </font>
    <font>
      <sz val="12"/>
      <name val="Times New Roman"/>
      <family val="1"/>
    </font>
    <font>
      <sz val="12"/>
      <color theme="1"/>
      <name val="Times New Roman"/>
      <family val="1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2CF436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-0.249977111117893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2">
    <xf numFmtId="0" fontId="0" fillId="0" borderId="0"/>
    <xf numFmtId="0" fontId="9" fillId="0" borderId="0"/>
    <xf numFmtId="0" fontId="7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2" fillId="0" borderId="0"/>
    <xf numFmtId="0" fontId="35" fillId="0" borderId="0" applyNumberFormat="0" applyFill="0" applyBorder="0" applyAlignment="0" applyProtection="0"/>
    <xf numFmtId="0" fontId="50" fillId="0" borderId="0"/>
    <xf numFmtId="0" fontId="53" fillId="0" borderId="0"/>
    <xf numFmtId="0" fontId="65" fillId="0" borderId="0"/>
    <xf numFmtId="0" fontId="1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1" fontId="7" fillId="0" borderId="0" applyFont="0" applyFill="0" applyBorder="0" applyAlignment="0" applyProtection="0"/>
    <xf numFmtId="0" fontId="7" fillId="0" borderId="0"/>
    <xf numFmtId="41" fontId="7" fillId="0" borderId="0" applyFont="0" applyFill="0" applyBorder="0" applyAlignment="0" applyProtection="0"/>
    <xf numFmtId="0" fontId="1" fillId="0" borderId="0"/>
    <xf numFmtId="0" fontId="7" fillId="0" borderId="0"/>
  </cellStyleXfs>
  <cellXfs count="1953">
    <xf numFmtId="0" fontId="0" fillId="0" borderId="0" xfId="0"/>
    <xf numFmtId="0" fontId="4" fillId="0" borderId="0" xfId="0" quotePrefix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0" xfId="0" quotePrefix="1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3" fontId="4" fillId="0" borderId="0" xfId="0" applyNumberFormat="1" applyFont="1" applyBorder="1" applyAlignment="1">
      <alignment horizontal="center" vertical="center"/>
    </xf>
    <xf numFmtId="3" fontId="4" fillId="0" borderId="0" xfId="0" applyNumberFormat="1" applyFont="1" applyAlignment="1">
      <alignment vertical="center"/>
    </xf>
    <xf numFmtId="0" fontId="4" fillId="0" borderId="0" xfId="0" applyNumberFormat="1" applyFont="1" applyBorder="1" applyAlignment="1">
      <alignment horizontal="center" vertical="center"/>
    </xf>
    <xf numFmtId="0" fontId="4" fillId="0" borderId="0" xfId="0" applyNumberFormat="1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Fill="1" applyBorder="1" applyAlignment="1" applyProtection="1">
      <alignment vertical="center"/>
      <protection locked="0"/>
    </xf>
    <xf numFmtId="0" fontId="7" fillId="0" borderId="4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quotePrefix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  <protection locked="0"/>
    </xf>
    <xf numFmtId="0" fontId="7" fillId="0" borderId="5" xfId="0" applyFont="1" applyFill="1" applyBorder="1" applyAlignment="1" applyProtection="1">
      <alignment vertical="center"/>
      <protection locked="0"/>
    </xf>
    <xf numFmtId="164" fontId="7" fillId="0" borderId="6" xfId="0" applyNumberFormat="1" applyFont="1" applyFill="1" applyBorder="1" applyAlignment="1" applyProtection="1">
      <alignment horizontal="left" vertical="center"/>
      <protection locked="0"/>
    </xf>
    <xf numFmtId="164" fontId="7" fillId="0" borderId="4" xfId="0" applyNumberFormat="1" applyFont="1" applyFill="1" applyBorder="1" applyAlignment="1" applyProtection="1">
      <alignment horizontal="left" vertical="center"/>
      <protection locked="0"/>
    </xf>
    <xf numFmtId="165" fontId="7" fillId="0" borderId="4" xfId="0" applyNumberFormat="1" applyFont="1" applyFill="1" applyBorder="1" applyAlignment="1" applyProtection="1">
      <alignment horizontal="center" vertical="center"/>
      <protection locked="0"/>
    </xf>
    <xf numFmtId="3" fontId="7" fillId="0" borderId="4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quotePrefix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7" fillId="0" borderId="4" xfId="0" applyFont="1" applyFill="1" applyBorder="1" applyAlignment="1">
      <alignment vertical="center"/>
    </xf>
    <xf numFmtId="165" fontId="7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>
      <alignment horizontal="center" vertical="center"/>
    </xf>
    <xf numFmtId="3" fontId="7" fillId="0" borderId="4" xfId="0" applyNumberFormat="1" applyFont="1" applyFill="1" applyBorder="1" applyAlignment="1">
      <alignment horizontal="center" vertical="center"/>
    </xf>
    <xf numFmtId="0" fontId="7" fillId="0" borderId="6" xfId="0" applyFont="1" applyFill="1" applyBorder="1" applyAlignment="1" applyProtection="1">
      <alignment vertical="center"/>
      <protection locked="0"/>
    </xf>
    <xf numFmtId="0" fontId="7" fillId="0" borderId="6" xfId="0" applyFont="1" applyFill="1" applyBorder="1" applyAlignment="1">
      <alignment vertical="center"/>
    </xf>
    <xf numFmtId="165" fontId="7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165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1" xfId="0" applyFont="1" applyFill="1" applyBorder="1" applyAlignment="1">
      <alignment horizontal="center" vertical="center"/>
    </xf>
    <xf numFmtId="0" fontId="7" fillId="0" borderId="0" xfId="0" applyFont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7" fillId="0" borderId="4" xfId="0" applyFont="1" applyBorder="1" applyAlignment="1">
      <alignment horizontal="center"/>
    </xf>
    <xf numFmtId="0" fontId="12" fillId="15" borderId="4" xfId="0" applyFont="1" applyFill="1" applyBorder="1" applyAlignment="1">
      <alignment horizontal="center"/>
    </xf>
    <xf numFmtId="0" fontId="12" fillId="17" borderId="4" xfId="0" applyFont="1" applyFill="1" applyBorder="1" applyAlignment="1">
      <alignment horizontal="center" vertical="center" wrapText="1"/>
    </xf>
    <xf numFmtId="0" fontId="6" fillId="0" borderId="0" xfId="0" applyFont="1"/>
    <xf numFmtId="0" fontId="7" fillId="7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 vertical="center" wrapText="1"/>
    </xf>
    <xf numFmtId="0" fontId="12" fillId="11" borderId="4" xfId="0" applyFont="1" applyFill="1" applyBorder="1" applyAlignment="1">
      <alignment horizontal="center"/>
    </xf>
    <xf numFmtId="0" fontId="12" fillId="11" borderId="4" xfId="0" applyFont="1" applyFill="1" applyBorder="1" applyAlignment="1">
      <alignment horizontal="center" vertical="center" wrapText="1"/>
    </xf>
    <xf numFmtId="0" fontId="12" fillId="9" borderId="4" xfId="0" applyFont="1" applyFill="1" applyBorder="1" applyAlignment="1">
      <alignment horizontal="center"/>
    </xf>
    <xf numFmtId="0" fontId="12" fillId="9" borderId="4" xfId="0" applyFont="1" applyFill="1" applyBorder="1" applyAlignment="1">
      <alignment horizontal="center" vertical="center" wrapText="1"/>
    </xf>
    <xf numFmtId="0" fontId="12" fillId="19" borderId="4" xfId="0" applyFont="1" applyFill="1" applyBorder="1" applyAlignment="1">
      <alignment horizontal="center"/>
    </xf>
    <xf numFmtId="0" fontId="12" fillId="19" borderId="4" xfId="0" applyFont="1" applyFill="1" applyBorder="1" applyAlignment="1">
      <alignment horizontal="center" vertical="center" wrapText="1"/>
    </xf>
    <xf numFmtId="0" fontId="12" fillId="13" borderId="4" xfId="0" applyFont="1" applyFill="1" applyBorder="1" applyAlignment="1">
      <alignment horizontal="center"/>
    </xf>
    <xf numFmtId="0" fontId="12" fillId="13" borderId="4" xfId="0" applyFont="1" applyFill="1" applyBorder="1" applyAlignment="1">
      <alignment horizontal="center" vertical="center" wrapText="1"/>
    </xf>
    <xf numFmtId="0" fontId="12" fillId="14" borderId="4" xfId="0" applyFont="1" applyFill="1" applyBorder="1" applyAlignment="1">
      <alignment horizontal="center"/>
    </xf>
    <xf numFmtId="0" fontId="12" fillId="14" borderId="4" xfId="0" applyFont="1" applyFill="1" applyBorder="1" applyAlignment="1">
      <alignment horizontal="center" vertical="center" wrapText="1"/>
    </xf>
    <xf numFmtId="0" fontId="12" fillId="21" borderId="4" xfId="0" applyFont="1" applyFill="1" applyBorder="1" applyAlignment="1">
      <alignment horizontal="center"/>
    </xf>
    <xf numFmtId="0" fontId="12" fillId="21" borderId="4" xfId="0" applyFont="1" applyFill="1" applyBorder="1" applyAlignment="1">
      <alignment horizontal="center" vertical="center" wrapText="1"/>
    </xf>
    <xf numFmtId="0" fontId="12" fillId="22" borderId="4" xfId="0" applyFont="1" applyFill="1" applyBorder="1" applyAlignment="1">
      <alignment horizontal="center" vertical="center" wrapText="1"/>
    </xf>
    <xf numFmtId="0" fontId="12" fillId="12" borderId="4" xfId="0" applyFont="1" applyFill="1" applyBorder="1" applyAlignment="1">
      <alignment horizontal="center"/>
    </xf>
    <xf numFmtId="0" fontId="12" fillId="12" borderId="4" xfId="0" applyFont="1" applyFill="1" applyBorder="1" applyAlignment="1">
      <alignment horizontal="center" vertical="center" wrapText="1"/>
    </xf>
    <xf numFmtId="0" fontId="12" fillId="16" borderId="4" xfId="0" applyFont="1" applyFill="1" applyBorder="1" applyAlignment="1">
      <alignment horizontal="center"/>
    </xf>
    <xf numFmtId="0" fontId="12" fillId="16" borderId="4" xfId="0" applyFont="1" applyFill="1" applyBorder="1" applyAlignment="1">
      <alignment horizontal="center" vertical="center" wrapText="1"/>
    </xf>
    <xf numFmtId="0" fontId="14" fillId="8" borderId="4" xfId="0" applyFont="1" applyFill="1" applyBorder="1" applyAlignment="1">
      <alignment horizontal="center"/>
    </xf>
    <xf numFmtId="0" fontId="14" fillId="11" borderId="4" xfId="0" applyFont="1" applyFill="1" applyBorder="1" applyAlignment="1">
      <alignment horizontal="center"/>
    </xf>
    <xf numFmtId="0" fontId="14" fillId="9" borderId="4" xfId="0" applyFont="1" applyFill="1" applyBorder="1" applyAlignment="1">
      <alignment horizontal="center"/>
    </xf>
    <xf numFmtId="0" fontId="14" fillId="19" borderId="4" xfId="0" applyFont="1" applyFill="1" applyBorder="1" applyAlignment="1">
      <alignment horizontal="center"/>
    </xf>
    <xf numFmtId="0" fontId="14" fillId="13" borderId="4" xfId="0" applyFont="1" applyFill="1" applyBorder="1" applyAlignment="1">
      <alignment horizontal="center"/>
    </xf>
    <xf numFmtId="0" fontId="14" fillId="14" borderId="4" xfId="0" applyFont="1" applyFill="1" applyBorder="1" applyAlignment="1">
      <alignment horizontal="center"/>
    </xf>
    <xf numFmtId="0" fontId="14" fillId="21" borderId="4" xfId="0" applyFont="1" applyFill="1" applyBorder="1" applyAlignment="1">
      <alignment horizontal="center"/>
    </xf>
    <xf numFmtId="0" fontId="14" fillId="20" borderId="4" xfId="0" applyFont="1" applyFill="1" applyBorder="1" applyAlignment="1">
      <alignment horizontal="center"/>
    </xf>
    <xf numFmtId="0" fontId="14" fillId="22" borderId="4" xfId="0" applyFont="1" applyFill="1" applyBorder="1" applyAlignment="1">
      <alignment horizontal="center" vertical="center" wrapText="1"/>
    </xf>
    <xf numFmtId="0" fontId="14" fillId="12" borderId="4" xfId="0" applyFont="1" applyFill="1" applyBorder="1" applyAlignment="1">
      <alignment horizontal="center"/>
    </xf>
    <xf numFmtId="0" fontId="14" fillId="16" borderId="4" xfId="0" applyFont="1" applyFill="1" applyBorder="1" applyAlignment="1">
      <alignment horizontal="center"/>
    </xf>
    <xf numFmtId="0" fontId="7" fillId="0" borderId="0" xfId="2" applyNumberFormat="1" applyAlignment="1">
      <alignment vertical="center"/>
    </xf>
    <xf numFmtId="0" fontId="7" fillId="10" borderId="4" xfId="2" applyNumberFormat="1" applyFont="1" applyFill="1" applyBorder="1" applyAlignment="1">
      <alignment horizontal="center" vertical="center"/>
    </xf>
    <xf numFmtId="0" fontId="7" fillId="23" borderId="0" xfId="0" applyFont="1" applyFill="1" applyAlignment="1">
      <alignment horizontal="center"/>
    </xf>
    <xf numFmtId="3" fontId="8" fillId="0" borderId="4" xfId="0" applyNumberFormat="1" applyFont="1" applyFill="1" applyBorder="1" applyAlignment="1" applyProtection="1">
      <alignment horizontal="center" vertical="center"/>
      <protection locked="0"/>
    </xf>
    <xf numFmtId="3" fontId="8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0" quotePrefix="1" applyFont="1" applyFill="1" applyBorder="1" applyAlignment="1" applyProtection="1">
      <alignment horizontal="center" vertical="center"/>
    </xf>
    <xf numFmtId="14" fontId="7" fillId="0" borderId="4" xfId="0" applyNumberFormat="1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>
      <alignment horizontal="center"/>
    </xf>
    <xf numFmtId="0" fontId="7" fillId="0" borderId="4" xfId="0" quotePrefix="1" applyFont="1" applyBorder="1" applyAlignment="1">
      <alignment horizontal="center" vertical="center"/>
    </xf>
    <xf numFmtId="0" fontId="14" fillId="16" borderId="0" xfId="0" applyFont="1" applyFill="1" applyBorder="1" applyAlignment="1">
      <alignment horizontal="center"/>
    </xf>
    <xf numFmtId="0" fontId="12" fillId="16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12" fillId="9" borderId="5" xfId="0" applyFont="1" applyFill="1" applyBorder="1" applyAlignment="1">
      <alignment horizontal="center" vertical="center" wrapText="1"/>
    </xf>
    <xf numFmtId="0" fontId="0" fillId="7" borderId="4" xfId="0" applyFill="1" applyBorder="1" applyAlignment="1">
      <alignment horizontal="center" vertical="center"/>
    </xf>
    <xf numFmtId="0" fontId="7" fillId="15" borderId="5" xfId="0" applyFont="1" applyFill="1" applyBorder="1" applyAlignment="1">
      <alignment horizontal="center"/>
    </xf>
    <xf numFmtId="0" fontId="0" fillId="15" borderId="4" xfId="0" applyFill="1" applyBorder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165" fontId="7" fillId="9" borderId="4" xfId="0" applyNumberFormat="1" applyFont="1" applyFill="1" applyBorder="1" applyAlignment="1" applyProtection="1">
      <alignment horizontal="center" vertical="center" wrapText="1"/>
      <protection locked="0"/>
    </xf>
    <xf numFmtId="3" fontId="7" fillId="9" borderId="4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/>
    </xf>
    <xf numFmtId="0" fontId="7" fillId="7" borderId="21" xfId="0" applyFont="1" applyFill="1" applyBorder="1" applyAlignment="1">
      <alignment horizontal="center"/>
    </xf>
    <xf numFmtId="0" fontId="7" fillId="7" borderId="22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0" fillId="7" borderId="4" xfId="0" applyFill="1" applyBorder="1" applyAlignment="1">
      <alignment horizontal="center" vertical="center"/>
    </xf>
    <xf numFmtId="41" fontId="18" fillId="0" borderId="0" xfId="3" applyNumberFormat="1" applyFont="1" applyFill="1" applyProtection="1"/>
    <xf numFmtId="0" fontId="18" fillId="0" borderId="0" xfId="3" applyFont="1" applyFill="1" applyProtection="1"/>
    <xf numFmtId="0" fontId="12" fillId="27" borderId="4" xfId="0" applyFont="1" applyFill="1" applyBorder="1" applyAlignment="1">
      <alignment horizontal="center"/>
    </xf>
    <xf numFmtId="0" fontId="12" fillId="27" borderId="4" xfId="0" applyFont="1" applyFill="1" applyBorder="1" applyAlignment="1">
      <alignment horizontal="center" vertical="center" wrapText="1"/>
    </xf>
    <xf numFmtId="0" fontId="0" fillId="28" borderId="0" xfId="0" applyFill="1" applyAlignment="1">
      <alignment horizontal="center"/>
    </xf>
    <xf numFmtId="0" fontId="7" fillId="0" borderId="0" xfId="0" applyFont="1" applyAlignment="1">
      <alignment horizontal="right"/>
    </xf>
    <xf numFmtId="0" fontId="7" fillId="28" borderId="0" xfId="0" applyFont="1" applyFill="1" applyAlignment="1">
      <alignment horizontal="center"/>
    </xf>
    <xf numFmtId="0" fontId="0" fillId="0" borderId="0" xfId="0" applyProtection="1">
      <protection hidden="1"/>
    </xf>
    <xf numFmtId="0" fontId="7" fillId="7" borderId="6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 vertical="center"/>
    </xf>
    <xf numFmtId="0" fontId="12" fillId="11" borderId="4" xfId="0" applyFont="1" applyFill="1" applyBorder="1" applyAlignment="1">
      <alignment horizontal="center" vertical="center"/>
    </xf>
    <xf numFmtId="0" fontId="12" fillId="9" borderId="4" xfId="0" applyFont="1" applyFill="1" applyBorder="1" applyAlignment="1">
      <alignment horizontal="center" vertical="center"/>
    </xf>
    <xf numFmtId="0" fontId="12" fillId="14" borderId="4" xfId="0" applyFont="1" applyFill="1" applyBorder="1" applyAlignment="1">
      <alignment horizontal="center" vertical="center"/>
    </xf>
    <xf numFmtId="0" fontId="12" fillId="21" borderId="4" xfId="0" applyFont="1" applyFill="1" applyBorder="1" applyAlignment="1">
      <alignment horizontal="center" vertical="center"/>
    </xf>
    <xf numFmtId="0" fontId="12" fillId="27" borderId="4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Alignment="1">
      <alignment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31" fillId="0" borderId="0" xfId="2" applyNumberFormat="1" applyFont="1" applyAlignment="1">
      <alignment vertical="center"/>
    </xf>
    <xf numFmtId="0" fontId="12" fillId="22" borderId="4" xfId="0" applyFont="1" applyFill="1" applyBorder="1" applyAlignment="1">
      <alignment horizontal="center"/>
    </xf>
    <xf numFmtId="0" fontId="7" fillId="0" borderId="1" xfId="0" quotePrefix="1" applyFont="1" applyFill="1" applyBorder="1" applyAlignment="1" applyProtection="1">
      <alignment horizontal="center" vertical="center"/>
    </xf>
    <xf numFmtId="0" fontId="24" fillId="0" borderId="0" xfId="3" applyFont="1" applyFill="1" applyAlignment="1" applyProtection="1">
      <alignment horizontal="left"/>
    </xf>
    <xf numFmtId="0" fontId="24" fillId="0" borderId="0" xfId="3" applyFont="1" applyFill="1" applyProtection="1"/>
    <xf numFmtId="0" fontId="22" fillId="0" borderId="0" xfId="3" applyFont="1" applyFill="1" applyAlignment="1" applyProtection="1">
      <alignment horizontal="center"/>
    </xf>
    <xf numFmtId="0" fontId="3" fillId="0" borderId="0" xfId="3" applyFill="1" applyProtection="1"/>
    <xf numFmtId="0" fontId="3" fillId="0" borderId="0" xfId="3" applyFill="1" applyBorder="1" applyProtection="1"/>
    <xf numFmtId="0" fontId="22" fillId="0" borderId="0" xfId="3" applyFont="1" applyFill="1" applyBorder="1" applyAlignment="1" applyProtection="1">
      <alignment vertical="center"/>
    </xf>
    <xf numFmtId="0" fontId="25" fillId="0" borderId="0" xfId="3" applyFont="1" applyFill="1" applyBorder="1" applyAlignment="1" applyProtection="1">
      <alignment vertical="center" wrapText="1"/>
    </xf>
    <xf numFmtId="0" fontId="20" fillId="0" borderId="0" xfId="3" quotePrefix="1" applyFont="1" applyFill="1" applyBorder="1" applyAlignment="1" applyProtection="1">
      <alignment vertical="center"/>
    </xf>
    <xf numFmtId="41" fontId="24" fillId="0" borderId="0" xfId="3" applyNumberFormat="1" applyFont="1" applyFill="1" applyBorder="1" applyAlignment="1" applyProtection="1"/>
    <xf numFmtId="41" fontId="22" fillId="0" borderId="0" xfId="3" applyNumberFormat="1" applyFont="1" applyFill="1" applyBorder="1" applyAlignment="1" applyProtection="1"/>
    <xf numFmtId="0" fontId="24" fillId="0" borderId="0" xfId="3" applyFont="1" applyFill="1" applyAlignment="1" applyProtection="1">
      <alignment vertical="center"/>
    </xf>
    <xf numFmtId="0" fontId="23" fillId="0" borderId="0" xfId="3" applyFont="1" applyFill="1" applyAlignment="1" applyProtection="1">
      <alignment vertical="center"/>
    </xf>
    <xf numFmtId="0" fontId="23" fillId="0" borderId="18" xfId="3" applyFont="1" applyFill="1" applyBorder="1" applyAlignment="1" applyProtection="1">
      <alignment vertical="center"/>
    </xf>
    <xf numFmtId="0" fontId="23" fillId="0" borderId="26" xfId="3" applyFont="1" applyFill="1" applyBorder="1" applyAlignment="1" applyProtection="1">
      <alignment vertical="center"/>
    </xf>
    <xf numFmtId="0" fontId="23" fillId="0" borderId="9" xfId="3" applyFont="1" applyFill="1" applyBorder="1" applyAlignment="1" applyProtection="1">
      <alignment vertical="center"/>
    </xf>
    <xf numFmtId="0" fontId="17" fillId="0" borderId="0" xfId="3" applyFont="1" applyFill="1" applyProtection="1"/>
    <xf numFmtId="0" fontId="3" fillId="0" borderId="27" xfId="3" applyFill="1" applyBorder="1" applyProtection="1"/>
    <xf numFmtId="41" fontId="3" fillId="0" borderId="0" xfId="3" applyNumberFormat="1" applyFill="1" applyBorder="1" applyProtection="1"/>
    <xf numFmtId="41" fontId="3" fillId="0" borderId="19" xfId="3" applyNumberFormat="1" applyFill="1" applyBorder="1" applyProtection="1"/>
    <xf numFmtId="41" fontId="3" fillId="0" borderId="27" xfId="3" applyNumberFormat="1" applyFill="1" applyBorder="1" applyProtection="1"/>
    <xf numFmtId="0" fontId="18" fillId="0" borderId="27" xfId="3" applyFont="1" applyFill="1" applyBorder="1" applyProtection="1"/>
    <xf numFmtId="0" fontId="18" fillId="0" borderId="0" xfId="3" applyFont="1" applyFill="1" applyBorder="1" applyProtection="1"/>
    <xf numFmtId="0" fontId="18" fillId="0" borderId="0" xfId="3" applyFont="1" applyFill="1" applyAlignment="1" applyProtection="1">
      <alignment horizontal="center"/>
    </xf>
    <xf numFmtId="41" fontId="18" fillId="0" borderId="27" xfId="3" applyNumberFormat="1" applyFont="1" applyFill="1" applyBorder="1" applyProtection="1"/>
    <xf numFmtId="41" fontId="18" fillId="0" borderId="19" xfId="3" applyNumberFormat="1" applyFont="1" applyFill="1" applyBorder="1" applyProtection="1"/>
    <xf numFmtId="0" fontId="18" fillId="0" borderId="19" xfId="3" applyFont="1" applyFill="1" applyBorder="1" applyProtection="1"/>
    <xf numFmtId="0" fontId="28" fillId="0" borderId="0" xfId="3" applyFont="1" applyFill="1" applyProtection="1"/>
    <xf numFmtId="0" fontId="18" fillId="0" borderId="2" xfId="3" applyFont="1" applyFill="1" applyBorder="1" applyProtection="1"/>
    <xf numFmtId="0" fontId="18" fillId="0" borderId="28" xfId="3" applyFont="1" applyFill="1" applyBorder="1" applyProtection="1"/>
    <xf numFmtId="41" fontId="3" fillId="0" borderId="28" xfId="3" applyNumberFormat="1" applyFill="1" applyBorder="1" applyProtection="1"/>
    <xf numFmtId="41" fontId="3" fillId="0" borderId="3" xfId="3" applyNumberFormat="1" applyFill="1" applyBorder="1" applyProtection="1"/>
    <xf numFmtId="41" fontId="18" fillId="0" borderId="2" xfId="3" applyNumberFormat="1" applyFont="1" applyFill="1" applyBorder="1" applyProtection="1"/>
    <xf numFmtId="41" fontId="18" fillId="0" borderId="3" xfId="3" applyNumberFormat="1" applyFont="1" applyFill="1" applyBorder="1" applyProtection="1"/>
    <xf numFmtId="0" fontId="27" fillId="0" borderId="0" xfId="3" applyFont="1" applyFill="1" applyProtection="1"/>
    <xf numFmtId="0" fontId="27" fillId="0" borderId="18" xfId="3" applyFont="1" applyFill="1" applyBorder="1" applyProtection="1"/>
    <xf numFmtId="0" fontId="27" fillId="0" borderId="26" xfId="3" applyFont="1" applyFill="1" applyBorder="1" applyProtection="1"/>
    <xf numFmtId="0" fontId="27" fillId="0" borderId="9" xfId="3" applyFont="1" applyFill="1" applyBorder="1" applyProtection="1"/>
    <xf numFmtId="0" fontId="27" fillId="0" borderId="27" xfId="3" applyFont="1" applyFill="1" applyBorder="1" applyProtection="1"/>
    <xf numFmtId="0" fontId="27" fillId="0" borderId="0" xfId="3" applyFont="1" applyFill="1" applyBorder="1" applyProtection="1"/>
    <xf numFmtId="0" fontId="27" fillId="0" borderId="19" xfId="3" applyFont="1" applyFill="1" applyBorder="1" applyProtection="1"/>
    <xf numFmtId="41" fontId="27" fillId="0" borderId="2" xfId="3" applyNumberFormat="1" applyFont="1" applyFill="1" applyBorder="1" applyProtection="1"/>
    <xf numFmtId="41" fontId="27" fillId="0" borderId="28" xfId="3" applyNumberFormat="1" applyFont="1" applyFill="1" applyBorder="1" applyProtection="1"/>
    <xf numFmtId="0" fontId="27" fillId="0" borderId="3" xfId="3" applyFont="1" applyFill="1" applyBorder="1" applyProtection="1"/>
    <xf numFmtId="0" fontId="17" fillId="0" borderId="0" xfId="3" applyFont="1" applyFill="1" applyAlignment="1" applyProtection="1">
      <alignment vertical="center"/>
    </xf>
    <xf numFmtId="41" fontId="18" fillId="0" borderId="28" xfId="3" applyNumberFormat="1" applyFont="1" applyFill="1" applyBorder="1" applyProtection="1"/>
    <xf numFmtId="0" fontId="25" fillId="0" borderId="0" xfId="3" applyFont="1" applyFill="1" applyBorder="1" applyAlignment="1" applyProtection="1">
      <alignment horizontal="center"/>
    </xf>
    <xf numFmtId="41" fontId="25" fillId="0" borderId="0" xfId="3" applyNumberFormat="1" applyFont="1" applyFill="1" applyBorder="1" applyAlignment="1" applyProtection="1">
      <alignment horizontal="center"/>
    </xf>
    <xf numFmtId="0" fontId="18" fillId="0" borderId="0" xfId="3" applyFont="1" applyFill="1" applyAlignment="1" applyProtection="1">
      <alignment vertical="center"/>
    </xf>
    <xf numFmtId="0" fontId="25" fillId="0" borderId="0" xfId="3" applyFont="1" applyFill="1" applyAlignment="1" applyProtection="1">
      <alignment horizontal="center"/>
    </xf>
    <xf numFmtId="41" fontId="17" fillId="0" borderId="0" xfId="3" applyNumberFormat="1" applyFont="1" applyFill="1" applyBorder="1" applyAlignment="1" applyProtection="1">
      <alignment horizontal="center"/>
    </xf>
    <xf numFmtId="0" fontId="24" fillId="0" borderId="0" xfId="3" quotePrefix="1" applyFont="1" applyFill="1" applyAlignment="1" applyProtection="1">
      <alignment vertical="center"/>
    </xf>
    <xf numFmtId="0" fontId="23" fillId="0" borderId="0" xfId="3" applyFont="1" applyFill="1" applyProtection="1"/>
    <xf numFmtId="0" fontId="3" fillId="0" borderId="0" xfId="3" applyFill="1"/>
    <xf numFmtId="0" fontId="12" fillId="32" borderId="4" xfId="0" applyFont="1" applyFill="1" applyBorder="1" applyAlignment="1">
      <alignment horizontal="center"/>
    </xf>
    <xf numFmtId="0" fontId="12" fillId="32" borderId="4" xfId="0" applyFont="1" applyFill="1" applyBorder="1" applyAlignment="1">
      <alignment horizontal="center" vertical="center" wrapText="1"/>
    </xf>
    <xf numFmtId="0" fontId="12" fillId="13" borderId="4" xfId="0" applyFont="1" applyFill="1" applyBorder="1" applyAlignment="1">
      <alignment horizontal="center" vertical="center"/>
    </xf>
    <xf numFmtId="0" fontId="12" fillId="32" borderId="4" xfId="0" applyFont="1" applyFill="1" applyBorder="1" applyAlignment="1">
      <alignment horizontal="center" vertical="center"/>
    </xf>
    <xf numFmtId="0" fontId="36" fillId="0" borderId="0" xfId="0" applyFont="1"/>
    <xf numFmtId="0" fontId="38" fillId="33" borderId="0" xfId="7" applyFont="1" applyFill="1" applyAlignment="1">
      <alignment horizontal="center" vertical="center"/>
    </xf>
    <xf numFmtId="0" fontId="39" fillId="33" borderId="0" xfId="7" applyFont="1" applyFill="1" applyAlignment="1">
      <alignment horizontal="center" vertical="center"/>
    </xf>
    <xf numFmtId="0" fontId="40" fillId="33" borderId="0" xfId="7" applyFont="1" applyFill="1" applyAlignment="1">
      <alignment horizontal="center" vertical="center"/>
    </xf>
    <xf numFmtId="0" fontId="41" fillId="33" borderId="0" xfId="7" applyFont="1" applyFill="1" applyAlignment="1">
      <alignment horizontal="center" vertical="center"/>
    </xf>
    <xf numFmtId="0" fontId="42" fillId="33" borderId="0" xfId="7" applyFont="1" applyFill="1" applyAlignment="1">
      <alignment horizontal="center" vertical="center"/>
    </xf>
    <xf numFmtId="0" fontId="43" fillId="33" borderId="0" xfId="7" applyFont="1" applyFill="1" applyAlignment="1">
      <alignment horizontal="center" vertical="center"/>
    </xf>
    <xf numFmtId="0" fontId="37" fillId="33" borderId="0" xfId="7" applyFont="1" applyFill="1" applyAlignment="1">
      <alignment horizontal="center" vertical="center"/>
    </xf>
    <xf numFmtId="0" fontId="44" fillId="33" borderId="0" xfId="7" applyFont="1" applyFill="1" applyAlignment="1">
      <alignment horizontal="center" vertical="center"/>
    </xf>
    <xf numFmtId="0" fontId="45" fillId="33" borderId="0" xfId="7" applyFont="1" applyFill="1" applyAlignment="1">
      <alignment horizontal="center" vertical="center"/>
    </xf>
    <xf numFmtId="0" fontId="48" fillId="33" borderId="0" xfId="7" applyFont="1" applyFill="1" applyAlignment="1">
      <alignment horizontal="center" vertical="center"/>
    </xf>
    <xf numFmtId="0" fontId="47" fillId="33" borderId="0" xfId="7" applyFont="1" applyFill="1" applyAlignment="1">
      <alignment horizontal="center" vertical="center"/>
    </xf>
    <xf numFmtId="0" fontId="46" fillId="33" borderId="0" xfId="7" applyFont="1" applyFill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164" fontId="7" fillId="0" borderId="4" xfId="0" applyNumberFormat="1" applyFont="1" applyFill="1" applyBorder="1" applyAlignment="1">
      <alignment horizontal="left" vertical="center"/>
    </xf>
    <xf numFmtId="164" fontId="7" fillId="0" borderId="4" xfId="0" applyNumberFormat="1" applyFont="1" applyBorder="1" applyAlignment="1">
      <alignment horizontal="left" vertical="center" wrapText="1"/>
    </xf>
    <xf numFmtId="0" fontId="10" fillId="0" borderId="4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vertical="center"/>
    </xf>
    <xf numFmtId="0" fontId="10" fillId="0" borderId="6" xfId="0" applyFont="1" applyFill="1" applyBorder="1" applyAlignment="1">
      <alignment vertical="center"/>
    </xf>
    <xf numFmtId="0" fontId="10" fillId="0" borderId="6" xfId="0" applyFont="1" applyFill="1" applyBorder="1" applyAlignment="1">
      <alignment horizontal="center" vertical="center"/>
    </xf>
    <xf numFmtId="0" fontId="7" fillId="0" borderId="5" xfId="0" applyFont="1" applyFill="1" applyBorder="1" applyAlignment="1" applyProtection="1">
      <alignment horizontal="center" vertical="center" wrapText="1"/>
    </xf>
    <xf numFmtId="14" fontId="5" fillId="0" borderId="0" xfId="0" quotePrefix="1" applyNumberFormat="1" applyFont="1" applyFill="1" applyBorder="1" applyAlignment="1">
      <alignment horizontal="right" vertical="center"/>
    </xf>
    <xf numFmtId="1" fontId="7" fillId="0" borderId="4" xfId="0" applyNumberFormat="1" applyFont="1" applyFill="1" applyBorder="1" applyAlignment="1">
      <alignment horizontal="center" vertical="center" wrapText="1"/>
    </xf>
    <xf numFmtId="1" fontId="12" fillId="27" borderId="4" xfId="0" applyNumberFormat="1" applyFont="1" applyFill="1" applyBorder="1" applyAlignment="1">
      <alignment horizontal="center" vertical="center" wrapText="1"/>
    </xf>
    <xf numFmtId="1" fontId="12" fillId="8" borderId="4" xfId="0" applyNumberFormat="1" applyFont="1" applyFill="1" applyBorder="1" applyAlignment="1">
      <alignment horizontal="center" vertical="center" wrapText="1"/>
    </xf>
    <xf numFmtId="1" fontId="12" fillId="11" borderId="4" xfId="0" applyNumberFormat="1" applyFont="1" applyFill="1" applyBorder="1" applyAlignment="1">
      <alignment horizontal="center" vertical="center" wrapText="1"/>
    </xf>
    <xf numFmtId="1" fontId="12" fillId="9" borderId="4" xfId="0" applyNumberFormat="1" applyFont="1" applyFill="1" applyBorder="1" applyAlignment="1">
      <alignment horizontal="center" vertical="center" wrapText="1"/>
    </xf>
    <xf numFmtId="1" fontId="12" fillId="19" borderId="4" xfId="0" applyNumberFormat="1" applyFont="1" applyFill="1" applyBorder="1" applyAlignment="1">
      <alignment horizontal="center" vertical="center" wrapText="1"/>
    </xf>
    <xf numFmtId="1" fontId="12" fillId="13" borderId="4" xfId="0" applyNumberFormat="1" applyFont="1" applyFill="1" applyBorder="1" applyAlignment="1">
      <alignment horizontal="center" vertical="center" wrapText="1"/>
    </xf>
    <xf numFmtId="1" fontId="12" fillId="14" borderId="4" xfId="0" applyNumberFormat="1" applyFont="1" applyFill="1" applyBorder="1" applyAlignment="1">
      <alignment horizontal="center" vertical="center" wrapText="1"/>
    </xf>
    <xf numFmtId="1" fontId="12" fillId="21" borderId="4" xfId="0" applyNumberFormat="1" applyFont="1" applyFill="1" applyBorder="1" applyAlignment="1">
      <alignment horizontal="center" vertical="center" wrapText="1"/>
    </xf>
    <xf numFmtId="1" fontId="12" fillId="22" borderId="4" xfId="0" applyNumberFormat="1" applyFont="1" applyFill="1" applyBorder="1" applyAlignment="1">
      <alignment horizontal="center" vertical="center" wrapText="1"/>
    </xf>
    <xf numFmtId="1" fontId="12" fillId="12" borderId="4" xfId="0" applyNumberFormat="1" applyFont="1" applyFill="1" applyBorder="1" applyAlignment="1">
      <alignment horizontal="center"/>
    </xf>
    <xf numFmtId="1" fontId="12" fillId="16" borderId="4" xfId="0" applyNumberFormat="1" applyFont="1" applyFill="1" applyBorder="1" applyAlignment="1">
      <alignment horizontal="center" vertical="center" wrapText="1"/>
    </xf>
    <xf numFmtId="1" fontId="12" fillId="32" borderId="4" xfId="0" applyNumberFormat="1" applyFont="1" applyFill="1" applyBorder="1" applyAlignment="1">
      <alignment horizontal="center" vertical="center" wrapText="1"/>
    </xf>
    <xf numFmtId="0" fontId="7" fillId="0" borderId="0" xfId="0" quotePrefix="1" applyFont="1"/>
    <xf numFmtId="0" fontId="6" fillId="0" borderId="7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7" fillId="0" borderId="6" xfId="0" applyFont="1" applyFill="1" applyBorder="1" applyAlignment="1" applyProtection="1">
      <alignment horizontal="center" vertical="center"/>
      <protection locked="0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164" fontId="7" fillId="0" borderId="4" xfId="0" applyNumberFormat="1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0" fontId="5" fillId="0" borderId="35" xfId="0" applyFont="1" applyBorder="1" applyAlignment="1">
      <alignment vertical="center"/>
    </xf>
    <xf numFmtId="0" fontId="5" fillId="0" borderId="34" xfId="0" applyFont="1" applyBorder="1" applyAlignment="1">
      <alignment horizontal="center" vertical="center"/>
    </xf>
    <xf numFmtId="0" fontId="7" fillId="0" borderId="13" xfId="0" quotePrefix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49" fontId="0" fillId="0" borderId="0" xfId="0" applyNumberFormat="1"/>
    <xf numFmtId="0" fontId="54" fillId="0" borderId="0" xfId="0" applyFont="1"/>
    <xf numFmtId="0" fontId="51" fillId="0" borderId="0" xfId="7" applyFont="1" applyAlignment="1">
      <alignment horizontal="center" vertical="center"/>
    </xf>
    <xf numFmtId="0" fontId="50" fillId="0" borderId="0" xfId="8" applyAlignment="1">
      <alignment vertical="center"/>
    </xf>
    <xf numFmtId="0" fontId="57" fillId="0" borderId="36" xfId="8" applyFont="1" applyBorder="1" applyAlignment="1">
      <alignment horizontal="center" vertical="center"/>
    </xf>
    <xf numFmtId="0" fontId="50" fillId="0" borderId="1" xfId="8" applyBorder="1" applyAlignment="1">
      <alignment vertical="center"/>
    </xf>
    <xf numFmtId="0" fontId="7" fillId="0" borderId="1" xfId="8" applyFont="1" applyFill="1" applyBorder="1" applyAlignment="1">
      <alignment vertical="center"/>
    </xf>
    <xf numFmtId="0" fontId="50" fillId="0" borderId="4" xfId="8" applyBorder="1" applyAlignment="1">
      <alignment vertical="center"/>
    </xf>
    <xf numFmtId="0" fontId="58" fillId="33" borderId="0" xfId="7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0" borderId="0" xfId="0" applyFont="1" applyAlignment="1">
      <alignment horizontal="left" vertical="center" wrapText="1"/>
    </xf>
    <xf numFmtId="0" fontId="12" fillId="8" borderId="4" xfId="0" applyNumberFormat="1" applyFont="1" applyFill="1" applyBorder="1" applyAlignment="1">
      <alignment horizontal="center"/>
    </xf>
    <xf numFmtId="0" fontId="12" fillId="11" borderId="4" xfId="0" applyNumberFormat="1" applyFont="1" applyFill="1" applyBorder="1" applyAlignment="1">
      <alignment horizontal="center"/>
    </xf>
    <xf numFmtId="0" fontId="12" fillId="9" borderId="4" xfId="0" applyNumberFormat="1" applyFont="1" applyFill="1" applyBorder="1" applyAlignment="1">
      <alignment horizontal="center"/>
    </xf>
    <xf numFmtId="0" fontId="12" fillId="19" borderId="4" xfId="0" applyNumberFormat="1" applyFont="1" applyFill="1" applyBorder="1" applyAlignment="1">
      <alignment horizontal="center"/>
    </xf>
    <xf numFmtId="0" fontId="12" fillId="13" borderId="4" xfId="0" applyNumberFormat="1" applyFont="1" applyFill="1" applyBorder="1" applyAlignment="1">
      <alignment horizontal="center"/>
    </xf>
    <xf numFmtId="0" fontId="12" fillId="14" borderId="4" xfId="0" applyNumberFormat="1" applyFont="1" applyFill="1" applyBorder="1" applyAlignment="1">
      <alignment horizontal="center"/>
    </xf>
    <xf numFmtId="0" fontId="12" fillId="21" borderId="4" xfId="0" applyNumberFormat="1" applyFont="1" applyFill="1" applyBorder="1" applyAlignment="1">
      <alignment horizontal="center"/>
    </xf>
    <xf numFmtId="0" fontId="12" fillId="20" borderId="4" xfId="0" applyNumberFormat="1" applyFont="1" applyFill="1" applyBorder="1" applyAlignment="1">
      <alignment horizontal="center"/>
    </xf>
    <xf numFmtId="0" fontId="12" fillId="12" borderId="4" xfId="0" applyNumberFormat="1" applyFont="1" applyFill="1" applyBorder="1" applyAlignment="1">
      <alignment horizontal="center"/>
    </xf>
    <xf numFmtId="0" fontId="12" fillId="16" borderId="4" xfId="0" applyNumberFormat="1" applyFont="1" applyFill="1" applyBorder="1" applyAlignment="1">
      <alignment horizontal="center"/>
    </xf>
    <xf numFmtId="0" fontId="50" fillId="0" borderId="4" xfId="8" applyBorder="1" applyAlignment="1">
      <alignment horizontal="center" vertical="center"/>
    </xf>
    <xf numFmtId="0" fontId="50" fillId="0" borderId="1" xfId="8" applyBorder="1" applyAlignment="1">
      <alignment horizontal="center" vertical="center"/>
    </xf>
    <xf numFmtId="0" fontId="56" fillId="0" borderId="0" xfId="8" applyFont="1" applyAlignment="1">
      <alignment horizontal="center" vertical="center"/>
    </xf>
    <xf numFmtId="0" fontId="4" fillId="0" borderId="0" xfId="9" applyFont="1" applyAlignment="1">
      <alignment vertical="center"/>
    </xf>
    <xf numFmtId="0" fontId="5" fillId="0" borderId="0" xfId="9" applyFont="1" applyAlignment="1">
      <alignment vertical="center"/>
    </xf>
    <xf numFmtId="0" fontId="4" fillId="0" borderId="0" xfId="9" applyFont="1" applyFill="1" applyAlignment="1">
      <alignment vertical="center"/>
    </xf>
    <xf numFmtId="0" fontId="4" fillId="0" borderId="0" xfId="9" applyFont="1" applyAlignment="1">
      <alignment horizontal="center" vertical="center"/>
    </xf>
    <xf numFmtId="0" fontId="5" fillId="0" borderId="7" xfId="9" applyFont="1" applyFill="1" applyBorder="1" applyAlignment="1">
      <alignment horizontal="center" vertical="center"/>
    </xf>
    <xf numFmtId="0" fontId="4" fillId="0" borderId="1" xfId="9" applyFont="1" applyBorder="1" applyAlignment="1">
      <alignment horizontal="center" vertical="center"/>
    </xf>
    <xf numFmtId="0" fontId="11" fillId="0" borderId="4" xfId="9" applyFont="1" applyFill="1" applyBorder="1" applyAlignment="1">
      <alignment vertical="center"/>
    </xf>
    <xf numFmtId="0" fontId="60" fillId="0" borderId="1" xfId="9" applyFont="1" applyBorder="1" applyAlignment="1">
      <alignment horizontal="center" vertical="center"/>
    </xf>
    <xf numFmtId="0" fontId="60" fillId="0" borderId="1" xfId="9" applyFont="1" applyBorder="1" applyAlignment="1">
      <alignment vertical="center"/>
    </xf>
    <xf numFmtId="0" fontId="4" fillId="0" borderId="4" xfId="9" applyFont="1" applyBorder="1" applyAlignment="1">
      <alignment horizontal="center" vertical="center"/>
    </xf>
    <xf numFmtId="0" fontId="60" fillId="0" borderId="4" xfId="9" applyFont="1" applyBorder="1" applyAlignment="1">
      <alignment horizontal="center" vertical="center"/>
    </xf>
    <xf numFmtId="0" fontId="60" fillId="0" borderId="4" xfId="9" applyFont="1" applyBorder="1" applyAlignment="1">
      <alignment vertical="center"/>
    </xf>
    <xf numFmtId="0" fontId="5" fillId="0" borderId="4" xfId="9" applyFont="1" applyBorder="1" applyAlignment="1">
      <alignment horizontal="center" vertical="center"/>
    </xf>
    <xf numFmtId="0" fontId="50" fillId="0" borderId="4" xfId="8" applyBorder="1" applyAlignment="1">
      <alignment horizontal="center" vertical="center"/>
    </xf>
    <xf numFmtId="0" fontId="50" fillId="0" borderId="1" xfId="8" applyBorder="1" applyAlignment="1">
      <alignment horizontal="center" vertical="center"/>
    </xf>
    <xf numFmtId="0" fontId="57" fillId="0" borderId="0" xfId="8" applyFont="1" applyAlignment="1">
      <alignment vertical="center"/>
    </xf>
    <xf numFmtId="0" fontId="6" fillId="0" borderId="0" xfId="0" applyFont="1" applyBorder="1" applyAlignment="1">
      <alignment horizontal="center"/>
    </xf>
    <xf numFmtId="0" fontId="12" fillId="27" borderId="0" xfId="0" applyFont="1" applyFill="1" applyBorder="1" applyAlignment="1">
      <alignment horizontal="center"/>
    </xf>
    <xf numFmtId="1" fontId="12" fillId="27" borderId="0" xfId="0" applyNumberFormat="1" applyFont="1" applyFill="1" applyBorder="1" applyAlignment="1">
      <alignment horizontal="center" vertical="center" wrapText="1"/>
    </xf>
    <xf numFmtId="0" fontId="12" fillId="8" borderId="0" xfId="0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 vertical="center" wrapText="1"/>
    </xf>
    <xf numFmtId="0" fontId="12" fillId="11" borderId="0" xfId="0" applyFont="1" applyFill="1" applyBorder="1" applyAlignment="1">
      <alignment horizontal="center"/>
    </xf>
    <xf numFmtId="1" fontId="12" fillId="11" borderId="0" xfId="0" applyNumberFormat="1" applyFont="1" applyFill="1" applyBorder="1" applyAlignment="1">
      <alignment horizontal="center" vertical="center" wrapText="1"/>
    </xf>
    <xf numFmtId="0" fontId="12" fillId="9" borderId="0" xfId="0" applyFont="1" applyFill="1" applyBorder="1" applyAlignment="1">
      <alignment horizontal="center"/>
    </xf>
    <xf numFmtId="1" fontId="12" fillId="9" borderId="0" xfId="0" applyNumberFormat="1" applyFont="1" applyFill="1" applyBorder="1" applyAlignment="1">
      <alignment horizontal="center" vertical="center" wrapText="1"/>
    </xf>
    <xf numFmtId="0" fontId="12" fillId="19" borderId="0" xfId="0" applyFont="1" applyFill="1" applyBorder="1" applyAlignment="1">
      <alignment horizontal="center"/>
    </xf>
    <xf numFmtId="1" fontId="12" fillId="19" borderId="0" xfId="0" applyNumberFormat="1" applyFont="1" applyFill="1" applyBorder="1" applyAlignment="1">
      <alignment horizontal="center" vertical="center" wrapText="1"/>
    </xf>
    <xf numFmtId="0" fontId="12" fillId="13" borderId="0" xfId="0" applyFont="1" applyFill="1" applyBorder="1" applyAlignment="1">
      <alignment horizontal="center"/>
    </xf>
    <xf numFmtId="1" fontId="12" fillId="13" borderId="0" xfId="0" applyNumberFormat="1" applyFont="1" applyFill="1" applyBorder="1" applyAlignment="1">
      <alignment horizontal="center" vertical="center" wrapText="1"/>
    </xf>
    <xf numFmtId="0" fontId="12" fillId="14" borderId="0" xfId="0" applyFont="1" applyFill="1" applyBorder="1" applyAlignment="1">
      <alignment horizontal="center"/>
    </xf>
    <xf numFmtId="1" fontId="12" fillId="14" borderId="0" xfId="0" applyNumberFormat="1" applyFont="1" applyFill="1" applyBorder="1" applyAlignment="1">
      <alignment horizontal="center" vertical="center" wrapText="1"/>
    </xf>
    <xf numFmtId="0" fontId="12" fillId="21" borderId="0" xfId="0" applyFont="1" applyFill="1" applyBorder="1" applyAlignment="1">
      <alignment horizontal="center"/>
    </xf>
    <xf numFmtId="1" fontId="12" fillId="21" borderId="0" xfId="0" applyNumberFormat="1" applyFont="1" applyFill="1" applyBorder="1" applyAlignment="1">
      <alignment horizontal="center" vertical="center" wrapText="1"/>
    </xf>
    <xf numFmtId="0" fontId="12" fillId="22" borderId="0" xfId="0" applyFont="1" applyFill="1" applyBorder="1" applyAlignment="1">
      <alignment horizontal="center"/>
    </xf>
    <xf numFmtId="1" fontId="12" fillId="22" borderId="0" xfId="0" applyNumberFormat="1" applyFont="1" applyFill="1" applyBorder="1" applyAlignment="1">
      <alignment horizontal="center" vertical="center" wrapText="1"/>
    </xf>
    <xf numFmtId="0" fontId="12" fillId="12" borderId="0" xfId="0" applyFont="1" applyFill="1" applyBorder="1" applyAlignment="1">
      <alignment horizontal="center"/>
    </xf>
    <xf numFmtId="1" fontId="12" fillId="12" borderId="0" xfId="0" applyNumberFormat="1" applyFont="1" applyFill="1" applyBorder="1" applyAlignment="1">
      <alignment horizontal="center"/>
    </xf>
    <xf numFmtId="0" fontId="12" fillId="16" borderId="0" xfId="0" applyFont="1" applyFill="1" applyBorder="1" applyAlignment="1">
      <alignment horizontal="center"/>
    </xf>
    <xf numFmtId="1" fontId="12" fillId="16" borderId="0" xfId="0" applyNumberFormat="1" applyFont="1" applyFill="1" applyBorder="1" applyAlignment="1">
      <alignment horizontal="center" vertical="center" wrapText="1"/>
    </xf>
    <xf numFmtId="0" fontId="12" fillId="32" borderId="0" xfId="0" applyFont="1" applyFill="1" applyBorder="1" applyAlignment="1">
      <alignment horizontal="center"/>
    </xf>
    <xf numFmtId="1" fontId="12" fillId="32" borderId="0" xfId="0" applyNumberFormat="1" applyFont="1" applyFill="1" applyBorder="1" applyAlignment="1">
      <alignment horizontal="center" vertical="center" wrapText="1"/>
    </xf>
    <xf numFmtId="0" fontId="12" fillId="15" borderId="0" xfId="0" applyFont="1" applyFill="1" applyBorder="1" applyAlignment="1">
      <alignment horizontal="center"/>
    </xf>
    <xf numFmtId="0" fontId="12" fillId="17" borderId="0" xfId="0" applyFont="1" applyFill="1" applyBorder="1" applyAlignment="1">
      <alignment horizontal="center" vertical="center" wrapText="1"/>
    </xf>
    <xf numFmtId="0" fontId="12" fillId="8" borderId="0" xfId="0" applyNumberFormat="1" applyFont="1" applyFill="1" applyBorder="1" applyAlignment="1">
      <alignment horizontal="center"/>
    </xf>
    <xf numFmtId="0" fontId="12" fillId="11" borderId="0" xfId="0" applyNumberFormat="1" applyFont="1" applyFill="1" applyBorder="1" applyAlignment="1">
      <alignment horizontal="center"/>
    </xf>
    <xf numFmtId="0" fontId="12" fillId="9" borderId="0" xfId="0" applyNumberFormat="1" applyFont="1" applyFill="1" applyBorder="1" applyAlignment="1">
      <alignment horizontal="center"/>
    </xf>
    <xf numFmtId="0" fontId="12" fillId="19" borderId="0" xfId="0" applyNumberFormat="1" applyFont="1" applyFill="1" applyBorder="1" applyAlignment="1">
      <alignment horizontal="center"/>
    </xf>
    <xf numFmtId="0" fontId="12" fillId="13" borderId="0" xfId="0" applyNumberFormat="1" applyFont="1" applyFill="1" applyBorder="1" applyAlignment="1">
      <alignment horizontal="center"/>
    </xf>
    <xf numFmtId="0" fontId="12" fillId="14" borderId="0" xfId="0" applyNumberFormat="1" applyFont="1" applyFill="1" applyBorder="1" applyAlignment="1">
      <alignment horizontal="center"/>
    </xf>
    <xf numFmtId="0" fontId="12" fillId="21" borderId="0" xfId="0" applyNumberFormat="1" applyFont="1" applyFill="1" applyBorder="1" applyAlignment="1">
      <alignment horizontal="center"/>
    </xf>
    <xf numFmtId="0" fontId="12" fillId="20" borderId="0" xfId="0" applyNumberFormat="1" applyFont="1" applyFill="1" applyBorder="1" applyAlignment="1">
      <alignment horizontal="center"/>
    </xf>
    <xf numFmtId="0" fontId="12" fillId="12" borderId="0" xfId="0" applyNumberFormat="1" applyFont="1" applyFill="1" applyBorder="1" applyAlignment="1">
      <alignment horizontal="center"/>
    </xf>
    <xf numFmtId="0" fontId="12" fillId="16" borderId="0" xfId="0" applyNumberFormat="1" applyFont="1" applyFill="1" applyBorder="1" applyAlignment="1">
      <alignment horizontal="center"/>
    </xf>
    <xf numFmtId="0" fontId="7" fillId="0" borderId="4" xfId="0" applyFont="1" applyFill="1" applyBorder="1" applyAlignment="1">
      <alignment vertical="center" shrinkToFit="1"/>
    </xf>
    <xf numFmtId="0" fontId="7" fillId="0" borderId="13" xfId="0" applyFont="1" applyFill="1" applyBorder="1" applyAlignment="1">
      <alignment horizontal="center" vertical="center" shrinkToFit="1"/>
    </xf>
    <xf numFmtId="0" fontId="7" fillId="0" borderId="14" xfId="0" applyFont="1" applyFill="1" applyBorder="1" applyAlignment="1">
      <alignment horizontal="center" vertical="center" shrinkToFit="1"/>
    </xf>
    <xf numFmtId="0" fontId="7" fillId="0" borderId="13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4" xfId="0" applyFont="1" applyFill="1" applyBorder="1" applyAlignment="1">
      <alignment horizontal="center" vertical="center" shrinkToFit="1"/>
    </xf>
    <xf numFmtId="0" fontId="7" fillId="0" borderId="4" xfId="0" quotePrefix="1" applyFont="1" applyFill="1" applyBorder="1" applyAlignment="1" applyProtection="1">
      <alignment horizontal="center" vertical="center" shrinkToFit="1"/>
    </xf>
    <xf numFmtId="0" fontId="7" fillId="0" borderId="5" xfId="0" applyFont="1" applyFill="1" applyBorder="1" applyAlignment="1">
      <alignment horizontal="center" vertical="center" shrinkToFit="1"/>
    </xf>
    <xf numFmtId="164" fontId="7" fillId="0" borderId="4" xfId="0" applyNumberFormat="1" applyFont="1" applyFill="1" applyBorder="1" applyAlignment="1">
      <alignment horizontal="left" vertical="center" shrinkToFit="1"/>
    </xf>
    <xf numFmtId="1" fontId="7" fillId="0" borderId="4" xfId="0" applyNumberFormat="1" applyFont="1" applyFill="1" applyBorder="1" applyAlignment="1">
      <alignment horizontal="center" vertical="center" shrinkToFit="1"/>
    </xf>
    <xf numFmtId="0" fontId="7" fillId="0" borderId="4" xfId="0" quotePrefix="1" applyNumberFormat="1" applyFont="1" applyFill="1" applyBorder="1" applyAlignment="1" applyProtection="1">
      <alignment horizontal="center" vertical="center" shrinkToFit="1"/>
      <protection locked="0"/>
    </xf>
    <xf numFmtId="0" fontId="7" fillId="0" borderId="4" xfId="0" applyNumberFormat="1" applyFont="1" applyFill="1" applyBorder="1" applyAlignment="1">
      <alignment horizontal="center" vertical="center" shrinkToFit="1"/>
    </xf>
    <xf numFmtId="0" fontId="7" fillId="0" borderId="4" xfId="0" quotePrefix="1" applyNumberFormat="1" applyFont="1" applyFill="1" applyBorder="1" applyAlignment="1">
      <alignment horizontal="center" vertical="center" shrinkToFit="1"/>
    </xf>
    <xf numFmtId="0" fontId="4" fillId="0" borderId="0" xfId="0" applyNumberFormat="1" applyFont="1" applyFill="1" applyAlignment="1">
      <alignment horizontal="center" vertical="center" shrinkToFit="1"/>
    </xf>
    <xf numFmtId="0" fontId="4" fillId="0" borderId="0" xfId="0" applyFont="1" applyFill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shrinkToFit="1"/>
    </xf>
    <xf numFmtId="0" fontId="7" fillId="0" borderId="1" xfId="0" applyNumberFormat="1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vertical="center" shrinkToFit="1"/>
    </xf>
    <xf numFmtId="0" fontId="7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1" xfId="0" quotePrefix="1" applyNumberFormat="1" applyFont="1" applyFill="1" applyBorder="1" applyAlignment="1" applyProtection="1">
      <alignment horizontal="center" vertical="center" shrinkToFit="1"/>
      <protection locked="0"/>
    </xf>
    <xf numFmtId="0" fontId="7" fillId="0" borderId="1" xfId="0" quotePrefix="1" applyNumberFormat="1" applyFont="1" applyFill="1" applyBorder="1" applyAlignment="1">
      <alignment horizontal="center" vertical="center" shrinkToFit="1"/>
    </xf>
    <xf numFmtId="165" fontId="7" fillId="0" borderId="4" xfId="0" applyNumberFormat="1" applyFont="1" applyFill="1" applyBorder="1" applyAlignment="1" applyProtection="1">
      <alignment horizontal="center" vertical="center" shrinkToFit="1"/>
      <protection locked="0"/>
    </xf>
    <xf numFmtId="3" fontId="7" fillId="0" borderId="4" xfId="0" applyNumberFormat="1" applyFont="1" applyFill="1" applyBorder="1" applyAlignment="1">
      <alignment horizontal="center" vertical="center" shrinkToFit="1"/>
    </xf>
    <xf numFmtId="0" fontId="7" fillId="0" borderId="4" xfId="0" quotePrefix="1" applyFont="1" applyFill="1" applyBorder="1" applyAlignment="1">
      <alignment horizontal="center" vertical="center" shrinkToFit="1"/>
    </xf>
    <xf numFmtId="3" fontId="7" fillId="0" borderId="4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0" applyFont="1" applyFill="1" applyBorder="1" applyAlignment="1">
      <alignment horizontal="center" vertical="center" shrinkToFit="1"/>
    </xf>
    <xf numFmtId="0" fontId="7" fillId="0" borderId="1" xfId="0" quotePrefix="1" applyFont="1" applyFill="1" applyBorder="1" applyAlignment="1" applyProtection="1">
      <alignment horizontal="center" vertical="center" shrinkToFit="1"/>
    </xf>
    <xf numFmtId="0" fontId="10" fillId="0" borderId="4" xfId="0" applyFont="1" applyFill="1" applyBorder="1" applyAlignment="1">
      <alignment vertical="center" shrinkToFit="1"/>
    </xf>
    <xf numFmtId="164" fontId="7" fillId="0" borderId="6" xfId="0" applyNumberFormat="1" applyFont="1" applyFill="1" applyBorder="1" applyAlignment="1">
      <alignment horizontal="left" vertical="center" shrinkToFit="1"/>
    </xf>
    <xf numFmtId="0" fontId="10" fillId="0" borderId="4" xfId="0" applyFont="1" applyFill="1" applyBorder="1" applyAlignment="1">
      <alignment horizontal="center" vertical="center" shrinkToFit="1"/>
    </xf>
    <xf numFmtId="0" fontId="4" fillId="9" borderId="0" xfId="0" applyFont="1" applyFill="1" applyAlignment="1">
      <alignment horizontal="center" vertical="center" shrinkToFit="1"/>
    </xf>
    <xf numFmtId="0" fontId="10" fillId="0" borderId="4" xfId="0" applyNumberFormat="1" applyFont="1" applyFill="1" applyBorder="1" applyAlignment="1">
      <alignment horizontal="center" vertical="center" shrinkToFit="1"/>
    </xf>
    <xf numFmtId="0" fontId="4" fillId="0" borderId="0" xfId="0" applyFont="1" applyBorder="1" applyAlignment="1">
      <alignment horizontal="center" vertical="center" shrinkToFit="1"/>
    </xf>
    <xf numFmtId="0" fontId="10" fillId="0" borderId="12" xfId="0" applyFont="1" applyFill="1" applyBorder="1" applyAlignment="1">
      <alignment horizontal="center" vertical="center" shrinkToFit="1"/>
    </xf>
    <xf numFmtId="0" fontId="7" fillId="0" borderId="6" xfId="0" applyFont="1" applyFill="1" applyBorder="1" applyAlignment="1">
      <alignment vertical="center" shrinkToFit="1"/>
    </xf>
    <xf numFmtId="0" fontId="10" fillId="0" borderId="6" xfId="0" applyFont="1" applyFill="1" applyBorder="1" applyAlignment="1">
      <alignment vertical="center" shrinkToFit="1"/>
    </xf>
    <xf numFmtId="0" fontId="10" fillId="0" borderId="6" xfId="0" applyFont="1" applyFill="1" applyBorder="1" applyAlignment="1">
      <alignment horizontal="center" vertical="center" shrinkToFit="1"/>
    </xf>
    <xf numFmtId="0" fontId="4" fillId="0" borderId="0" xfId="0" applyFont="1" applyBorder="1" applyAlignment="1">
      <alignment vertical="center" shrinkToFit="1"/>
    </xf>
    <xf numFmtId="0" fontId="7" fillId="0" borderId="4" xfId="0" applyFont="1" applyFill="1" applyBorder="1" applyAlignment="1" applyProtection="1">
      <alignment horizontal="center" vertical="center" shrinkToFit="1"/>
      <protection locked="0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7" fillId="0" borderId="1" xfId="0" applyFont="1" applyBorder="1" applyAlignment="1">
      <alignment horizontal="center" vertical="center" shrinkToFit="1"/>
    </xf>
    <xf numFmtId="0" fontId="7" fillId="0" borderId="1" xfId="0" applyFont="1" applyFill="1" applyBorder="1" applyAlignment="1">
      <alignment vertical="center" shrinkToFit="1"/>
    </xf>
    <xf numFmtId="165" fontId="7" fillId="9" borderId="4" xfId="0" applyNumberFormat="1" applyFont="1" applyFill="1" applyBorder="1" applyAlignment="1" applyProtection="1">
      <alignment horizontal="center" vertical="center" shrinkToFit="1"/>
      <protection locked="0"/>
    </xf>
    <xf numFmtId="3" fontId="7" fillId="9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0" xfId="0" applyFont="1" applyFill="1" applyBorder="1" applyAlignment="1">
      <alignment horizontal="center" vertical="center" shrinkToFit="1"/>
    </xf>
    <xf numFmtId="165" fontId="7" fillId="0" borderId="1" xfId="0" applyNumberFormat="1" applyFont="1" applyFill="1" applyBorder="1" applyAlignment="1" applyProtection="1">
      <alignment horizontal="center" vertical="center" shrinkToFit="1"/>
      <protection locked="0"/>
    </xf>
    <xf numFmtId="3" fontId="7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1" xfId="0" quotePrefix="1" applyFont="1" applyFill="1" applyBorder="1" applyAlignment="1">
      <alignment horizontal="center" vertical="center" shrinkToFit="1"/>
    </xf>
    <xf numFmtId="0" fontId="7" fillId="0" borderId="1" xfId="0" quotePrefix="1" applyFont="1" applyBorder="1" applyAlignment="1">
      <alignment horizontal="center" vertical="center" shrinkToFit="1"/>
    </xf>
    <xf numFmtId="0" fontId="7" fillId="0" borderId="4" xfId="0" applyFont="1" applyBorder="1" applyAlignment="1">
      <alignment vertical="center" shrinkToFit="1"/>
    </xf>
    <xf numFmtId="0" fontId="7" fillId="0" borderId="4" xfId="0" applyFont="1" applyFill="1" applyBorder="1" applyAlignment="1" applyProtection="1">
      <alignment vertical="center" shrinkToFit="1"/>
      <protection locked="0"/>
    </xf>
    <xf numFmtId="0" fontId="7" fillId="0" borderId="4" xfId="0" applyFont="1" applyBorder="1" applyAlignment="1" applyProtection="1">
      <alignment horizontal="center" vertical="center" shrinkToFit="1"/>
      <protection locked="0"/>
    </xf>
    <xf numFmtId="165" fontId="7" fillId="0" borderId="4" xfId="0" applyNumberFormat="1" applyFont="1" applyBorder="1" applyAlignment="1" applyProtection="1">
      <alignment horizontal="center" vertical="center" shrinkToFit="1"/>
      <protection locked="0"/>
    </xf>
    <xf numFmtId="3" fontId="7" fillId="2" borderId="4" xfId="0" applyNumberFormat="1" applyFont="1" applyFill="1" applyBorder="1" applyAlignment="1" applyProtection="1">
      <alignment horizontal="center" vertical="center" shrinkToFit="1"/>
      <protection locked="0"/>
    </xf>
    <xf numFmtId="3" fontId="8" fillId="0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2" borderId="4" xfId="0" applyFont="1" applyFill="1" applyBorder="1" applyAlignment="1">
      <alignment horizontal="center" vertical="center" shrinkToFit="1"/>
    </xf>
    <xf numFmtId="0" fontId="7" fillId="0" borderId="4" xfId="0" quotePrefix="1" applyFont="1" applyBorder="1" applyAlignment="1">
      <alignment horizontal="center" vertical="center" shrinkToFit="1"/>
    </xf>
    <xf numFmtId="0" fontId="8" fillId="0" borderId="4" xfId="0" applyFont="1" applyFill="1" applyBorder="1" applyAlignment="1">
      <alignment horizontal="center" vertical="center" shrinkToFit="1"/>
    </xf>
    <xf numFmtId="0" fontId="8" fillId="0" borderId="5" xfId="0" applyFont="1" applyFill="1" applyBorder="1" applyAlignment="1" applyProtection="1">
      <alignment horizontal="center" vertical="center" shrinkToFit="1"/>
    </xf>
    <xf numFmtId="165" fontId="7" fillId="0" borderId="6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6" xfId="0" applyFont="1" applyBorder="1" applyAlignment="1">
      <alignment vertical="center" shrinkToFit="1"/>
    </xf>
    <xf numFmtId="0" fontId="8" fillId="0" borderId="4" xfId="0" applyFont="1" applyBorder="1" applyAlignment="1">
      <alignment horizontal="center" vertical="center" shrinkToFit="1"/>
    </xf>
    <xf numFmtId="0" fontId="8" fillId="0" borderId="5" xfId="0" applyFont="1" applyBorder="1" applyAlignment="1">
      <alignment horizontal="center" vertical="center" shrinkToFit="1"/>
    </xf>
    <xf numFmtId="166" fontId="8" fillId="0" borderId="6" xfId="0" applyNumberFormat="1" applyFont="1" applyBorder="1" applyAlignment="1">
      <alignment horizontal="left" vertical="center" shrinkToFit="1"/>
    </xf>
    <xf numFmtId="3" fontId="8" fillId="0" borderId="4" xfId="0" applyNumberFormat="1" applyFont="1" applyFill="1" applyBorder="1" applyAlignment="1">
      <alignment horizontal="center" vertical="center" shrinkToFit="1"/>
    </xf>
    <xf numFmtId="0" fontId="7" fillId="0" borderId="6" xfId="0" applyFont="1" applyFill="1" applyBorder="1" applyAlignment="1" applyProtection="1">
      <alignment vertical="center" shrinkToFit="1"/>
      <protection locked="0"/>
    </xf>
    <xf numFmtId="166" fontId="8" fillId="0" borderId="6" xfId="0" applyNumberFormat="1" applyFont="1" applyBorder="1" applyAlignment="1" applyProtection="1">
      <alignment horizontal="left" vertical="center" shrinkToFit="1"/>
      <protection locked="0"/>
    </xf>
    <xf numFmtId="0" fontId="7" fillId="0" borderId="5" xfId="0" applyFont="1" applyBorder="1" applyAlignment="1">
      <alignment horizontal="center" vertical="center" shrinkToFit="1"/>
    </xf>
    <xf numFmtId="166" fontId="7" fillId="0" borderId="6" xfId="0" applyNumberFormat="1" applyFont="1" applyBorder="1" applyAlignment="1">
      <alignment horizontal="center" vertical="center" shrinkToFit="1"/>
    </xf>
    <xf numFmtId="0" fontId="7" fillId="5" borderId="4" xfId="0" applyFont="1" applyFill="1" applyBorder="1" applyAlignment="1">
      <alignment horizontal="center" vertical="center" shrinkToFit="1"/>
    </xf>
    <xf numFmtId="3" fontId="7" fillId="5" borderId="4" xfId="0" applyNumberFormat="1" applyFont="1" applyFill="1" applyBorder="1" applyAlignment="1" applyProtection="1">
      <alignment horizontal="center" vertical="center" shrinkToFit="1"/>
      <protection locked="0"/>
    </xf>
    <xf numFmtId="166" fontId="7" fillId="0" borderId="6" xfId="0" applyNumberFormat="1" applyFont="1" applyFill="1" applyBorder="1" applyAlignment="1">
      <alignment horizontal="center" vertical="center" shrinkToFit="1"/>
    </xf>
    <xf numFmtId="0" fontId="7" fillId="0" borderId="5" xfId="0" applyFont="1" applyBorder="1" applyAlignment="1" applyProtection="1">
      <alignment horizontal="center" vertical="center" shrinkToFit="1"/>
    </xf>
    <xf numFmtId="166" fontId="7" fillId="0" borderId="6" xfId="0" applyNumberFormat="1" applyFont="1" applyBorder="1" applyAlignment="1" applyProtection="1">
      <alignment horizontal="center" vertical="center" shrinkToFit="1"/>
    </xf>
    <xf numFmtId="0" fontId="7" fillId="5" borderId="4" xfId="0" quotePrefix="1" applyFont="1" applyFill="1" applyBorder="1" applyAlignment="1">
      <alignment horizontal="center" vertical="center" shrinkToFit="1"/>
    </xf>
    <xf numFmtId="165" fontId="7" fillId="0" borderId="6" xfId="0" applyNumberFormat="1" applyFont="1" applyBorder="1" applyAlignment="1" applyProtection="1">
      <alignment horizontal="center" vertical="center" shrinkToFit="1"/>
      <protection locked="0"/>
    </xf>
    <xf numFmtId="0" fontId="8" fillId="0" borderId="5" xfId="0" applyFont="1" applyFill="1" applyBorder="1" applyAlignment="1" applyProtection="1">
      <alignment horizontal="center" vertical="center" shrinkToFit="1"/>
      <protection locked="0"/>
    </xf>
    <xf numFmtId="166" fontId="8" fillId="0" borderId="6" xfId="0" applyNumberFormat="1" applyFont="1" applyFill="1" applyBorder="1" applyAlignment="1" applyProtection="1">
      <alignment horizontal="left" vertical="center" shrinkToFit="1"/>
    </xf>
    <xf numFmtId="0" fontId="7" fillId="2" borderId="6" xfId="0" applyFont="1" applyFill="1" applyBorder="1" applyAlignment="1" applyProtection="1">
      <alignment vertical="center" shrinkToFit="1"/>
      <protection locked="0"/>
    </xf>
    <xf numFmtId="165" fontId="7" fillId="2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5" xfId="0" applyFont="1" applyBorder="1" applyAlignment="1" applyProtection="1">
      <alignment vertical="center" shrinkToFit="1"/>
      <protection locked="0"/>
    </xf>
    <xf numFmtId="164" fontId="7" fillId="2" borderId="6" xfId="0" applyNumberFormat="1" applyFont="1" applyFill="1" applyBorder="1" applyAlignment="1" applyProtection="1">
      <alignment horizontal="left" vertical="center" shrinkToFit="1"/>
      <protection locked="0"/>
    </xf>
    <xf numFmtId="165" fontId="7" fillId="6" borderId="6" xfId="0" applyNumberFormat="1" applyFont="1" applyFill="1" applyBorder="1" applyAlignment="1" applyProtection="1">
      <alignment horizontal="center" vertical="center" shrinkToFit="1"/>
      <protection locked="0"/>
    </xf>
    <xf numFmtId="0" fontId="7" fillId="2" borderId="4" xfId="0" applyFont="1" applyFill="1" applyBorder="1" applyAlignment="1" applyProtection="1">
      <alignment horizontal="center" vertical="center" shrinkToFit="1"/>
      <protection locked="0"/>
    </xf>
    <xf numFmtId="3" fontId="7" fillId="0" borderId="4" xfId="0" applyNumberFormat="1" applyFont="1" applyBorder="1" applyAlignment="1" applyProtection="1">
      <alignment horizontal="center" vertical="center" shrinkToFit="1"/>
      <protection locked="0"/>
    </xf>
    <xf numFmtId="0" fontId="9" fillId="0" borderId="0" xfId="1" applyAlignment="1">
      <alignment shrinkToFit="1"/>
    </xf>
    <xf numFmtId="0" fontId="7" fillId="0" borderId="6" xfId="0" applyFont="1" applyBorder="1" applyAlignment="1">
      <alignment horizontal="center" vertical="center" shrinkToFit="1"/>
    </xf>
    <xf numFmtId="0" fontId="7" fillId="0" borderId="1" xfId="0" quotePrefix="1" applyFont="1" applyFill="1" applyBorder="1" applyAlignment="1">
      <alignment vertical="center" shrinkToFit="1"/>
    </xf>
    <xf numFmtId="164" fontId="7" fillId="0" borderId="4" xfId="0" applyNumberFormat="1" applyFont="1" applyFill="1" applyBorder="1" applyAlignment="1" applyProtection="1">
      <alignment horizontal="left" vertical="center" shrinkToFit="1"/>
      <protection locked="0"/>
    </xf>
    <xf numFmtId="0" fontId="7" fillId="29" borderId="1" xfId="0" quotePrefix="1" applyFont="1" applyFill="1" applyBorder="1" applyAlignment="1">
      <alignment horizontal="center" vertical="center" shrinkToFit="1"/>
    </xf>
    <xf numFmtId="0" fontId="7" fillId="0" borderId="6" xfId="0" applyFont="1" applyBorder="1" applyAlignment="1" applyProtection="1">
      <alignment horizontal="center" vertical="center" shrinkToFit="1"/>
      <protection locked="0"/>
    </xf>
    <xf numFmtId="0" fontId="7" fillId="2" borderId="4" xfId="0" quotePrefix="1" applyFont="1" applyFill="1" applyBorder="1" applyAlignment="1">
      <alignment horizontal="center" vertical="center" shrinkToFit="1"/>
    </xf>
    <xf numFmtId="0" fontId="7" fillId="27" borderId="1" xfId="0" quotePrefix="1" applyFont="1" applyFill="1" applyBorder="1" applyAlignment="1">
      <alignment horizontal="center" vertical="center" shrinkToFit="1"/>
    </xf>
    <xf numFmtId="0" fontId="7" fillId="8" borderId="4" xfId="0" applyFont="1" applyFill="1" applyBorder="1" applyAlignment="1">
      <alignment horizontal="center" vertical="center" shrinkToFit="1"/>
    </xf>
    <xf numFmtId="0" fontId="7" fillId="2" borderId="4" xfId="0" applyFont="1" applyFill="1" applyBorder="1" applyAlignment="1" applyProtection="1">
      <alignment vertical="center" shrinkToFit="1"/>
      <protection locked="0"/>
    </xf>
    <xf numFmtId="0" fontId="7" fillId="0" borderId="2" xfId="0" applyFont="1" applyBorder="1" applyAlignment="1" applyProtection="1">
      <alignment vertical="center" shrinkToFit="1"/>
      <protection locked="0"/>
    </xf>
    <xf numFmtId="164" fontId="7" fillId="2" borderId="3" xfId="0" applyNumberFormat="1" applyFont="1" applyFill="1" applyBorder="1" applyAlignment="1" applyProtection="1">
      <alignment horizontal="left" vertical="center" shrinkToFit="1"/>
      <protection locked="0"/>
    </xf>
    <xf numFmtId="0" fontId="7" fillId="0" borderId="3" xfId="0" applyFont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31" borderId="1" xfId="0" quotePrefix="1" applyFont="1" applyFill="1" applyBorder="1" applyAlignment="1">
      <alignment horizontal="center" vertical="center" shrinkToFit="1"/>
    </xf>
    <xf numFmtId="164" fontId="7" fillId="0" borderId="6" xfId="0" applyNumberFormat="1" applyFont="1" applyBorder="1" applyAlignment="1" applyProtection="1">
      <alignment horizontal="left" vertical="center" shrinkToFit="1"/>
      <protection locked="0"/>
    </xf>
    <xf numFmtId="3" fontId="7" fillId="0" borderId="4" xfId="0" applyNumberFormat="1" applyFont="1" applyBorder="1" applyAlignment="1">
      <alignment horizontal="center" vertical="center" shrinkToFit="1"/>
    </xf>
    <xf numFmtId="0" fontId="7" fillId="27" borderId="13" xfId="0" quotePrefix="1" applyFont="1" applyFill="1" applyBorder="1" applyAlignment="1">
      <alignment horizontal="center" vertical="center" shrinkToFit="1"/>
    </xf>
    <xf numFmtId="0" fontId="10" fillId="29" borderId="1" xfId="0" quotePrefix="1" applyFont="1" applyFill="1" applyBorder="1" applyAlignment="1">
      <alignment horizontal="center" vertical="center" shrinkToFit="1"/>
    </xf>
    <xf numFmtId="0" fontId="7" fillId="4" borderId="4" xfId="0" applyFont="1" applyFill="1" applyBorder="1" applyAlignment="1">
      <alignment horizontal="center" vertical="center" shrinkToFit="1"/>
    </xf>
    <xf numFmtId="0" fontId="7" fillId="4" borderId="4" xfId="0" quotePrefix="1" applyFont="1" applyFill="1" applyBorder="1" applyAlignment="1">
      <alignment horizontal="center" vertical="center" shrinkToFit="1"/>
    </xf>
    <xf numFmtId="0" fontId="7" fillId="9" borderId="4" xfId="0" applyFont="1" applyFill="1" applyBorder="1" applyAlignment="1" applyProtection="1">
      <alignment vertical="center" shrinkToFit="1"/>
      <protection locked="0"/>
    </xf>
    <xf numFmtId="0" fontId="7" fillId="9" borderId="4" xfId="0" applyFont="1" applyFill="1" applyBorder="1" applyAlignment="1" applyProtection="1">
      <alignment horizontal="center" vertical="center" shrinkToFit="1"/>
      <protection locked="0"/>
    </xf>
    <xf numFmtId="0" fontId="7" fillId="29" borderId="4" xfId="0" applyFont="1" applyFill="1" applyBorder="1" applyAlignment="1" applyProtection="1">
      <alignment vertical="center" shrinkToFit="1"/>
    </xf>
    <xf numFmtId="0" fontId="7" fillId="0" borderId="4" xfId="0" applyFont="1" applyBorder="1" applyAlignment="1" applyProtection="1">
      <alignment vertical="center" shrinkToFit="1"/>
      <protection locked="0"/>
    </xf>
    <xf numFmtId="164" fontId="7" fillId="2" borderId="4" xfId="0" applyNumberFormat="1" applyFont="1" applyFill="1" applyBorder="1" applyAlignment="1" applyProtection="1">
      <alignment horizontal="left" vertical="center" shrinkToFit="1"/>
      <protection locked="0"/>
    </xf>
    <xf numFmtId="3" fontId="7" fillId="0" borderId="4" xfId="0" quotePrefix="1" applyNumberFormat="1" applyFont="1" applyBorder="1" applyAlignment="1">
      <alignment horizontal="center" vertical="center" shrinkToFit="1"/>
    </xf>
    <xf numFmtId="0" fontId="7" fillId="0" borderId="4" xfId="0" applyFont="1" applyFill="1" applyBorder="1" applyAlignment="1">
      <alignment horizontal="left" vertical="center" shrinkToFit="1"/>
    </xf>
    <xf numFmtId="0" fontId="7" fillId="0" borderId="5" xfId="0" applyFont="1" applyFill="1" applyBorder="1" applyAlignment="1" applyProtection="1">
      <alignment vertical="center" shrinkToFit="1"/>
      <protection locked="0"/>
    </xf>
    <xf numFmtId="164" fontId="7" fillId="0" borderId="6" xfId="0" applyNumberFormat="1" applyFont="1" applyFill="1" applyBorder="1" applyAlignment="1" applyProtection="1">
      <alignment horizontal="left" vertical="center" shrinkToFit="1"/>
      <protection locked="0"/>
    </xf>
    <xf numFmtId="164" fontId="7" fillId="0" borderId="4" xfId="0" applyNumberFormat="1" applyFont="1" applyBorder="1" applyAlignment="1" applyProtection="1">
      <alignment horizontal="left" vertical="center" shrinkToFit="1"/>
      <protection locked="0"/>
    </xf>
    <xf numFmtId="0" fontId="7" fillId="7" borderId="4" xfId="0" applyFont="1" applyFill="1" applyBorder="1" applyAlignment="1" applyProtection="1">
      <alignment vertical="center" shrinkToFit="1"/>
      <protection locked="0"/>
    </xf>
    <xf numFmtId="165" fontId="7" fillId="6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3" borderId="4" xfId="0" applyFont="1" applyFill="1" applyBorder="1" applyAlignment="1" applyProtection="1">
      <alignment horizontal="center" vertical="center" shrinkToFit="1"/>
      <protection locked="0"/>
    </xf>
    <xf numFmtId="165" fontId="7" fillId="3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9" borderId="4" xfId="0" quotePrefix="1" applyFont="1" applyFill="1" applyBorder="1" applyAlignment="1" applyProtection="1">
      <alignment horizontal="center" vertical="center" shrinkToFit="1"/>
    </xf>
    <xf numFmtId="14" fontId="7" fillId="9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27" borderId="5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 applyProtection="1">
      <alignment horizontal="center" vertical="center" shrinkToFit="1"/>
      <protection locked="0"/>
    </xf>
    <xf numFmtId="0" fontId="4" fillId="0" borderId="4" xfId="0" applyFont="1" applyBorder="1" applyAlignment="1">
      <alignment vertical="center" shrinkToFit="1"/>
    </xf>
    <xf numFmtId="0" fontId="7" fillId="0" borderId="4" xfId="0" applyFont="1" applyFill="1" applyBorder="1" applyAlignment="1" applyProtection="1">
      <alignment vertical="center" shrinkToFit="1"/>
    </xf>
    <xf numFmtId="0" fontId="7" fillId="0" borderId="4" xfId="0" applyFont="1" applyFill="1" applyBorder="1" applyAlignment="1" applyProtection="1">
      <alignment horizontal="center" vertical="center" shrinkToFit="1"/>
    </xf>
    <xf numFmtId="0" fontId="7" fillId="0" borderId="4" xfId="0" applyFont="1" applyFill="1" applyBorder="1" applyAlignment="1" applyProtection="1">
      <alignment horizontal="left" vertical="center" shrinkToFit="1"/>
      <protection locked="0"/>
    </xf>
    <xf numFmtId="16" fontId="6" fillId="0" borderId="0" xfId="2" quotePrefix="1" applyNumberFormat="1" applyFont="1" applyAlignment="1">
      <alignment vertical="center"/>
    </xf>
    <xf numFmtId="0" fontId="6" fillId="0" borderId="0" xfId="2" applyNumberFormat="1" applyFont="1" applyAlignment="1">
      <alignment vertical="center"/>
    </xf>
    <xf numFmtId="0" fontId="7" fillId="5" borderId="13" xfId="0" applyFont="1" applyFill="1" applyBorder="1" applyAlignment="1">
      <alignment horizontal="center" vertical="center" shrinkToFit="1"/>
    </xf>
    <xf numFmtId="0" fontId="10" fillId="9" borderId="4" xfId="0" applyFont="1" applyFill="1" applyBorder="1" applyAlignment="1">
      <alignment vertical="center" shrinkToFit="1"/>
    </xf>
    <xf numFmtId="165" fontId="61" fillId="0" borderId="4" xfId="0" applyNumberFormat="1" applyFont="1" applyFill="1" applyBorder="1" applyAlignment="1" applyProtection="1">
      <alignment horizontal="center" vertical="center" shrinkToFit="1"/>
      <protection locked="0"/>
    </xf>
    <xf numFmtId="165" fontId="62" fillId="0" borderId="4" xfId="0" applyNumberFormat="1" applyFont="1" applyFill="1" applyBorder="1" applyAlignment="1" applyProtection="1">
      <alignment horizontal="center" vertical="center" shrinkToFit="1"/>
      <protection locked="0"/>
    </xf>
    <xf numFmtId="0" fontId="62" fillId="0" borderId="4" xfId="0" applyFont="1" applyFill="1" applyBorder="1" applyAlignment="1">
      <alignment horizontal="center" vertical="center" shrinkToFit="1"/>
    </xf>
    <xf numFmtId="0" fontId="62" fillId="0" borderId="4" xfId="0" applyFont="1" applyFill="1" applyBorder="1" applyAlignment="1" applyProtection="1">
      <alignment horizontal="center" vertical="center" shrinkToFit="1"/>
      <protection locked="0"/>
    </xf>
    <xf numFmtId="0" fontId="7" fillId="0" borderId="6" xfId="0" quotePrefix="1" applyFont="1" applyFill="1" applyBorder="1" applyAlignment="1">
      <alignment horizontal="center" vertical="center" shrinkToFit="1"/>
    </xf>
    <xf numFmtId="0" fontId="2" fillId="0" borderId="4" xfId="0" applyFont="1" applyFill="1" applyBorder="1" applyAlignment="1">
      <alignment vertical="center"/>
    </xf>
    <xf numFmtId="0" fontId="51" fillId="0" borderId="0" xfId="7" applyFont="1" applyAlignment="1">
      <alignment horizontal="center" vertical="center"/>
    </xf>
    <xf numFmtId="0" fontId="64" fillId="0" borderId="0" xfId="0" applyFont="1" applyAlignment="1">
      <alignment vertical="center"/>
    </xf>
    <xf numFmtId="3" fontId="63" fillId="0" borderId="36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shrinkToFit="1"/>
    </xf>
    <xf numFmtId="0" fontId="7" fillId="0" borderId="12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40" xfId="0" applyFont="1" applyBorder="1" applyAlignment="1">
      <alignment horizontal="center" vertical="center"/>
    </xf>
    <xf numFmtId="0" fontId="0" fillId="0" borderId="0" xfId="0" quotePrefix="1"/>
    <xf numFmtId="16" fontId="0" fillId="0" borderId="0" xfId="0" quotePrefix="1" applyNumberFormat="1"/>
    <xf numFmtId="0" fontId="6" fillId="0" borderId="0" xfId="0" applyFont="1" applyAlignment="1">
      <alignment wrapText="1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5" fillId="0" borderId="27" xfId="0" applyFont="1" applyFill="1" applyBorder="1" applyAlignment="1">
      <alignment vertical="center"/>
    </xf>
    <xf numFmtId="0" fontId="5" fillId="0" borderId="35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 shrinkToFit="1"/>
    </xf>
    <xf numFmtId="0" fontId="7" fillId="0" borderId="6" xfId="0" applyFont="1" applyFill="1" applyBorder="1" applyAlignment="1" applyProtection="1">
      <alignment horizontal="center" vertical="center" shrinkToFit="1"/>
      <protection locked="0"/>
    </xf>
    <xf numFmtId="0" fontId="7" fillId="0" borderId="6" xfId="0" applyNumberFormat="1" applyFont="1" applyFill="1" applyBorder="1" applyAlignment="1" applyProtection="1">
      <alignment horizontal="center" vertical="center" shrinkToFit="1"/>
      <protection locked="0"/>
    </xf>
    <xf numFmtId="165" fontId="7" fillId="0" borderId="1" xfId="0" applyNumberFormat="1" applyFont="1" applyBorder="1" applyAlignment="1" applyProtection="1">
      <alignment horizontal="center" vertical="center" shrinkToFit="1"/>
      <protection locked="0"/>
    </xf>
    <xf numFmtId="0" fontId="7" fillId="29" borderId="1" xfId="0" applyFont="1" applyFill="1" applyBorder="1" applyAlignment="1" applyProtection="1">
      <alignment vertical="center" shrinkToFit="1"/>
    </xf>
    <xf numFmtId="49" fontId="63" fillId="0" borderId="36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Border="1" applyAlignment="1">
      <alignment horizontal="center" vertical="center"/>
    </xf>
    <xf numFmtId="49" fontId="4" fillId="0" borderId="0" xfId="0" applyNumberFormat="1" applyFont="1" applyBorder="1" applyAlignment="1">
      <alignment vertical="center"/>
    </xf>
    <xf numFmtId="0" fontId="4" fillId="0" borderId="1" xfId="0" applyFont="1" applyBorder="1" applyAlignment="1">
      <alignment horizontal="center" vertical="center" shrinkToFit="1"/>
    </xf>
    <xf numFmtId="0" fontId="10" fillId="0" borderId="2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 applyProtection="1">
      <alignment horizontal="center" vertical="center" shrinkToFit="1"/>
      <protection locked="0"/>
    </xf>
    <xf numFmtId="0" fontId="7" fillId="0" borderId="1" xfId="0" applyFont="1" applyBorder="1" applyAlignment="1">
      <alignment vertical="center" shrinkToFit="1"/>
    </xf>
    <xf numFmtId="0" fontId="7" fillId="0" borderId="1" xfId="0" applyFont="1" applyFill="1" applyBorder="1" applyAlignment="1" applyProtection="1">
      <alignment horizontal="center" vertical="center" shrinkToFit="1"/>
      <protection locked="0"/>
    </xf>
    <xf numFmtId="0" fontId="4" fillId="0" borderId="4" xfId="0" applyFont="1" applyFill="1" applyBorder="1" applyAlignment="1">
      <alignment horizontal="center" vertical="center" shrinkToFit="1"/>
    </xf>
    <xf numFmtId="3" fontId="7" fillId="0" borderId="1" xfId="0" applyNumberFormat="1" applyFont="1" applyFill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0" fontId="4" fillId="0" borderId="20" xfId="0" applyFont="1" applyFill="1" applyBorder="1" applyAlignment="1">
      <alignment horizontal="center" vertical="center" shrinkToFit="1"/>
    </xf>
    <xf numFmtId="0" fontId="7" fillId="0" borderId="3" xfId="0" applyNumberFormat="1" applyFont="1" applyFill="1" applyBorder="1" applyAlignment="1" applyProtection="1">
      <alignment horizontal="center" vertical="center" shrinkToFit="1"/>
      <protection locked="0"/>
    </xf>
    <xf numFmtId="3" fontId="7" fillId="0" borderId="1" xfId="0" applyNumberFormat="1" applyFont="1" applyBorder="1" applyAlignment="1" applyProtection="1">
      <alignment horizontal="center" vertical="center" shrinkToFit="1"/>
      <protection locked="0"/>
    </xf>
    <xf numFmtId="0" fontId="6" fillId="2" borderId="27" xfId="0" applyFont="1" applyFill="1" applyBorder="1" applyAlignment="1">
      <alignment horizontal="center" vertical="center"/>
    </xf>
    <xf numFmtId="0" fontId="6" fillId="2" borderId="35" xfId="0" applyFont="1" applyFill="1" applyBorder="1" applyAlignment="1">
      <alignment horizontal="center" vertical="center"/>
    </xf>
    <xf numFmtId="3" fontId="63" fillId="0" borderId="41" xfId="0" applyNumberFormat="1" applyFont="1" applyFill="1" applyBorder="1" applyAlignment="1">
      <alignment horizontal="center" vertical="center" wrapText="1"/>
    </xf>
    <xf numFmtId="3" fontId="63" fillId="0" borderId="42" xfId="0" applyNumberFormat="1" applyFont="1" applyFill="1" applyBorder="1" applyAlignment="1">
      <alignment horizontal="center" vertical="center" wrapText="1"/>
    </xf>
    <xf numFmtId="164" fontId="7" fillId="0" borderId="3" xfId="0" applyNumberFormat="1" applyFont="1" applyFill="1" applyBorder="1" applyAlignment="1">
      <alignment horizontal="left" vertical="center" shrinkToFit="1"/>
    </xf>
    <xf numFmtId="49" fontId="4" fillId="0" borderId="0" xfId="0" applyNumberFormat="1" applyFont="1" applyFill="1" applyAlignment="1">
      <alignment horizontal="center" vertical="center" shrinkToFit="1"/>
    </xf>
    <xf numFmtId="49" fontId="4" fillId="0" borderId="0" xfId="0" applyNumberFormat="1" applyFont="1" applyFill="1" applyBorder="1" applyAlignment="1">
      <alignment horizontal="center" vertical="center" shrinkToFit="1"/>
    </xf>
    <xf numFmtId="49" fontId="4" fillId="0" borderId="0" xfId="0" quotePrefix="1" applyNumberFormat="1" applyFont="1" applyFill="1" applyAlignment="1">
      <alignment horizontal="center" vertical="center" shrinkToFit="1"/>
    </xf>
    <xf numFmtId="49" fontId="4" fillId="0" borderId="0" xfId="0" quotePrefix="1" applyNumberFormat="1" applyFont="1" applyFill="1" applyBorder="1" applyAlignment="1">
      <alignment horizontal="center" vertical="center" shrinkToFit="1"/>
    </xf>
    <xf numFmtId="49" fontId="4" fillId="0" borderId="0" xfId="0" applyNumberFormat="1" applyFont="1" applyFill="1" applyBorder="1" applyAlignment="1">
      <alignment vertical="center" shrinkToFit="1"/>
    </xf>
    <xf numFmtId="0" fontId="55" fillId="0" borderId="4" xfId="0" applyFont="1" applyFill="1" applyBorder="1" applyAlignment="1">
      <alignment vertical="center" shrinkToFit="1"/>
    </xf>
    <xf numFmtId="0" fontId="7" fillId="26" borderId="4" xfId="0" applyFont="1" applyFill="1" applyBorder="1" applyAlignment="1" applyProtection="1">
      <alignment vertical="center" shrinkToFit="1"/>
      <protection locked="0"/>
    </xf>
    <xf numFmtId="166" fontId="8" fillId="0" borderId="6" xfId="0" applyNumberFormat="1" applyFont="1" applyFill="1" applyBorder="1" applyAlignment="1" applyProtection="1">
      <alignment horizontal="left" vertical="center" shrinkToFit="1"/>
      <protection locked="0"/>
    </xf>
    <xf numFmtId="49" fontId="7" fillId="0" borderId="0" xfId="0" applyNumberFormat="1" applyFont="1" applyBorder="1" applyAlignment="1" applyProtection="1">
      <alignment horizontal="center" vertical="center" shrinkToFit="1"/>
      <protection locked="0"/>
    </xf>
    <xf numFmtId="49" fontId="4" fillId="0" borderId="0" xfId="0" applyNumberFormat="1" applyFont="1" applyAlignment="1">
      <alignment vertical="center"/>
    </xf>
    <xf numFmtId="49" fontId="4" fillId="0" borderId="0" xfId="0" applyNumberFormat="1" applyFont="1" applyAlignment="1">
      <alignment horizontal="center" vertical="center"/>
    </xf>
    <xf numFmtId="49" fontId="7" fillId="0" borderId="0" xfId="0" applyNumberFormat="1" applyFont="1" applyFill="1" applyBorder="1" applyAlignment="1" applyProtection="1">
      <alignment horizontal="center" vertical="center" shrinkToFit="1"/>
      <protection locked="0"/>
    </xf>
    <xf numFmtId="49" fontId="7" fillId="0" borderId="0" xfId="0" applyNumberFormat="1" applyFont="1" applyFill="1" applyBorder="1" applyAlignment="1">
      <alignment horizontal="center" vertical="center" shrinkToFit="1"/>
    </xf>
    <xf numFmtId="49" fontId="7" fillId="2" borderId="0" xfId="0" applyNumberFormat="1" applyFont="1" applyFill="1" applyBorder="1" applyAlignment="1" applyProtection="1">
      <alignment horizontal="center" vertical="center" shrinkToFit="1"/>
      <protection locked="0"/>
    </xf>
    <xf numFmtId="49" fontId="7" fillId="0" borderId="1" xfId="0" applyNumberFormat="1" applyFont="1" applyFill="1" applyBorder="1" applyAlignment="1">
      <alignment horizontal="center" vertical="center" shrinkToFit="1"/>
    </xf>
    <xf numFmtId="49" fontId="7" fillId="0" borderId="4" xfId="0" applyNumberFormat="1" applyFont="1" applyFill="1" applyBorder="1" applyAlignment="1">
      <alignment horizontal="center" vertical="center" shrinkToFit="1"/>
    </xf>
    <xf numFmtId="49" fontId="7" fillId="0" borderId="0" xfId="0" applyNumberFormat="1" applyFont="1" applyBorder="1" applyAlignment="1">
      <alignment horizontal="center" vertical="center" shrinkToFit="1"/>
    </xf>
    <xf numFmtId="49" fontId="7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7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7" fillId="0" borderId="4" xfId="0" applyNumberFormat="1" applyFont="1" applyFill="1" applyBorder="1" applyAlignment="1" applyProtection="1">
      <alignment horizontal="center" vertical="center" shrinkToFit="1"/>
      <protection locked="0"/>
    </xf>
    <xf numFmtId="49" fontId="4" fillId="0" borderId="0" xfId="0" applyNumberFormat="1" applyFont="1" applyFill="1" applyAlignment="1">
      <alignment vertical="center"/>
    </xf>
    <xf numFmtId="49" fontId="63" fillId="0" borderId="10" xfId="0" applyNumberFormat="1" applyFont="1" applyFill="1" applyBorder="1" applyAlignment="1">
      <alignment horizontal="center" vertical="center" wrapText="1"/>
    </xf>
    <xf numFmtId="0" fontId="7" fillId="0" borderId="10" xfId="0" quotePrefix="1" applyFont="1" applyBorder="1" applyAlignment="1">
      <alignment vertical="center"/>
    </xf>
    <xf numFmtId="0" fontId="7" fillId="0" borderId="4" xfId="0" quotePrefix="1" applyFont="1" applyBorder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5" fillId="0" borderId="34" xfId="0" applyFont="1" applyFill="1" applyBorder="1" applyAlignment="1">
      <alignment horizontal="center" vertical="center"/>
    </xf>
    <xf numFmtId="0" fontId="5" fillId="0" borderId="40" xfId="0" applyFont="1" applyFill="1" applyBorder="1" applyAlignment="1">
      <alignment horizontal="center" vertical="center"/>
    </xf>
    <xf numFmtId="0" fontId="7" fillId="0" borderId="2" xfId="0" applyFont="1" applyFill="1" applyBorder="1" applyAlignment="1" applyProtection="1">
      <alignment vertical="center" shrinkToFit="1"/>
      <protection locked="0"/>
    </xf>
    <xf numFmtId="164" fontId="7" fillId="0" borderId="3" xfId="0" applyNumberFormat="1" applyFont="1" applyFill="1" applyBorder="1" applyAlignment="1" applyProtection="1">
      <alignment horizontal="left" vertical="center" shrinkToFit="1"/>
      <protection locked="0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vertical="center"/>
    </xf>
    <xf numFmtId="0" fontId="7" fillId="20" borderId="4" xfId="0" quotePrefix="1" applyFont="1" applyFill="1" applyBorder="1" applyAlignment="1">
      <alignment horizontal="center" vertical="center" shrinkToFit="1"/>
    </xf>
    <xf numFmtId="0" fontId="7" fillId="20" borderId="4" xfId="0" applyFont="1" applyFill="1" applyBorder="1" applyAlignment="1" applyProtection="1">
      <alignment horizontal="center" vertical="center" shrinkToFit="1"/>
      <protection locked="0"/>
    </xf>
    <xf numFmtId="165" fontId="7" fillId="20" borderId="4" xfId="0" applyNumberFormat="1" applyFont="1" applyFill="1" applyBorder="1" applyAlignment="1" applyProtection="1">
      <alignment horizontal="center" vertical="center" shrinkToFit="1"/>
      <protection locked="0"/>
    </xf>
    <xf numFmtId="3" fontId="7" fillId="20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20" borderId="4" xfId="0" applyFont="1" applyFill="1" applyBorder="1" applyAlignment="1">
      <alignment horizontal="center" vertical="center" shrinkToFit="1"/>
    </xf>
    <xf numFmtId="49" fontId="7" fillId="20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20" borderId="5" xfId="0" applyFont="1" applyFill="1" applyBorder="1" applyAlignment="1" applyProtection="1">
      <alignment vertical="center" shrinkToFit="1"/>
      <protection locked="0"/>
    </xf>
    <xf numFmtId="165" fontId="7" fillId="20" borderId="6" xfId="0" applyNumberFormat="1" applyFont="1" applyFill="1" applyBorder="1" applyAlignment="1" applyProtection="1">
      <alignment horizontal="center" vertical="center" shrinkToFit="1"/>
      <protection locked="0"/>
    </xf>
    <xf numFmtId="3" fontId="8" fillId="20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31" borderId="4" xfId="0" applyFont="1" applyFill="1" applyBorder="1" applyAlignment="1">
      <alignment horizontal="center" vertical="center" shrinkToFit="1"/>
    </xf>
    <xf numFmtId="0" fontId="7" fillId="31" borderId="4" xfId="0" quotePrefix="1" applyFont="1" applyFill="1" applyBorder="1" applyAlignment="1">
      <alignment horizontal="center" vertical="center" shrinkToFit="1"/>
    </xf>
    <xf numFmtId="0" fontId="7" fillId="31" borderId="4" xfId="0" applyFont="1" applyFill="1" applyBorder="1" applyAlignment="1" applyProtection="1">
      <alignment vertical="center" shrinkToFit="1"/>
      <protection locked="0"/>
    </xf>
    <xf numFmtId="0" fontId="7" fillId="31" borderId="4" xfId="0" applyFont="1" applyFill="1" applyBorder="1" applyAlignment="1" applyProtection="1">
      <alignment horizontal="center" vertical="center" shrinkToFit="1"/>
      <protection locked="0"/>
    </xf>
    <xf numFmtId="0" fontId="7" fillId="31" borderId="5" xfId="0" applyFont="1" applyFill="1" applyBorder="1" applyAlignment="1" applyProtection="1">
      <alignment vertical="center" shrinkToFit="1"/>
      <protection locked="0"/>
    </xf>
    <xf numFmtId="164" fontId="7" fillId="31" borderId="6" xfId="0" applyNumberFormat="1" applyFont="1" applyFill="1" applyBorder="1" applyAlignment="1" applyProtection="1">
      <alignment horizontal="left" vertical="center" shrinkToFit="1"/>
      <protection locked="0"/>
    </xf>
    <xf numFmtId="165" fontId="7" fillId="31" borderId="6" xfId="0" applyNumberFormat="1" applyFont="1" applyFill="1" applyBorder="1" applyAlignment="1" applyProtection="1">
      <alignment horizontal="center" vertical="center" shrinkToFit="1"/>
      <protection locked="0"/>
    </xf>
    <xf numFmtId="165" fontId="7" fillId="31" borderId="4" xfId="0" applyNumberFormat="1" applyFont="1" applyFill="1" applyBorder="1" applyAlignment="1" applyProtection="1">
      <alignment horizontal="center" vertical="center" shrinkToFit="1"/>
      <protection locked="0"/>
    </xf>
    <xf numFmtId="3" fontId="7" fillId="31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22" borderId="4" xfId="0" applyFont="1" applyFill="1" applyBorder="1" applyAlignment="1">
      <alignment horizontal="center" vertical="center" shrinkToFit="1"/>
    </xf>
    <xf numFmtId="0" fontId="7" fillId="22" borderId="4" xfId="0" quotePrefix="1" applyFont="1" applyFill="1" applyBorder="1" applyAlignment="1">
      <alignment horizontal="center" vertical="center" shrinkToFit="1"/>
    </xf>
    <xf numFmtId="0" fontId="7" fillId="22" borderId="4" xfId="0" applyFont="1" applyFill="1" applyBorder="1" applyAlignment="1" applyProtection="1">
      <alignment vertical="center" shrinkToFit="1"/>
      <protection locked="0"/>
    </xf>
    <xf numFmtId="0" fontId="7" fillId="22" borderId="4" xfId="0" applyFont="1" applyFill="1" applyBorder="1" applyAlignment="1" applyProtection="1">
      <alignment horizontal="center" vertical="center" shrinkToFit="1"/>
      <protection locked="0"/>
    </xf>
    <xf numFmtId="0" fontId="7" fillId="22" borderId="5" xfId="0" applyFont="1" applyFill="1" applyBorder="1" applyAlignment="1" applyProtection="1">
      <alignment vertical="center" shrinkToFit="1"/>
      <protection locked="0"/>
    </xf>
    <xf numFmtId="164" fontId="7" fillId="22" borderId="6" xfId="0" applyNumberFormat="1" applyFont="1" applyFill="1" applyBorder="1" applyAlignment="1" applyProtection="1">
      <alignment horizontal="left" vertical="center" shrinkToFit="1"/>
      <protection locked="0"/>
    </xf>
    <xf numFmtId="165" fontId="7" fillId="22" borderId="6" xfId="0" applyNumberFormat="1" applyFont="1" applyFill="1" applyBorder="1" applyAlignment="1" applyProtection="1">
      <alignment horizontal="center" vertical="center" shrinkToFit="1"/>
      <protection locked="0"/>
    </xf>
    <xf numFmtId="165" fontId="7" fillId="22" borderId="4" xfId="0" applyNumberFormat="1" applyFont="1" applyFill="1" applyBorder="1" applyAlignment="1" applyProtection="1">
      <alignment horizontal="center" vertical="center" shrinkToFit="1"/>
      <protection locked="0"/>
    </xf>
    <xf numFmtId="3" fontId="7" fillId="22" borderId="4" xfId="0" applyNumberFormat="1" applyFont="1" applyFill="1" applyBorder="1" applyAlignment="1" applyProtection="1">
      <alignment horizontal="center" vertical="center" shrinkToFit="1"/>
      <protection locked="0"/>
    </xf>
    <xf numFmtId="3" fontId="8" fillId="22" borderId="4" xfId="0" applyNumberFormat="1" applyFont="1" applyFill="1" applyBorder="1" applyAlignment="1" applyProtection="1">
      <alignment horizontal="center" vertical="center" shrinkToFit="1"/>
      <protection locked="0"/>
    </xf>
    <xf numFmtId="49" fontId="7" fillId="22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9" borderId="4" xfId="0" applyFont="1" applyFill="1" applyBorder="1" applyAlignment="1">
      <alignment horizontal="center" vertical="center" shrinkToFit="1"/>
    </xf>
    <xf numFmtId="0" fontId="7" fillId="9" borderId="4" xfId="0" quotePrefix="1" applyFont="1" applyFill="1" applyBorder="1" applyAlignment="1">
      <alignment horizontal="center" vertical="center" shrinkToFit="1"/>
    </xf>
    <xf numFmtId="49" fontId="7" fillId="9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9" borderId="5" xfId="0" applyFont="1" applyFill="1" applyBorder="1" applyAlignment="1" applyProtection="1">
      <alignment vertical="center" shrinkToFit="1"/>
      <protection locked="0"/>
    </xf>
    <xf numFmtId="164" fontId="7" fillId="9" borderId="6" xfId="0" applyNumberFormat="1" applyFont="1" applyFill="1" applyBorder="1" applyAlignment="1" applyProtection="1">
      <alignment horizontal="left" vertical="center" shrinkToFit="1"/>
      <protection locked="0"/>
    </xf>
    <xf numFmtId="165" fontId="7" fillId="9" borderId="6" xfId="0" applyNumberFormat="1" applyFont="1" applyFill="1" applyBorder="1" applyAlignment="1" applyProtection="1">
      <alignment horizontal="center" vertical="center" shrinkToFit="1"/>
      <protection locked="0"/>
    </xf>
    <xf numFmtId="3" fontId="8" fillId="9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9" borderId="1" xfId="0" quotePrefix="1" applyFont="1" applyFill="1" applyBorder="1" applyAlignment="1" applyProtection="1">
      <alignment horizontal="center" vertical="center" shrinkToFit="1"/>
    </xf>
    <xf numFmtId="0" fontId="7" fillId="9" borderId="2" xfId="0" applyFont="1" applyFill="1" applyBorder="1" applyAlignment="1" applyProtection="1">
      <alignment vertical="center" shrinkToFit="1"/>
      <protection locked="0"/>
    </xf>
    <xf numFmtId="164" fontId="7" fillId="9" borderId="3" xfId="0" applyNumberFormat="1" applyFont="1" applyFill="1" applyBorder="1" applyAlignment="1" applyProtection="1">
      <alignment horizontal="left" vertical="center" shrinkToFit="1"/>
      <protection locked="0"/>
    </xf>
    <xf numFmtId="165" fontId="7" fillId="9" borderId="3" xfId="0" applyNumberFormat="1" applyFont="1" applyFill="1" applyBorder="1" applyAlignment="1" applyProtection="1">
      <alignment horizontal="center" vertical="center" shrinkToFit="1"/>
      <protection locked="0"/>
    </xf>
    <xf numFmtId="0" fontId="7" fillId="9" borderId="1" xfId="0" applyFont="1" applyFill="1" applyBorder="1" applyAlignment="1" applyProtection="1">
      <alignment horizontal="center" vertical="center" shrinkToFit="1"/>
      <protection locked="0"/>
    </xf>
    <xf numFmtId="165" fontId="7" fillId="9" borderId="1" xfId="0" applyNumberFormat="1" applyFont="1" applyFill="1" applyBorder="1" applyAlignment="1" applyProtection="1">
      <alignment horizontal="center" vertical="center" shrinkToFit="1"/>
      <protection locked="0"/>
    </xf>
    <xf numFmtId="3" fontId="7" fillId="9" borderId="1" xfId="0" applyNumberFormat="1" applyFont="1" applyFill="1" applyBorder="1" applyAlignment="1" applyProtection="1">
      <alignment horizontal="center" vertical="center" shrinkToFit="1"/>
      <protection locked="0"/>
    </xf>
    <xf numFmtId="0" fontId="7" fillId="34" borderId="4" xfId="0" applyFont="1" applyFill="1" applyBorder="1" applyAlignment="1">
      <alignment horizontal="center" vertical="center" shrinkToFit="1"/>
    </xf>
    <xf numFmtId="0" fontId="7" fillId="34" borderId="4" xfId="0" quotePrefix="1" applyFont="1" applyFill="1" applyBorder="1" applyAlignment="1">
      <alignment horizontal="center" vertical="center" shrinkToFit="1"/>
    </xf>
    <xf numFmtId="0" fontId="7" fillId="34" borderId="4" xfId="0" applyFont="1" applyFill="1" applyBorder="1" applyAlignment="1" applyProtection="1">
      <alignment vertical="center" shrinkToFit="1"/>
      <protection locked="0"/>
    </xf>
    <xf numFmtId="0" fontId="7" fillId="34" borderId="4" xfId="0" applyFont="1" applyFill="1" applyBorder="1" applyAlignment="1" applyProtection="1">
      <alignment horizontal="center" vertical="center" shrinkToFit="1"/>
      <protection locked="0"/>
    </xf>
    <xf numFmtId="0" fontId="7" fillId="34" borderId="5" xfId="0" applyFont="1" applyFill="1" applyBorder="1" applyAlignment="1" applyProtection="1">
      <alignment vertical="center" shrinkToFit="1"/>
      <protection locked="0"/>
    </xf>
    <xf numFmtId="164" fontId="7" fillId="34" borderId="6" xfId="0" applyNumberFormat="1" applyFont="1" applyFill="1" applyBorder="1" applyAlignment="1" applyProtection="1">
      <alignment horizontal="left" vertical="center" shrinkToFit="1"/>
      <protection locked="0"/>
    </xf>
    <xf numFmtId="165" fontId="7" fillId="34" borderId="4" xfId="0" applyNumberFormat="1" applyFont="1" applyFill="1" applyBorder="1" applyAlignment="1" applyProtection="1">
      <alignment horizontal="center" vertical="center" shrinkToFit="1"/>
      <protection locked="0"/>
    </xf>
    <xf numFmtId="3" fontId="7" fillId="34" borderId="4" xfId="0" applyNumberFormat="1" applyFont="1" applyFill="1" applyBorder="1" applyAlignment="1" applyProtection="1">
      <alignment horizontal="center" vertical="center" shrinkToFit="1"/>
      <protection locked="0"/>
    </xf>
    <xf numFmtId="49" fontId="7" fillId="34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35" borderId="4" xfId="0" applyFont="1" applyFill="1" applyBorder="1" applyAlignment="1">
      <alignment horizontal="center" vertical="center" shrinkToFit="1"/>
    </xf>
    <xf numFmtId="0" fontId="7" fillId="35" borderId="4" xfId="0" quotePrefix="1" applyFont="1" applyFill="1" applyBorder="1" applyAlignment="1">
      <alignment horizontal="center" vertical="center" shrinkToFit="1"/>
    </xf>
    <xf numFmtId="0" fontId="7" fillId="35" borderId="4" xfId="0" applyFont="1" applyFill="1" applyBorder="1" applyAlignment="1" applyProtection="1">
      <alignment vertical="center" shrinkToFit="1"/>
      <protection locked="0"/>
    </xf>
    <xf numFmtId="0" fontId="7" fillId="35" borderId="4" xfId="0" applyFont="1" applyFill="1" applyBorder="1" applyAlignment="1" applyProtection="1">
      <alignment horizontal="center" vertical="center" shrinkToFit="1"/>
      <protection locked="0"/>
    </xf>
    <xf numFmtId="0" fontId="7" fillId="35" borderId="5" xfId="0" applyFont="1" applyFill="1" applyBorder="1" applyAlignment="1" applyProtection="1">
      <alignment vertical="center" shrinkToFit="1"/>
      <protection locked="0"/>
    </xf>
    <xf numFmtId="164" fontId="7" fillId="35" borderId="6" xfId="0" applyNumberFormat="1" applyFont="1" applyFill="1" applyBorder="1" applyAlignment="1" applyProtection="1">
      <alignment horizontal="left" vertical="center" shrinkToFit="1"/>
      <protection locked="0"/>
    </xf>
    <xf numFmtId="165" fontId="7" fillId="35" borderId="6" xfId="0" applyNumberFormat="1" applyFont="1" applyFill="1" applyBorder="1" applyAlignment="1" applyProtection="1">
      <alignment horizontal="center" vertical="center" shrinkToFit="1"/>
      <protection locked="0"/>
    </xf>
    <xf numFmtId="165" fontId="7" fillId="35" borderId="4" xfId="0" applyNumberFormat="1" applyFont="1" applyFill="1" applyBorder="1" applyAlignment="1" applyProtection="1">
      <alignment horizontal="center" vertical="center" shrinkToFit="1"/>
      <protection locked="0"/>
    </xf>
    <xf numFmtId="3" fontId="7" fillId="35" borderId="4" xfId="0" applyNumberFormat="1" applyFont="1" applyFill="1" applyBorder="1" applyAlignment="1" applyProtection="1">
      <alignment horizontal="center" vertical="center" shrinkToFit="1"/>
      <protection locked="0"/>
    </xf>
    <xf numFmtId="3" fontId="8" fillId="35" borderId="4" xfId="0" applyNumberFormat="1" applyFont="1" applyFill="1" applyBorder="1" applyAlignment="1" applyProtection="1">
      <alignment horizontal="center" vertical="center" shrinkToFit="1"/>
      <protection locked="0"/>
    </xf>
    <xf numFmtId="49" fontId="7" fillId="35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14" borderId="4" xfId="0" applyFont="1" applyFill="1" applyBorder="1" applyAlignment="1">
      <alignment horizontal="center" vertical="center" shrinkToFit="1"/>
    </xf>
    <xf numFmtId="0" fontId="7" fillId="14" borderId="4" xfId="0" quotePrefix="1" applyFont="1" applyFill="1" applyBorder="1" applyAlignment="1">
      <alignment horizontal="center" vertical="center" shrinkToFit="1"/>
    </xf>
    <xf numFmtId="0" fontId="7" fillId="14" borderId="4" xfId="0" applyFont="1" applyFill="1" applyBorder="1" applyAlignment="1" applyProtection="1">
      <alignment horizontal="center" vertical="center" shrinkToFit="1"/>
      <protection locked="0"/>
    </xf>
    <xf numFmtId="0" fontId="7" fillId="14" borderId="5" xfId="0" applyFont="1" applyFill="1" applyBorder="1" applyAlignment="1" applyProtection="1">
      <alignment vertical="center" shrinkToFit="1"/>
      <protection locked="0"/>
    </xf>
    <xf numFmtId="164" fontId="7" fillId="14" borderId="6" xfId="0" applyNumberFormat="1" applyFont="1" applyFill="1" applyBorder="1" applyAlignment="1" applyProtection="1">
      <alignment horizontal="left" vertical="center" shrinkToFit="1"/>
      <protection locked="0"/>
    </xf>
    <xf numFmtId="165" fontId="7" fillId="14" borderId="6" xfId="0" applyNumberFormat="1" applyFont="1" applyFill="1" applyBorder="1" applyAlignment="1" applyProtection="1">
      <alignment horizontal="center" vertical="center" shrinkToFit="1"/>
      <protection locked="0"/>
    </xf>
    <xf numFmtId="165" fontId="7" fillId="14" borderId="4" xfId="0" applyNumberFormat="1" applyFont="1" applyFill="1" applyBorder="1" applyAlignment="1" applyProtection="1">
      <alignment horizontal="center" vertical="center" shrinkToFit="1"/>
      <protection locked="0"/>
    </xf>
    <xf numFmtId="3" fontId="7" fillId="14" borderId="4" xfId="0" applyNumberFormat="1" applyFont="1" applyFill="1" applyBorder="1" applyAlignment="1" applyProtection="1">
      <alignment horizontal="center" vertical="center" shrinkToFit="1"/>
      <protection locked="0"/>
    </xf>
    <xf numFmtId="49" fontId="7" fillId="14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14" borderId="4" xfId="0" applyFont="1" applyFill="1" applyBorder="1" applyAlignment="1" applyProtection="1">
      <alignment vertical="center" shrinkToFit="1"/>
      <protection locked="0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35" xfId="0" applyFont="1" applyFill="1" applyBorder="1" applyAlignment="1">
      <alignment vertical="center"/>
    </xf>
    <xf numFmtId="0" fontId="6" fillId="0" borderId="34" xfId="0" applyFont="1" applyFill="1" applyBorder="1" applyAlignment="1">
      <alignment horizontal="center" vertical="center"/>
    </xf>
    <xf numFmtId="0" fontId="6" fillId="0" borderId="4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 shrinkToFit="1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49" fontId="7" fillId="0" borderId="0" xfId="0" applyNumberFormat="1" applyFont="1" applyFill="1" applyAlignment="1">
      <alignment vertical="center"/>
    </xf>
    <xf numFmtId="0" fontId="7" fillId="36" borderId="4" xfId="0" applyFont="1" applyFill="1" applyBorder="1" applyAlignment="1">
      <alignment horizontal="center" vertical="center" shrinkToFit="1"/>
    </xf>
    <xf numFmtId="0" fontId="7" fillId="36" borderId="4" xfId="0" applyFont="1" applyFill="1" applyBorder="1" applyAlignment="1">
      <alignment vertical="center" shrinkToFit="1"/>
    </xf>
    <xf numFmtId="0" fontId="7" fillId="36" borderId="4" xfId="0" quotePrefix="1" applyFont="1" applyFill="1" applyBorder="1" applyAlignment="1" applyProtection="1">
      <alignment horizontal="center" vertical="center" shrinkToFit="1"/>
    </xf>
    <xf numFmtId="0" fontId="7" fillId="36" borderId="5" xfId="0" applyFont="1" applyFill="1" applyBorder="1" applyAlignment="1">
      <alignment horizontal="center" vertical="center" shrinkToFit="1"/>
    </xf>
    <xf numFmtId="164" fontId="7" fillId="36" borderId="6" xfId="0" applyNumberFormat="1" applyFont="1" applyFill="1" applyBorder="1" applyAlignment="1">
      <alignment horizontal="left" vertical="center" shrinkToFit="1"/>
    </xf>
    <xf numFmtId="0" fontId="4" fillId="36" borderId="0" xfId="0" applyFont="1" applyFill="1" applyAlignment="1">
      <alignment horizontal="center" vertical="center" shrinkToFit="1"/>
    </xf>
    <xf numFmtId="0" fontId="7" fillId="30" borderId="4" xfId="0" applyFont="1" applyFill="1" applyBorder="1" applyAlignment="1">
      <alignment horizontal="center" vertical="center" shrinkToFit="1"/>
    </xf>
    <xf numFmtId="0" fontId="7" fillId="30" borderId="4" xfId="0" applyFont="1" applyFill="1" applyBorder="1" applyAlignment="1">
      <alignment vertical="center" shrinkToFit="1"/>
    </xf>
    <xf numFmtId="0" fontId="7" fillId="30" borderId="4" xfId="0" quotePrefix="1" applyFont="1" applyFill="1" applyBorder="1" applyAlignment="1" applyProtection="1">
      <alignment horizontal="center" vertical="center" shrinkToFit="1"/>
    </xf>
    <xf numFmtId="0" fontId="7" fillId="30" borderId="5" xfId="0" applyFont="1" applyFill="1" applyBorder="1" applyAlignment="1">
      <alignment horizontal="center" vertical="center" shrinkToFit="1"/>
    </xf>
    <xf numFmtId="164" fontId="7" fillId="30" borderId="6" xfId="0" applyNumberFormat="1" applyFont="1" applyFill="1" applyBorder="1" applyAlignment="1">
      <alignment horizontal="left" vertical="center" shrinkToFit="1"/>
    </xf>
    <xf numFmtId="165" fontId="7" fillId="30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30" borderId="4" xfId="0" quotePrefix="1" applyFont="1" applyFill="1" applyBorder="1" applyAlignment="1">
      <alignment horizontal="center" vertical="center" shrinkToFit="1"/>
    </xf>
    <xf numFmtId="0" fontId="4" fillId="30" borderId="0" xfId="0" applyFont="1" applyFill="1" applyAlignment="1">
      <alignment horizontal="center" vertical="center" shrinkToFit="1"/>
    </xf>
    <xf numFmtId="0" fontId="7" fillId="37" borderId="4" xfId="0" applyFont="1" applyFill="1" applyBorder="1" applyAlignment="1">
      <alignment horizontal="center" vertical="center" shrinkToFit="1"/>
    </xf>
    <xf numFmtId="165" fontId="7" fillId="37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37" borderId="4" xfId="0" quotePrefix="1" applyFont="1" applyFill="1" applyBorder="1" applyAlignment="1">
      <alignment horizontal="center" vertical="center" shrinkToFit="1"/>
    </xf>
    <xf numFmtId="3" fontId="7" fillId="37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37" borderId="4" xfId="0" applyFont="1" applyFill="1" applyBorder="1" applyAlignment="1" applyProtection="1">
      <alignment horizontal="center" vertical="center" shrinkToFit="1"/>
      <protection locked="0"/>
    </xf>
    <xf numFmtId="0" fontId="4" fillId="37" borderId="0" xfId="0" applyFont="1" applyFill="1" applyBorder="1" applyAlignment="1">
      <alignment vertical="center" shrinkToFit="1"/>
    </xf>
    <xf numFmtId="49" fontId="7" fillId="37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38" borderId="4" xfId="0" applyFont="1" applyFill="1" applyBorder="1" applyAlignment="1">
      <alignment horizontal="center" vertical="center" shrinkToFit="1"/>
    </xf>
    <xf numFmtId="0" fontId="7" fillId="38" borderId="4" xfId="0" applyFont="1" applyFill="1" applyBorder="1" applyAlignment="1">
      <alignment vertical="center" shrinkToFit="1"/>
    </xf>
    <xf numFmtId="0" fontId="7" fillId="38" borderId="1" xfId="0" quotePrefix="1" applyFont="1" applyFill="1" applyBorder="1" applyAlignment="1" applyProtection="1">
      <alignment horizontal="center" vertical="center" shrinkToFit="1"/>
    </xf>
    <xf numFmtId="0" fontId="10" fillId="38" borderId="4" xfId="0" applyFont="1" applyFill="1" applyBorder="1" applyAlignment="1">
      <alignment vertical="center" shrinkToFit="1"/>
    </xf>
    <xf numFmtId="0" fontId="7" fillId="38" borderId="5" xfId="0" applyFont="1" applyFill="1" applyBorder="1" applyAlignment="1">
      <alignment horizontal="center" vertical="center" shrinkToFit="1"/>
    </xf>
    <xf numFmtId="0" fontId="7" fillId="38" borderId="4" xfId="0" quotePrefix="1" applyFont="1" applyFill="1" applyBorder="1" applyAlignment="1">
      <alignment horizontal="center" vertical="center"/>
    </xf>
    <xf numFmtId="0" fontId="10" fillId="38" borderId="4" xfId="0" applyFont="1" applyFill="1" applyBorder="1" applyAlignment="1">
      <alignment horizontal="center" vertical="center" shrinkToFit="1"/>
    </xf>
    <xf numFmtId="165" fontId="7" fillId="38" borderId="4" xfId="0" applyNumberFormat="1" applyFont="1" applyFill="1" applyBorder="1" applyAlignment="1" applyProtection="1">
      <alignment horizontal="center" vertical="center" shrinkToFit="1"/>
      <protection locked="0"/>
    </xf>
    <xf numFmtId="3" fontId="7" fillId="38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38" borderId="4" xfId="0" quotePrefix="1" applyFont="1" applyFill="1" applyBorder="1" applyAlignment="1">
      <alignment horizontal="center" vertical="center" shrinkToFit="1"/>
    </xf>
    <xf numFmtId="0" fontId="7" fillId="38" borderId="4" xfId="0" applyFont="1" applyFill="1" applyBorder="1" applyAlignment="1" applyProtection="1">
      <alignment horizontal="center" vertical="center" shrinkToFit="1"/>
      <protection locked="0"/>
    </xf>
    <xf numFmtId="49" fontId="7" fillId="38" borderId="0" xfId="0" applyNumberFormat="1" applyFont="1" applyFill="1" applyBorder="1" applyAlignment="1" applyProtection="1">
      <alignment horizontal="center" vertical="center" shrinkToFit="1"/>
      <protection locked="0"/>
    </xf>
    <xf numFmtId="0" fontId="4" fillId="38" borderId="0" xfId="0" applyFont="1" applyFill="1" applyAlignment="1">
      <alignment horizontal="center" vertical="center" shrinkToFit="1"/>
    </xf>
    <xf numFmtId="0" fontId="7" fillId="38" borderId="1" xfId="0" quotePrefix="1" applyFont="1" applyFill="1" applyBorder="1" applyAlignment="1">
      <alignment horizontal="center" vertical="center" shrinkToFit="1"/>
    </xf>
    <xf numFmtId="0" fontId="4" fillId="38" borderId="0" xfId="0" applyFont="1" applyFill="1" applyBorder="1" applyAlignment="1">
      <alignment horizontal="center" vertical="center" shrinkToFit="1"/>
    </xf>
    <xf numFmtId="0" fontId="4" fillId="38" borderId="0" xfId="0" applyFont="1" applyFill="1" applyBorder="1" applyAlignment="1">
      <alignment vertical="center" shrinkToFit="1"/>
    </xf>
    <xf numFmtId="165" fontId="7" fillId="38" borderId="6" xfId="0" applyNumberFormat="1" applyFont="1" applyFill="1" applyBorder="1" applyAlignment="1" applyProtection="1">
      <alignment horizontal="center" vertical="center" shrinkToFit="1"/>
      <protection locked="0"/>
    </xf>
    <xf numFmtId="3" fontId="8" fillId="38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38" borderId="6" xfId="0" quotePrefix="1" applyFont="1" applyFill="1" applyBorder="1" applyAlignment="1">
      <alignment horizontal="center" vertical="center" shrinkToFit="1"/>
    </xf>
    <xf numFmtId="0" fontId="7" fillId="38" borderId="6" xfId="0" applyFont="1" applyFill="1" applyBorder="1" applyAlignment="1" applyProtection="1">
      <alignment vertical="center" shrinkToFit="1"/>
      <protection locked="0"/>
    </xf>
    <xf numFmtId="0" fontId="8" fillId="38" borderId="5" xfId="0" applyFont="1" applyFill="1" applyBorder="1" applyAlignment="1" applyProtection="1">
      <alignment horizontal="center" vertical="center" shrinkToFit="1"/>
      <protection locked="0"/>
    </xf>
    <xf numFmtId="166" fontId="8" fillId="38" borderId="6" xfId="0" applyNumberFormat="1" applyFont="1" applyFill="1" applyBorder="1" applyAlignment="1" applyProtection="1">
      <alignment horizontal="left" vertical="center" shrinkToFit="1"/>
      <protection locked="0"/>
    </xf>
    <xf numFmtId="0" fontId="7" fillId="38" borderId="1" xfId="0" applyFont="1" applyFill="1" applyBorder="1" applyAlignment="1">
      <alignment horizontal="center" vertical="center" shrinkToFit="1"/>
    </xf>
    <xf numFmtId="0" fontId="7" fillId="38" borderId="4" xfId="0" quotePrefix="1" applyFont="1" applyFill="1" applyBorder="1" applyAlignment="1" applyProtection="1">
      <alignment horizontal="center" vertical="center" shrinkToFit="1"/>
    </xf>
    <xf numFmtId="164" fontId="7" fillId="38" borderId="6" xfId="0" applyNumberFormat="1" applyFont="1" applyFill="1" applyBorder="1" applyAlignment="1">
      <alignment horizontal="left" vertical="center" shrinkToFit="1"/>
    </xf>
    <xf numFmtId="0" fontId="7" fillId="38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38" borderId="4" xfId="0" quotePrefix="1" applyNumberFormat="1" applyFont="1" applyFill="1" applyBorder="1" applyAlignment="1" applyProtection="1">
      <alignment horizontal="center" vertical="center" shrinkToFit="1"/>
      <protection locked="0"/>
    </xf>
    <xf numFmtId="0" fontId="7" fillId="38" borderId="4" xfId="0" applyNumberFormat="1" applyFont="1" applyFill="1" applyBorder="1" applyAlignment="1">
      <alignment horizontal="center" vertical="center" shrinkToFit="1"/>
    </xf>
    <xf numFmtId="0" fontId="7" fillId="38" borderId="4" xfId="0" quotePrefix="1" applyNumberFormat="1" applyFont="1" applyFill="1" applyBorder="1" applyAlignment="1">
      <alignment horizontal="center" vertical="center" shrinkToFit="1"/>
    </xf>
    <xf numFmtId="49" fontId="4" fillId="38" borderId="0" xfId="0" quotePrefix="1" applyNumberFormat="1" applyFont="1" applyFill="1" applyAlignment="1">
      <alignment horizontal="center" vertical="center" shrinkToFit="1"/>
    </xf>
    <xf numFmtId="0" fontId="4" fillId="38" borderId="0" xfId="0" applyNumberFormat="1" applyFont="1" applyFill="1" applyAlignment="1">
      <alignment horizontal="center" vertical="center" shrinkToFit="1"/>
    </xf>
    <xf numFmtId="0" fontId="7" fillId="38" borderId="1" xfId="0" applyNumberFormat="1" applyFont="1" applyFill="1" applyBorder="1" applyAlignment="1" applyProtection="1">
      <alignment horizontal="center" vertical="center" shrinkToFit="1"/>
      <protection locked="0"/>
    </xf>
    <xf numFmtId="0" fontId="7" fillId="38" borderId="1" xfId="0" applyNumberFormat="1" applyFont="1" applyFill="1" applyBorder="1" applyAlignment="1">
      <alignment horizontal="center" vertical="center" shrinkToFit="1"/>
    </xf>
    <xf numFmtId="49" fontId="4" fillId="38" borderId="0" xfId="0" applyNumberFormat="1" applyFont="1" applyFill="1" applyAlignment="1">
      <alignment horizontal="center" vertical="center" shrinkToFit="1"/>
    </xf>
    <xf numFmtId="0" fontId="4" fillId="38" borderId="0" xfId="0" applyNumberFormat="1" applyFont="1" applyFill="1" applyBorder="1" applyAlignment="1">
      <alignment vertical="center" shrinkToFit="1"/>
    </xf>
    <xf numFmtId="0" fontId="7" fillId="30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30" borderId="4" xfId="0" quotePrefix="1" applyNumberFormat="1" applyFont="1" applyFill="1" applyBorder="1" applyAlignment="1" applyProtection="1">
      <alignment horizontal="center" vertical="center" shrinkToFit="1"/>
      <protection locked="0"/>
    </xf>
    <xf numFmtId="0" fontId="7" fillId="30" borderId="4" xfId="0" applyNumberFormat="1" applyFont="1" applyFill="1" applyBorder="1" applyAlignment="1">
      <alignment horizontal="center" vertical="center" shrinkToFit="1"/>
    </xf>
    <xf numFmtId="0" fontId="7" fillId="30" borderId="4" xfId="0" quotePrefix="1" applyNumberFormat="1" applyFont="1" applyFill="1" applyBorder="1" applyAlignment="1">
      <alignment horizontal="center" vertical="center" shrinkToFit="1"/>
    </xf>
    <xf numFmtId="49" fontId="4" fillId="30" borderId="0" xfId="0" quotePrefix="1" applyNumberFormat="1" applyFont="1" applyFill="1" applyAlignment="1">
      <alignment horizontal="center" vertical="center" shrinkToFit="1"/>
    </xf>
    <xf numFmtId="0" fontId="4" fillId="30" borderId="0" xfId="0" applyNumberFormat="1" applyFont="1" applyFill="1" applyBorder="1" applyAlignment="1">
      <alignment vertical="center" shrinkToFit="1"/>
    </xf>
    <xf numFmtId="0" fontId="4" fillId="30" borderId="0" xfId="0" applyFont="1" applyFill="1" applyBorder="1" applyAlignment="1">
      <alignment vertical="center" shrinkToFit="1"/>
    </xf>
    <xf numFmtId="0" fontId="7" fillId="30" borderId="1" xfId="0" applyFont="1" applyFill="1" applyBorder="1" applyAlignment="1">
      <alignment horizontal="center" vertical="center" shrinkToFit="1"/>
    </xf>
    <xf numFmtId="0" fontId="4" fillId="30" borderId="0" xfId="0" applyNumberFormat="1" applyFont="1" applyFill="1" applyAlignment="1">
      <alignment horizontal="center" vertical="center" shrinkToFit="1"/>
    </xf>
    <xf numFmtId="0" fontId="7" fillId="36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36" borderId="4" xfId="0" quotePrefix="1" applyNumberFormat="1" applyFont="1" applyFill="1" applyBorder="1" applyAlignment="1" applyProtection="1">
      <alignment horizontal="center" vertical="center" shrinkToFit="1"/>
      <protection locked="0"/>
    </xf>
    <xf numFmtId="0" fontId="7" fillId="36" borderId="4" xfId="0" applyNumberFormat="1" applyFont="1" applyFill="1" applyBorder="1" applyAlignment="1">
      <alignment horizontal="center" vertical="center" shrinkToFit="1"/>
    </xf>
    <xf numFmtId="0" fontId="7" fillId="36" borderId="4" xfId="0" quotePrefix="1" applyNumberFormat="1" applyFont="1" applyFill="1" applyBorder="1" applyAlignment="1">
      <alignment horizontal="center" vertical="center" shrinkToFit="1"/>
    </xf>
    <xf numFmtId="49" fontId="4" fillId="36" borderId="0" xfId="0" quotePrefix="1" applyNumberFormat="1" applyFont="1" applyFill="1" applyAlignment="1">
      <alignment horizontal="center" vertical="center" shrinkToFit="1"/>
    </xf>
    <xf numFmtId="0" fontId="4" fillId="36" borderId="0" xfId="0" applyNumberFormat="1" applyFont="1" applyFill="1" applyAlignment="1">
      <alignment horizontal="center" vertical="center" shrinkToFit="1"/>
    </xf>
    <xf numFmtId="49" fontId="4" fillId="36" borderId="0" xfId="0" applyNumberFormat="1" applyFont="1" applyFill="1" applyAlignment="1">
      <alignment horizontal="center" vertical="center" shrinkToFit="1"/>
    </xf>
    <xf numFmtId="0" fontId="7" fillId="36" borderId="1" xfId="0" applyFont="1" applyFill="1" applyBorder="1" applyAlignment="1">
      <alignment horizontal="center" vertical="center" shrinkToFit="1"/>
    </xf>
    <xf numFmtId="49" fontId="4" fillId="36" borderId="0" xfId="0" applyNumberFormat="1" applyFont="1" applyFill="1" applyBorder="1" applyAlignment="1">
      <alignment horizontal="center" vertical="center" shrinkToFit="1"/>
    </xf>
    <xf numFmtId="0" fontId="4" fillId="36" borderId="0" xfId="0" applyNumberFormat="1" applyFont="1" applyFill="1" applyBorder="1" applyAlignment="1">
      <alignment horizontal="center" vertical="center" shrinkToFit="1"/>
    </xf>
    <xf numFmtId="0" fontId="4" fillId="36" borderId="0" xfId="0" applyFont="1" applyFill="1" applyBorder="1" applyAlignment="1">
      <alignment vertical="center" shrinkToFit="1"/>
    </xf>
    <xf numFmtId="49" fontId="4" fillId="30" borderId="0" xfId="0" applyNumberFormat="1" applyFont="1" applyFill="1" applyBorder="1" applyAlignment="1">
      <alignment horizontal="center" vertical="center" shrinkToFit="1"/>
    </xf>
    <xf numFmtId="0" fontId="7" fillId="39" borderId="4" xfId="0" applyFont="1" applyFill="1" applyBorder="1" applyAlignment="1">
      <alignment horizontal="center" vertical="center" shrinkToFit="1"/>
    </xf>
    <xf numFmtId="0" fontId="7" fillId="39" borderId="4" xfId="0" quotePrefix="1" applyFont="1" applyFill="1" applyBorder="1" applyAlignment="1" applyProtection="1">
      <alignment horizontal="center" vertical="center" shrinkToFit="1"/>
    </xf>
    <xf numFmtId="0" fontId="7" fillId="39" borderId="4" xfId="0" applyFont="1" applyFill="1" applyBorder="1" applyAlignment="1">
      <alignment vertical="center" shrinkToFit="1"/>
    </xf>
    <xf numFmtId="0" fontId="7" fillId="39" borderId="5" xfId="0" applyFont="1" applyFill="1" applyBorder="1" applyAlignment="1">
      <alignment horizontal="center" vertical="center" shrinkToFit="1"/>
    </xf>
    <xf numFmtId="164" fontId="7" fillId="39" borderId="6" xfId="0" applyNumberFormat="1" applyFont="1" applyFill="1" applyBorder="1" applyAlignment="1">
      <alignment horizontal="left" vertical="center" shrinkToFit="1"/>
    </xf>
    <xf numFmtId="0" fontId="7" fillId="39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39" borderId="4" xfId="0" applyNumberFormat="1" applyFont="1" applyFill="1" applyBorder="1" applyAlignment="1">
      <alignment horizontal="center" vertical="center" shrinkToFit="1"/>
    </xf>
    <xf numFmtId="0" fontId="7" fillId="39" borderId="4" xfId="0" quotePrefix="1" applyNumberFormat="1" applyFont="1" applyFill="1" applyBorder="1" applyAlignment="1">
      <alignment horizontal="center" vertical="center" shrinkToFit="1"/>
    </xf>
    <xf numFmtId="49" fontId="4" fillId="39" borderId="0" xfId="0" applyNumberFormat="1" applyFont="1" applyFill="1" applyAlignment="1">
      <alignment horizontal="center" vertical="center" shrinkToFit="1"/>
    </xf>
    <xf numFmtId="0" fontId="4" fillId="39" borderId="0" xfId="0" applyNumberFormat="1" applyFont="1" applyFill="1" applyAlignment="1">
      <alignment horizontal="center" vertical="center" shrinkToFit="1"/>
    </xf>
    <xf numFmtId="0" fontId="4" fillId="39" borderId="0" xfId="0" applyFont="1" applyFill="1" applyAlignment="1">
      <alignment horizontal="center" vertical="center" shrinkToFit="1"/>
    </xf>
    <xf numFmtId="0" fontId="7" fillId="39" borderId="4" xfId="0" quotePrefix="1" applyNumberFormat="1" applyFont="1" applyFill="1" applyBorder="1" applyAlignment="1" applyProtection="1">
      <alignment horizontal="center" vertical="center" shrinkToFit="1"/>
      <protection locked="0"/>
    </xf>
    <xf numFmtId="0" fontId="10" fillId="39" borderId="4" xfId="0" applyFont="1" applyFill="1" applyBorder="1" applyAlignment="1">
      <alignment vertical="center" shrinkToFit="1"/>
    </xf>
    <xf numFmtId="0" fontId="10" fillId="39" borderId="4" xfId="0" applyFont="1" applyFill="1" applyBorder="1" applyAlignment="1">
      <alignment horizontal="center" vertical="center" shrinkToFit="1"/>
    </xf>
    <xf numFmtId="165" fontId="7" fillId="39" borderId="4" xfId="0" applyNumberFormat="1" applyFont="1" applyFill="1" applyBorder="1" applyAlignment="1" applyProtection="1">
      <alignment horizontal="center" vertical="center" shrinkToFit="1"/>
      <protection locked="0"/>
    </xf>
    <xf numFmtId="49" fontId="4" fillId="39" borderId="0" xfId="0" applyNumberFormat="1" applyFont="1" applyFill="1" applyBorder="1" applyAlignment="1">
      <alignment horizontal="center" vertical="center" shrinkToFit="1"/>
    </xf>
    <xf numFmtId="0" fontId="7" fillId="40" borderId="1" xfId="0" applyFont="1" applyFill="1" applyBorder="1" applyAlignment="1">
      <alignment horizontal="center" vertical="center" shrinkToFit="1"/>
    </xf>
    <xf numFmtId="0" fontId="7" fillId="40" borderId="4" xfId="0" applyFont="1" applyFill="1" applyBorder="1" applyAlignment="1">
      <alignment horizontal="center" vertical="center" shrinkToFit="1"/>
    </xf>
    <xf numFmtId="0" fontId="7" fillId="40" borderId="4" xfId="0" quotePrefix="1" applyFont="1" applyFill="1" applyBorder="1" applyAlignment="1" applyProtection="1">
      <alignment horizontal="center" vertical="center" shrinkToFit="1"/>
    </xf>
    <xf numFmtId="0" fontId="7" fillId="40" borderId="4" xfId="0" applyFont="1" applyFill="1" applyBorder="1" applyAlignment="1">
      <alignment vertical="center" shrinkToFit="1"/>
    </xf>
    <xf numFmtId="0" fontId="7" fillId="40" borderId="5" xfId="0" applyFont="1" applyFill="1" applyBorder="1" applyAlignment="1">
      <alignment horizontal="center" vertical="center" shrinkToFit="1"/>
    </xf>
    <xf numFmtId="164" fontId="7" fillId="40" borderId="6" xfId="0" applyNumberFormat="1" applyFont="1" applyFill="1" applyBorder="1" applyAlignment="1">
      <alignment horizontal="left" vertical="center" shrinkToFit="1"/>
    </xf>
    <xf numFmtId="0" fontId="7" fillId="40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40" borderId="4" xfId="0" applyNumberFormat="1" applyFont="1" applyFill="1" applyBorder="1" applyAlignment="1">
      <alignment horizontal="center" vertical="center" shrinkToFit="1"/>
    </xf>
    <xf numFmtId="0" fontId="7" fillId="40" borderId="4" xfId="0" quotePrefix="1" applyNumberFormat="1" applyFont="1" applyFill="1" applyBorder="1" applyAlignment="1">
      <alignment horizontal="center" vertical="center" shrinkToFit="1"/>
    </xf>
    <xf numFmtId="49" fontId="4" fillId="40" borderId="0" xfId="0" applyNumberFormat="1" applyFont="1" applyFill="1" applyAlignment="1">
      <alignment horizontal="center" vertical="center" shrinkToFit="1"/>
    </xf>
    <xf numFmtId="0" fontId="4" fillId="40" borderId="0" xfId="0" applyNumberFormat="1" applyFont="1" applyFill="1" applyAlignment="1">
      <alignment horizontal="center" vertical="center" shrinkToFit="1"/>
    </xf>
    <xf numFmtId="0" fontId="4" fillId="40" borderId="0" xfId="0" applyFont="1" applyFill="1" applyAlignment="1">
      <alignment horizontal="center" vertical="center" shrinkToFit="1"/>
    </xf>
    <xf numFmtId="0" fontId="7" fillId="40" borderId="4" xfId="0" quotePrefix="1" applyNumberFormat="1" applyFont="1" applyFill="1" applyBorder="1" applyAlignment="1" applyProtection="1">
      <alignment horizontal="center" vertical="center" shrinkToFit="1"/>
      <protection locked="0"/>
    </xf>
    <xf numFmtId="49" fontId="4" fillId="40" borderId="0" xfId="0" quotePrefix="1" applyNumberFormat="1" applyFont="1" applyFill="1" applyAlignment="1">
      <alignment horizontal="center" vertical="center" shrinkToFit="1"/>
    </xf>
    <xf numFmtId="0" fontId="7" fillId="40" borderId="1" xfId="0" quotePrefix="1" applyFont="1" applyFill="1" applyBorder="1" applyAlignment="1" applyProtection="1">
      <alignment horizontal="center" vertical="center" shrinkToFit="1"/>
    </xf>
    <xf numFmtId="0" fontId="10" fillId="40" borderId="4" xfId="0" applyFont="1" applyFill="1" applyBorder="1" applyAlignment="1">
      <alignment vertical="center" shrinkToFit="1"/>
    </xf>
    <xf numFmtId="0" fontId="10" fillId="40" borderId="4" xfId="0" applyFont="1" applyFill="1" applyBorder="1" applyAlignment="1">
      <alignment horizontal="center" vertical="center" shrinkToFit="1"/>
    </xf>
    <xf numFmtId="0" fontId="10" fillId="40" borderId="12" xfId="0" applyFont="1" applyFill="1" applyBorder="1" applyAlignment="1">
      <alignment horizontal="center" vertical="center" shrinkToFit="1"/>
    </xf>
    <xf numFmtId="165" fontId="7" fillId="40" borderId="12" xfId="0" applyNumberFormat="1" applyFont="1" applyFill="1" applyBorder="1" applyAlignment="1" applyProtection="1">
      <alignment horizontal="center" vertical="center" shrinkToFit="1"/>
      <protection locked="0"/>
    </xf>
    <xf numFmtId="165" fontId="7" fillId="40" borderId="4" xfId="0" applyNumberFormat="1" applyFont="1" applyFill="1" applyBorder="1" applyAlignment="1" applyProtection="1">
      <alignment horizontal="center" vertical="center" shrinkToFit="1"/>
      <protection locked="0"/>
    </xf>
    <xf numFmtId="0" fontId="10" fillId="40" borderId="4" xfId="0" applyNumberFormat="1" applyFont="1" applyFill="1" applyBorder="1" applyAlignment="1">
      <alignment horizontal="center" vertical="center" shrinkToFit="1"/>
    </xf>
    <xf numFmtId="49" fontId="4" fillId="40" borderId="0" xfId="0" applyNumberFormat="1" applyFont="1" applyFill="1" applyBorder="1" applyAlignment="1">
      <alignment horizontal="center" vertical="center" shrinkToFit="1"/>
    </xf>
    <xf numFmtId="0" fontId="4" fillId="40" borderId="0" xfId="0" applyFont="1" applyFill="1" applyBorder="1" applyAlignment="1">
      <alignment vertical="center" shrinkToFit="1"/>
    </xf>
    <xf numFmtId="49" fontId="4" fillId="40" borderId="0" xfId="0" quotePrefix="1" applyNumberFormat="1" applyFont="1" applyFill="1" applyBorder="1" applyAlignment="1">
      <alignment horizontal="center" vertical="center" shrinkToFit="1"/>
    </xf>
    <xf numFmtId="0" fontId="7" fillId="40" borderId="13" xfId="0" applyFont="1" applyFill="1" applyBorder="1" applyAlignment="1">
      <alignment horizontal="center" vertical="center" shrinkToFit="1"/>
    </xf>
    <xf numFmtId="0" fontId="7" fillId="40" borderId="13" xfId="0" quotePrefix="1" applyFont="1" applyFill="1" applyBorder="1" applyAlignment="1" applyProtection="1">
      <alignment horizontal="center" vertical="center" shrinkToFit="1"/>
    </xf>
    <xf numFmtId="0" fontId="10" fillId="40" borderId="13" xfId="0" applyFont="1" applyFill="1" applyBorder="1" applyAlignment="1">
      <alignment vertical="center" shrinkToFit="1"/>
    </xf>
    <xf numFmtId="0" fontId="7" fillId="40" borderId="14" xfId="0" applyFont="1" applyFill="1" applyBorder="1" applyAlignment="1">
      <alignment horizontal="center" vertical="center" shrinkToFit="1"/>
    </xf>
    <xf numFmtId="164" fontId="7" fillId="40" borderId="15" xfId="0" applyNumberFormat="1" applyFont="1" applyFill="1" applyBorder="1" applyAlignment="1">
      <alignment horizontal="left" vertical="center" shrinkToFit="1"/>
    </xf>
    <xf numFmtId="0" fontId="10" fillId="40" borderId="13" xfId="0" applyFont="1" applyFill="1" applyBorder="1" applyAlignment="1">
      <alignment horizontal="center" vertical="center" shrinkToFit="1"/>
    </xf>
    <xf numFmtId="165" fontId="7" fillId="40" borderId="13" xfId="0" applyNumberFormat="1" applyFont="1" applyFill="1" applyBorder="1" applyAlignment="1" applyProtection="1">
      <alignment horizontal="center" vertical="center" shrinkToFit="1"/>
      <protection locked="0"/>
    </xf>
    <xf numFmtId="0" fontId="7" fillId="40" borderId="13" xfId="0" applyNumberFormat="1" applyFont="1" applyFill="1" applyBorder="1" applyAlignment="1" applyProtection="1">
      <alignment horizontal="center" vertical="center" shrinkToFit="1"/>
      <protection locked="0"/>
    </xf>
    <xf numFmtId="0" fontId="10" fillId="40" borderId="10" xfId="0" applyNumberFormat="1" applyFont="1" applyFill="1" applyBorder="1" applyAlignment="1">
      <alignment horizontal="center" vertical="center" shrinkToFit="1"/>
    </xf>
    <xf numFmtId="0" fontId="7" fillId="40" borderId="13" xfId="0" quotePrefix="1" applyNumberFormat="1" applyFont="1" applyFill="1" applyBorder="1" applyAlignment="1">
      <alignment horizontal="center" vertical="center" shrinkToFit="1"/>
    </xf>
    <xf numFmtId="0" fontId="4" fillId="40" borderId="20" xfId="0" applyFont="1" applyFill="1" applyBorder="1" applyAlignment="1">
      <alignment horizontal="center" vertical="center" shrinkToFit="1"/>
    </xf>
    <xf numFmtId="0" fontId="7" fillId="24" borderId="4" xfId="0" applyFont="1" applyFill="1" applyBorder="1" applyAlignment="1">
      <alignment horizontal="center" vertical="center" shrinkToFit="1"/>
    </xf>
    <xf numFmtId="0" fontId="7" fillId="24" borderId="1" xfId="0" quotePrefix="1" applyFont="1" applyFill="1" applyBorder="1" applyAlignment="1" applyProtection="1">
      <alignment horizontal="center" vertical="center" shrinkToFit="1"/>
    </xf>
    <xf numFmtId="0" fontId="7" fillId="24" borderId="4" xfId="0" applyFont="1" applyFill="1" applyBorder="1" applyAlignment="1">
      <alignment vertical="center" shrinkToFit="1"/>
    </xf>
    <xf numFmtId="0" fontId="7" fillId="24" borderId="5" xfId="0" applyFont="1" applyFill="1" applyBorder="1" applyAlignment="1">
      <alignment horizontal="center" vertical="center" shrinkToFit="1"/>
    </xf>
    <xf numFmtId="164" fontId="7" fillId="24" borderId="6" xfId="0" applyNumberFormat="1" applyFont="1" applyFill="1" applyBorder="1" applyAlignment="1">
      <alignment horizontal="left" vertical="center" shrinkToFit="1"/>
    </xf>
    <xf numFmtId="0" fontId="7" fillId="24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24" borderId="4" xfId="0" quotePrefix="1" applyNumberFormat="1" applyFont="1" applyFill="1" applyBorder="1" applyAlignment="1" applyProtection="1">
      <alignment horizontal="center" vertical="center" shrinkToFit="1"/>
      <protection locked="0"/>
    </xf>
    <xf numFmtId="0" fontId="7" fillId="24" borderId="4" xfId="0" applyNumberFormat="1" applyFont="1" applyFill="1" applyBorder="1" applyAlignment="1">
      <alignment horizontal="center" vertical="center" shrinkToFit="1"/>
    </xf>
    <xf numFmtId="0" fontId="7" fillId="24" borderId="4" xfId="0" quotePrefix="1" applyNumberFormat="1" applyFont="1" applyFill="1" applyBorder="1" applyAlignment="1">
      <alignment horizontal="center" vertical="center" shrinkToFit="1"/>
    </xf>
    <xf numFmtId="49" fontId="4" fillId="24" borderId="0" xfId="0" applyNumberFormat="1" applyFont="1" applyFill="1" applyBorder="1" applyAlignment="1">
      <alignment horizontal="center" vertical="center" shrinkToFit="1"/>
    </xf>
    <xf numFmtId="0" fontId="4" fillId="24" borderId="0" xfId="0" applyFont="1" applyFill="1" applyAlignment="1">
      <alignment horizontal="center" vertical="center" shrinkToFit="1"/>
    </xf>
    <xf numFmtId="0" fontId="4" fillId="24" borderId="0" xfId="0" applyNumberFormat="1" applyFont="1" applyFill="1" applyAlignment="1">
      <alignment horizontal="center" vertical="center" shrinkToFit="1"/>
    </xf>
    <xf numFmtId="0" fontId="4" fillId="24" borderId="0" xfId="0" applyFont="1" applyFill="1" applyBorder="1" applyAlignment="1">
      <alignment vertical="center" shrinkToFit="1"/>
    </xf>
    <xf numFmtId="0" fontId="10" fillId="24" borderId="4" xfId="0" applyFont="1" applyFill="1" applyBorder="1" applyAlignment="1">
      <alignment vertical="center" shrinkToFit="1"/>
    </xf>
    <xf numFmtId="0" fontId="10" fillId="24" borderId="4" xfId="0" applyFont="1" applyFill="1" applyBorder="1" applyAlignment="1">
      <alignment horizontal="center" vertical="center" shrinkToFit="1"/>
    </xf>
    <xf numFmtId="165" fontId="7" fillId="24" borderId="4" xfId="0" applyNumberFormat="1" applyFont="1" applyFill="1" applyBorder="1" applyAlignment="1" applyProtection="1">
      <alignment horizontal="center" vertical="center" shrinkToFit="1"/>
      <protection locked="0"/>
    </xf>
    <xf numFmtId="0" fontId="10" fillId="24" borderId="4" xfId="0" applyNumberFormat="1" applyFont="1" applyFill="1" applyBorder="1" applyAlignment="1">
      <alignment horizontal="center" vertical="center" shrinkToFit="1"/>
    </xf>
    <xf numFmtId="49" fontId="4" fillId="24" borderId="0" xfId="0" applyNumberFormat="1" applyFont="1" applyFill="1" applyAlignment="1">
      <alignment horizontal="center" vertical="center" shrinkToFit="1"/>
    </xf>
    <xf numFmtId="0" fontId="7" fillId="24" borderId="0" xfId="0" applyFont="1" applyFill="1" applyBorder="1" applyAlignment="1">
      <alignment horizontal="center" vertical="center" shrinkToFit="1"/>
    </xf>
    <xf numFmtId="0" fontId="10" fillId="24" borderId="12" xfId="0" applyFont="1" applyFill="1" applyBorder="1" applyAlignment="1">
      <alignment horizontal="center" vertical="center" shrinkToFit="1"/>
    </xf>
    <xf numFmtId="49" fontId="4" fillId="24" borderId="0" xfId="0" quotePrefix="1" applyNumberFormat="1" applyFont="1" applyFill="1" applyAlignment="1">
      <alignment horizontal="center" vertical="center" shrinkToFit="1"/>
    </xf>
    <xf numFmtId="0" fontId="7" fillId="32" borderId="4" xfId="0" applyFont="1" applyFill="1" applyBorder="1" applyAlignment="1">
      <alignment horizontal="center" vertical="center" shrinkToFit="1"/>
    </xf>
    <xf numFmtId="0" fontId="7" fillId="32" borderId="1" xfId="0" quotePrefix="1" applyFont="1" applyFill="1" applyBorder="1" applyAlignment="1" applyProtection="1">
      <alignment horizontal="center" vertical="center" shrinkToFit="1"/>
    </xf>
    <xf numFmtId="0" fontId="7" fillId="32" borderId="4" xfId="0" applyFont="1" applyFill="1" applyBorder="1" applyAlignment="1">
      <alignment vertical="center" shrinkToFit="1"/>
    </xf>
    <xf numFmtId="0" fontId="7" fillId="32" borderId="5" xfId="0" applyFont="1" applyFill="1" applyBorder="1" applyAlignment="1">
      <alignment horizontal="center" vertical="center" shrinkToFit="1"/>
    </xf>
    <xf numFmtId="164" fontId="7" fillId="32" borderId="6" xfId="0" applyNumberFormat="1" applyFont="1" applyFill="1" applyBorder="1" applyAlignment="1">
      <alignment horizontal="left" vertical="center" shrinkToFit="1"/>
    </xf>
    <xf numFmtId="0" fontId="7" fillId="32" borderId="4" xfId="0" quotePrefix="1" applyFont="1" applyFill="1" applyBorder="1" applyAlignment="1">
      <alignment horizontal="center" vertical="center"/>
    </xf>
    <xf numFmtId="0" fontId="7" fillId="32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32" borderId="8" xfId="0" applyNumberFormat="1" applyFont="1" applyFill="1" applyBorder="1" applyAlignment="1" applyProtection="1">
      <alignment horizontal="center" vertical="center" shrinkToFit="1"/>
      <protection locked="0"/>
    </xf>
    <xf numFmtId="0" fontId="7" fillId="32" borderId="4" xfId="0" quotePrefix="1" applyNumberFormat="1" applyFont="1" applyFill="1" applyBorder="1" applyAlignment="1" applyProtection="1">
      <alignment horizontal="center" vertical="center" shrinkToFit="1"/>
      <protection locked="0"/>
    </xf>
    <xf numFmtId="0" fontId="7" fillId="32" borderId="4" xfId="0" applyNumberFormat="1" applyFont="1" applyFill="1" applyBorder="1" applyAlignment="1">
      <alignment horizontal="center" vertical="center" shrinkToFit="1"/>
    </xf>
    <xf numFmtId="0" fontId="7" fillId="32" borderId="4" xfId="0" quotePrefix="1" applyNumberFormat="1" applyFont="1" applyFill="1" applyBorder="1" applyAlignment="1">
      <alignment horizontal="center" vertical="center" shrinkToFit="1"/>
    </xf>
    <xf numFmtId="49" fontId="4" fillId="32" borderId="0" xfId="0" applyNumberFormat="1" applyFont="1" applyFill="1" applyAlignment="1">
      <alignment horizontal="center" vertical="center" shrinkToFit="1"/>
    </xf>
    <xf numFmtId="0" fontId="7" fillId="32" borderId="0" xfId="0" applyFont="1" applyFill="1" applyBorder="1" applyAlignment="1">
      <alignment horizontal="center" vertical="center" shrinkToFit="1"/>
    </xf>
    <xf numFmtId="0" fontId="4" fillId="32" borderId="0" xfId="0" applyNumberFormat="1" applyFont="1" applyFill="1" applyAlignment="1">
      <alignment horizontal="center" vertical="center" shrinkToFit="1"/>
    </xf>
    <xf numFmtId="0" fontId="4" fillId="32" borderId="0" xfId="0" applyFont="1" applyFill="1" applyAlignment="1">
      <alignment horizontal="center" vertical="center" shrinkToFit="1"/>
    </xf>
    <xf numFmtId="0" fontId="10" fillId="32" borderId="4" xfId="0" applyFont="1" applyFill="1" applyBorder="1" applyAlignment="1">
      <alignment vertical="center" shrinkToFit="1"/>
    </xf>
    <xf numFmtId="0" fontId="10" fillId="32" borderId="4" xfId="0" applyFont="1" applyFill="1" applyBorder="1" applyAlignment="1">
      <alignment horizontal="center" vertical="center" shrinkToFit="1"/>
    </xf>
    <xf numFmtId="165" fontId="7" fillId="32" borderId="4" xfId="0" applyNumberFormat="1" applyFont="1" applyFill="1" applyBorder="1" applyAlignment="1" applyProtection="1">
      <alignment horizontal="center" vertical="center" shrinkToFit="1"/>
      <protection locked="0"/>
    </xf>
    <xf numFmtId="0" fontId="10" fillId="32" borderId="4" xfId="0" applyNumberFormat="1" applyFont="1" applyFill="1" applyBorder="1" applyAlignment="1">
      <alignment horizontal="center" vertical="center" shrinkToFit="1"/>
    </xf>
    <xf numFmtId="0" fontId="4" fillId="32" borderId="0" xfId="0" applyFont="1" applyFill="1" applyBorder="1" applyAlignment="1">
      <alignment horizontal="center" vertical="center" shrinkToFit="1"/>
    </xf>
    <xf numFmtId="0" fontId="10" fillId="38" borderId="4" xfId="0" applyNumberFormat="1" applyFont="1" applyFill="1" applyBorder="1" applyAlignment="1">
      <alignment horizontal="center" vertical="center" shrinkToFit="1"/>
    </xf>
    <xf numFmtId="49" fontId="4" fillId="38" borderId="0" xfId="0" applyNumberFormat="1" applyFont="1" applyFill="1" applyBorder="1" applyAlignment="1">
      <alignment horizontal="center" vertical="center" shrinkToFit="1"/>
    </xf>
    <xf numFmtId="0" fontId="7" fillId="38" borderId="5" xfId="0" applyFont="1" applyFill="1" applyBorder="1" applyAlignment="1" applyProtection="1">
      <alignment horizontal="center" vertical="center" shrinkToFit="1"/>
    </xf>
    <xf numFmtId="0" fontId="7" fillId="11" borderId="4" xfId="0" applyFont="1" applyFill="1" applyBorder="1" applyAlignment="1">
      <alignment horizontal="center" vertical="center" shrinkToFit="1"/>
    </xf>
    <xf numFmtId="0" fontId="7" fillId="11" borderId="1" xfId="0" quotePrefix="1" applyFont="1" applyFill="1" applyBorder="1" applyAlignment="1" applyProtection="1">
      <alignment horizontal="center" vertical="center" shrinkToFit="1"/>
    </xf>
    <xf numFmtId="0" fontId="10" fillId="11" borderId="4" xfId="0" applyFont="1" applyFill="1" applyBorder="1" applyAlignment="1">
      <alignment vertical="center" shrinkToFit="1"/>
    </xf>
    <xf numFmtId="0" fontId="7" fillId="11" borderId="5" xfId="0" applyFont="1" applyFill="1" applyBorder="1" applyAlignment="1">
      <alignment horizontal="center" vertical="center" shrinkToFit="1"/>
    </xf>
    <xf numFmtId="164" fontId="7" fillId="11" borderId="6" xfId="0" applyNumberFormat="1" applyFont="1" applyFill="1" applyBorder="1" applyAlignment="1">
      <alignment horizontal="left" vertical="center" shrinkToFit="1"/>
    </xf>
    <xf numFmtId="0" fontId="10" fillId="11" borderId="4" xfId="0" applyFont="1" applyFill="1" applyBorder="1" applyAlignment="1">
      <alignment horizontal="center" vertical="center" shrinkToFit="1"/>
    </xf>
    <xf numFmtId="165" fontId="7" fillId="11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11" borderId="4" xfId="0" applyNumberFormat="1" applyFont="1" applyFill="1" applyBorder="1" applyAlignment="1" applyProtection="1">
      <alignment horizontal="center" vertical="center" shrinkToFit="1"/>
      <protection locked="0"/>
    </xf>
    <xf numFmtId="0" fontId="10" fillId="11" borderId="4" xfId="0" applyNumberFormat="1" applyFont="1" applyFill="1" applyBorder="1" applyAlignment="1">
      <alignment horizontal="center" vertical="center" shrinkToFit="1"/>
    </xf>
    <xf numFmtId="0" fontId="7" fillId="11" borderId="4" xfId="0" quotePrefix="1" applyNumberFormat="1" applyFont="1" applyFill="1" applyBorder="1" applyAlignment="1">
      <alignment horizontal="center" vertical="center" shrinkToFit="1"/>
    </xf>
    <xf numFmtId="49" fontId="4" fillId="11" borderId="0" xfId="0" applyNumberFormat="1" applyFont="1" applyFill="1" applyBorder="1" applyAlignment="1">
      <alignment horizontal="center" vertical="center" shrinkToFit="1"/>
    </xf>
    <xf numFmtId="0" fontId="4" fillId="11" borderId="0" xfId="0" applyFont="1" applyFill="1" applyAlignment="1">
      <alignment horizontal="center" vertical="center" shrinkToFit="1"/>
    </xf>
    <xf numFmtId="0" fontId="4" fillId="11" borderId="0" xfId="0" applyFont="1" applyFill="1" applyBorder="1" applyAlignment="1">
      <alignment vertical="center" shrinkToFit="1"/>
    </xf>
    <xf numFmtId="49" fontId="4" fillId="11" borderId="0" xfId="0" quotePrefix="1" applyNumberFormat="1" applyFont="1" applyFill="1" applyAlignment="1">
      <alignment horizontal="center" vertical="center" shrinkToFit="1"/>
    </xf>
    <xf numFmtId="0" fontId="4" fillId="11" borderId="0" xfId="0" applyFont="1" applyFill="1" applyBorder="1" applyAlignment="1">
      <alignment horizontal="center" vertical="center" shrinkToFit="1"/>
    </xf>
    <xf numFmtId="0" fontId="7" fillId="14" borderId="1" xfId="0" quotePrefix="1" applyFont="1" applyFill="1" applyBorder="1" applyAlignment="1">
      <alignment horizontal="center" vertical="center" shrinkToFit="1"/>
    </xf>
    <xf numFmtId="0" fontId="7" fillId="14" borderId="4" xfId="0" applyFont="1" applyFill="1" applyBorder="1" applyAlignment="1">
      <alignment vertical="center" shrinkToFit="1"/>
    </xf>
    <xf numFmtId="0" fontId="7" fillId="14" borderId="6" xfId="0" applyFont="1" applyFill="1" applyBorder="1" applyAlignment="1" applyProtection="1">
      <alignment horizontal="center" vertical="center" shrinkToFit="1"/>
      <protection locked="0"/>
    </xf>
    <xf numFmtId="3" fontId="7" fillId="14" borderId="4" xfId="0" applyNumberFormat="1" applyFont="1" applyFill="1" applyBorder="1" applyAlignment="1">
      <alignment horizontal="center" vertical="center" shrinkToFit="1"/>
    </xf>
    <xf numFmtId="0" fontId="4" fillId="14" borderId="0" xfId="0" applyFont="1" applyFill="1" applyAlignment="1">
      <alignment horizontal="center" vertical="center" shrinkToFit="1"/>
    </xf>
    <xf numFmtId="0" fontId="7" fillId="19" borderId="4" xfId="0" applyFont="1" applyFill="1" applyBorder="1" applyAlignment="1">
      <alignment horizontal="center" vertical="center" shrinkToFit="1"/>
    </xf>
    <xf numFmtId="0" fontId="7" fillId="19" borderId="1" xfId="0" quotePrefix="1" applyFont="1" applyFill="1" applyBorder="1" applyAlignment="1">
      <alignment horizontal="center" vertical="center" shrinkToFit="1"/>
    </xf>
    <xf numFmtId="0" fontId="7" fillId="19" borderId="4" xfId="0" applyFont="1" applyFill="1" applyBorder="1" applyAlignment="1">
      <alignment vertical="center" shrinkToFit="1"/>
    </xf>
    <xf numFmtId="0" fontId="7" fillId="19" borderId="5" xfId="0" applyFont="1" applyFill="1" applyBorder="1" applyAlignment="1" applyProtection="1">
      <alignment vertical="center" shrinkToFit="1"/>
      <protection locked="0"/>
    </xf>
    <xf numFmtId="164" fontId="7" fillId="19" borderId="6" xfId="0" applyNumberFormat="1" applyFont="1" applyFill="1" applyBorder="1" applyAlignment="1" applyProtection="1">
      <alignment horizontal="left" vertical="center" shrinkToFit="1"/>
      <protection locked="0"/>
    </xf>
    <xf numFmtId="0" fontId="7" fillId="19" borderId="4" xfId="0" applyFont="1" applyFill="1" applyBorder="1" applyAlignment="1" applyProtection="1">
      <alignment horizontal="center" vertical="center" shrinkToFit="1"/>
      <protection locked="0"/>
    </xf>
    <xf numFmtId="165" fontId="7" fillId="19" borderId="6" xfId="0" applyNumberFormat="1" applyFont="1" applyFill="1" applyBorder="1" applyAlignment="1" applyProtection="1">
      <alignment horizontal="center" vertical="center" shrinkToFit="1"/>
      <protection locked="0"/>
    </xf>
    <xf numFmtId="165" fontId="7" fillId="19" borderId="4" xfId="0" applyNumberFormat="1" applyFont="1" applyFill="1" applyBorder="1" applyAlignment="1" applyProtection="1">
      <alignment horizontal="center" vertical="center" shrinkToFit="1"/>
      <protection locked="0"/>
    </xf>
    <xf numFmtId="3" fontId="7" fillId="19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19" borderId="4" xfId="0" quotePrefix="1" applyFont="1" applyFill="1" applyBorder="1" applyAlignment="1">
      <alignment horizontal="center" vertical="center" shrinkToFit="1"/>
    </xf>
    <xf numFmtId="3" fontId="7" fillId="19" borderId="4" xfId="0" applyNumberFormat="1" applyFont="1" applyFill="1" applyBorder="1" applyAlignment="1">
      <alignment horizontal="center" vertical="center" shrinkToFit="1"/>
    </xf>
    <xf numFmtId="0" fontId="4" fillId="19" borderId="0" xfId="0" applyFont="1" applyFill="1" applyAlignment="1">
      <alignment horizontal="center" vertical="center" shrinkToFit="1"/>
    </xf>
    <xf numFmtId="0" fontId="7" fillId="26" borderId="4" xfId="0" applyFont="1" applyFill="1" applyBorder="1" applyAlignment="1">
      <alignment horizontal="center" vertical="center" shrinkToFit="1"/>
    </xf>
    <xf numFmtId="0" fontId="7" fillId="26" borderId="1" xfId="0" quotePrefix="1" applyFont="1" applyFill="1" applyBorder="1" applyAlignment="1">
      <alignment horizontal="center" vertical="center" shrinkToFit="1"/>
    </xf>
    <xf numFmtId="0" fontId="7" fillId="26" borderId="4" xfId="0" applyFont="1" applyFill="1" applyBorder="1" applyAlignment="1">
      <alignment vertical="center" shrinkToFit="1"/>
    </xf>
    <xf numFmtId="0" fontId="7" fillId="26" borderId="5" xfId="0" applyFont="1" applyFill="1" applyBorder="1" applyAlignment="1" applyProtection="1">
      <alignment vertical="center" shrinkToFit="1"/>
      <protection locked="0"/>
    </xf>
    <xf numFmtId="164" fontId="7" fillId="26" borderId="6" xfId="0" applyNumberFormat="1" applyFont="1" applyFill="1" applyBorder="1" applyAlignment="1" applyProtection="1">
      <alignment horizontal="left" vertical="center" shrinkToFit="1"/>
      <protection locked="0"/>
    </xf>
    <xf numFmtId="165" fontId="7" fillId="26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26" borderId="4" xfId="0" applyFont="1" applyFill="1" applyBorder="1" applyAlignment="1" applyProtection="1">
      <alignment horizontal="center" vertical="center" shrinkToFit="1"/>
      <protection locked="0"/>
    </xf>
    <xf numFmtId="165" fontId="7" fillId="26" borderId="6" xfId="0" applyNumberFormat="1" applyFont="1" applyFill="1" applyBorder="1" applyAlignment="1" applyProtection="1">
      <alignment horizontal="center" vertical="center" shrinkToFit="1"/>
      <protection locked="0"/>
    </xf>
    <xf numFmtId="3" fontId="7" fillId="26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26" borderId="4" xfId="0" quotePrefix="1" applyFont="1" applyFill="1" applyBorder="1" applyAlignment="1">
      <alignment horizontal="center" vertical="center" shrinkToFit="1"/>
    </xf>
    <xf numFmtId="3" fontId="7" fillId="26" borderId="4" xfId="0" applyNumberFormat="1" applyFont="1" applyFill="1" applyBorder="1" applyAlignment="1">
      <alignment horizontal="center" vertical="center" shrinkToFit="1"/>
    </xf>
    <xf numFmtId="0" fontId="4" fillId="26" borderId="0" xfId="0" applyFont="1" applyFill="1" applyAlignment="1">
      <alignment horizontal="center" vertical="center" shrinkToFit="1"/>
    </xf>
    <xf numFmtId="0" fontId="7" fillId="26" borderId="1" xfId="0" applyFont="1" applyFill="1" applyBorder="1" applyAlignment="1" applyProtection="1">
      <alignment horizontal="center" vertical="center" shrinkToFit="1"/>
      <protection locked="0"/>
    </xf>
    <xf numFmtId="0" fontId="7" fillId="26" borderId="3" xfId="0" applyFont="1" applyFill="1" applyBorder="1" applyAlignment="1" applyProtection="1">
      <alignment horizontal="center" vertical="center" shrinkToFit="1"/>
      <protection locked="0"/>
    </xf>
    <xf numFmtId="0" fontId="7" fillId="26" borderId="2" xfId="0" applyFont="1" applyFill="1" applyBorder="1" applyAlignment="1" applyProtection="1">
      <alignment vertical="center" shrinkToFit="1"/>
      <protection locked="0"/>
    </xf>
    <xf numFmtId="164" fontId="7" fillId="26" borderId="3" xfId="0" applyNumberFormat="1" applyFont="1" applyFill="1" applyBorder="1" applyAlignment="1" applyProtection="1">
      <alignment horizontal="left" vertical="center" shrinkToFit="1"/>
      <protection locked="0"/>
    </xf>
    <xf numFmtId="0" fontId="7" fillId="26" borderId="3" xfId="0" applyFont="1" applyFill="1" applyBorder="1" applyAlignment="1">
      <alignment horizontal="center" vertical="center" shrinkToFit="1"/>
    </xf>
    <xf numFmtId="165" fontId="7" fillId="26" borderId="3" xfId="0" applyNumberFormat="1" applyFont="1" applyFill="1" applyBorder="1" applyAlignment="1" applyProtection="1">
      <alignment horizontal="center" vertical="center" shrinkToFit="1"/>
      <protection locked="0"/>
    </xf>
    <xf numFmtId="3" fontId="7" fillId="26" borderId="1" xfId="0" applyNumberFormat="1" applyFont="1" applyFill="1" applyBorder="1" applyAlignment="1" applyProtection="1">
      <alignment horizontal="center" vertical="center" shrinkToFit="1"/>
      <protection locked="0"/>
    </xf>
    <xf numFmtId="0" fontId="7" fillId="26" borderId="1" xfId="0" applyFont="1" applyFill="1" applyBorder="1" applyAlignment="1">
      <alignment horizontal="center" vertical="center" shrinkToFit="1"/>
    </xf>
    <xf numFmtId="0" fontId="7" fillId="26" borderId="13" xfId="0" applyFont="1" applyFill="1" applyBorder="1" applyAlignment="1">
      <alignment horizontal="center" vertical="center" shrinkToFit="1"/>
    </xf>
    <xf numFmtId="0" fontId="7" fillId="26" borderId="13" xfId="0" quotePrefix="1" applyFont="1" applyFill="1" applyBorder="1" applyAlignment="1">
      <alignment horizontal="center" vertical="center" shrinkToFit="1"/>
    </xf>
    <xf numFmtId="0" fontId="7" fillId="26" borderId="13" xfId="0" applyFont="1" applyFill="1" applyBorder="1" applyAlignment="1" applyProtection="1">
      <alignment vertical="center" shrinkToFit="1"/>
      <protection locked="0"/>
    </xf>
    <xf numFmtId="0" fontId="7" fillId="26" borderId="15" xfId="0" applyFont="1" applyFill="1" applyBorder="1" applyAlignment="1" applyProtection="1">
      <alignment horizontal="center" vertical="center" shrinkToFit="1"/>
      <protection locked="0"/>
    </xf>
    <xf numFmtId="0" fontId="7" fillId="26" borderId="14" xfId="0" applyFont="1" applyFill="1" applyBorder="1" applyAlignment="1" applyProtection="1">
      <alignment vertical="center" shrinkToFit="1"/>
      <protection locked="0"/>
    </xf>
    <xf numFmtId="164" fontId="7" fillId="26" borderId="15" xfId="0" applyNumberFormat="1" applyFont="1" applyFill="1" applyBorder="1" applyAlignment="1" applyProtection="1">
      <alignment horizontal="left" vertical="center" shrinkToFit="1"/>
      <protection locked="0"/>
    </xf>
    <xf numFmtId="0" fontId="7" fillId="26" borderId="13" xfId="0" applyFont="1" applyFill="1" applyBorder="1" applyAlignment="1" applyProtection="1">
      <alignment horizontal="center" vertical="center" shrinkToFit="1"/>
      <protection locked="0"/>
    </xf>
    <xf numFmtId="165" fontId="7" fillId="26" borderId="15" xfId="0" applyNumberFormat="1" applyFont="1" applyFill="1" applyBorder="1" applyAlignment="1" applyProtection="1">
      <alignment horizontal="center" vertical="center" shrinkToFit="1"/>
      <protection locked="0"/>
    </xf>
    <xf numFmtId="165" fontId="7" fillId="26" borderId="13" xfId="0" applyNumberFormat="1" applyFont="1" applyFill="1" applyBorder="1" applyAlignment="1" applyProtection="1">
      <alignment horizontal="center" vertical="center" shrinkToFit="1"/>
      <protection locked="0"/>
    </xf>
    <xf numFmtId="3" fontId="7" fillId="26" borderId="13" xfId="0" applyNumberFormat="1" applyFont="1" applyFill="1" applyBorder="1" applyAlignment="1" applyProtection="1">
      <alignment horizontal="center" vertical="center" shrinkToFit="1"/>
      <protection locked="0"/>
    </xf>
    <xf numFmtId="0" fontId="4" fillId="26" borderId="20" xfId="0" applyFont="1" applyFill="1" applyBorder="1" applyAlignment="1">
      <alignment horizontal="center" vertical="center" shrinkToFit="1"/>
    </xf>
    <xf numFmtId="0" fontId="7" fillId="26" borderId="6" xfId="0" applyFont="1" applyFill="1" applyBorder="1" applyAlignment="1" applyProtection="1">
      <alignment horizontal="center" vertical="center" shrinkToFit="1"/>
      <protection locked="0"/>
    </xf>
    <xf numFmtId="0" fontId="7" fillId="19" borderId="6" xfId="0" applyNumberFormat="1" applyFont="1" applyFill="1" applyBorder="1" applyAlignment="1" applyProtection="1">
      <alignment horizontal="center" vertical="center" shrinkToFit="1"/>
      <protection locked="0"/>
    </xf>
    <xf numFmtId="0" fontId="7" fillId="19" borderId="4" xfId="0" applyNumberFormat="1" applyFont="1" applyFill="1" applyBorder="1" applyAlignment="1" applyProtection="1">
      <alignment horizontal="center" vertical="center" shrinkToFit="1"/>
      <protection locked="0"/>
    </xf>
    <xf numFmtId="0" fontId="4" fillId="19" borderId="4" xfId="0" applyFont="1" applyFill="1" applyBorder="1" applyAlignment="1">
      <alignment horizontal="center" vertical="center" shrinkToFit="1"/>
    </xf>
    <xf numFmtId="0" fontId="4" fillId="19" borderId="0" xfId="0" applyFont="1" applyFill="1" applyBorder="1" applyAlignment="1">
      <alignment vertical="center" shrinkToFit="1"/>
    </xf>
    <xf numFmtId="0" fontId="7" fillId="30" borderId="1" xfId="0" quotePrefix="1" applyFont="1" applyFill="1" applyBorder="1" applyAlignment="1">
      <alignment horizontal="center" vertical="center" shrinkToFit="1"/>
    </xf>
    <xf numFmtId="0" fontId="7" fillId="30" borderId="4" xfId="0" applyFont="1" applyFill="1" applyBorder="1" applyAlignment="1" applyProtection="1">
      <alignment vertical="center" shrinkToFit="1"/>
      <protection locked="0"/>
    </xf>
    <xf numFmtId="0" fontId="7" fillId="30" borderId="4" xfId="0" applyFont="1" applyFill="1" applyBorder="1" applyAlignment="1" applyProtection="1">
      <alignment horizontal="center" vertical="center" shrinkToFit="1"/>
      <protection locked="0"/>
    </xf>
    <xf numFmtId="0" fontId="7" fillId="30" borderId="5" xfId="0" applyFont="1" applyFill="1" applyBorder="1" applyAlignment="1" applyProtection="1">
      <alignment vertical="center" shrinkToFit="1"/>
      <protection locked="0"/>
    </xf>
    <xf numFmtId="164" fontId="7" fillId="30" borderId="6" xfId="0" applyNumberFormat="1" applyFont="1" applyFill="1" applyBorder="1" applyAlignment="1" applyProtection="1">
      <alignment horizontal="left" vertical="center" shrinkToFit="1"/>
      <protection locked="0"/>
    </xf>
    <xf numFmtId="0" fontId="7" fillId="30" borderId="6" xfId="0" applyNumberFormat="1" applyFont="1" applyFill="1" applyBorder="1" applyAlignment="1" applyProtection="1">
      <alignment horizontal="center" vertical="center" shrinkToFit="1"/>
      <protection locked="0"/>
    </xf>
    <xf numFmtId="3" fontId="7" fillId="30" borderId="4" xfId="0" applyNumberFormat="1" applyFont="1" applyFill="1" applyBorder="1" applyAlignment="1">
      <alignment horizontal="center" vertical="center" shrinkToFit="1"/>
    </xf>
    <xf numFmtId="3" fontId="7" fillId="30" borderId="4" xfId="0" applyNumberFormat="1" applyFont="1" applyFill="1" applyBorder="1" applyAlignment="1" applyProtection="1">
      <alignment horizontal="center" vertical="center" shrinkToFit="1"/>
      <protection locked="0"/>
    </xf>
    <xf numFmtId="0" fontId="4" fillId="30" borderId="4" xfId="0" applyFont="1" applyFill="1" applyBorder="1" applyAlignment="1">
      <alignment vertical="center" shrinkToFit="1"/>
    </xf>
    <xf numFmtId="0" fontId="7" fillId="31" borderId="4" xfId="0" applyNumberFormat="1" applyFont="1" applyFill="1" applyBorder="1" applyAlignment="1" applyProtection="1">
      <alignment horizontal="center" vertical="center" shrinkToFit="1"/>
      <protection locked="0"/>
    </xf>
    <xf numFmtId="3" fontId="7" fillId="31" borderId="4" xfId="0" applyNumberFormat="1" applyFont="1" applyFill="1" applyBorder="1" applyAlignment="1">
      <alignment horizontal="center" vertical="center" shrinkToFit="1"/>
    </xf>
    <xf numFmtId="0" fontId="4" fillId="31" borderId="0" xfId="0" applyFont="1" applyFill="1" applyAlignment="1">
      <alignment horizontal="center" vertical="center" shrinkToFit="1"/>
    </xf>
    <xf numFmtId="0" fontId="7" fillId="31" borderId="4" xfId="0" applyFont="1" applyFill="1" applyBorder="1" applyAlignment="1">
      <alignment vertical="center" shrinkToFit="1"/>
    </xf>
    <xf numFmtId="0" fontId="7" fillId="21" borderId="4" xfId="0" applyFont="1" applyFill="1" applyBorder="1" applyAlignment="1">
      <alignment horizontal="center" vertical="center" shrinkToFit="1"/>
    </xf>
    <xf numFmtId="0" fontId="7" fillId="21" borderId="4" xfId="0" quotePrefix="1" applyFont="1" applyFill="1" applyBorder="1" applyAlignment="1">
      <alignment horizontal="center" vertical="center" shrinkToFit="1"/>
    </xf>
    <xf numFmtId="0" fontId="7" fillId="21" borderId="4" xfId="0" applyFont="1" applyFill="1" applyBorder="1" applyAlignment="1" applyProtection="1">
      <alignment vertical="center" shrinkToFit="1"/>
      <protection locked="0"/>
    </xf>
    <xf numFmtId="0" fontId="7" fillId="21" borderId="4" xfId="0" applyFont="1" applyFill="1" applyBorder="1" applyAlignment="1" applyProtection="1">
      <alignment horizontal="center" vertical="center" shrinkToFit="1"/>
      <protection locked="0"/>
    </xf>
    <xf numFmtId="164" fontId="7" fillId="21" borderId="4" xfId="0" applyNumberFormat="1" applyFont="1" applyFill="1" applyBorder="1" applyAlignment="1" applyProtection="1">
      <alignment horizontal="left" vertical="center" shrinkToFit="1"/>
      <protection locked="0"/>
    </xf>
    <xf numFmtId="165" fontId="7" fillId="21" borderId="4" xfId="0" applyNumberFormat="1" applyFont="1" applyFill="1" applyBorder="1" applyAlignment="1" applyProtection="1">
      <alignment horizontal="center" vertical="center" shrinkToFit="1"/>
      <protection locked="0"/>
    </xf>
    <xf numFmtId="3" fontId="7" fillId="21" borderId="4" xfId="0" applyNumberFormat="1" applyFont="1" applyFill="1" applyBorder="1" applyAlignment="1" applyProtection="1">
      <alignment horizontal="center" vertical="center" shrinkToFit="1"/>
      <protection locked="0"/>
    </xf>
    <xf numFmtId="3" fontId="8" fillId="21" borderId="4" xfId="0" applyNumberFormat="1" applyFont="1" applyFill="1" applyBorder="1" applyAlignment="1" applyProtection="1">
      <alignment horizontal="center" vertical="center" shrinkToFit="1"/>
      <protection locked="0"/>
    </xf>
    <xf numFmtId="49" fontId="7" fillId="21" borderId="0" xfId="0" applyNumberFormat="1" applyFont="1" applyFill="1" applyBorder="1" applyAlignment="1" applyProtection="1">
      <alignment horizontal="center" vertical="center" shrinkToFit="1"/>
      <protection locked="0"/>
    </xf>
    <xf numFmtId="0" fontId="4" fillId="21" borderId="0" xfId="0" applyFont="1" applyFill="1" applyBorder="1" applyAlignment="1">
      <alignment vertical="center" shrinkToFit="1"/>
    </xf>
    <xf numFmtId="165" fontId="61" fillId="21" borderId="4" xfId="0" applyNumberFormat="1" applyFont="1" applyFill="1" applyBorder="1" applyAlignment="1" applyProtection="1">
      <alignment horizontal="center" vertical="center" shrinkToFit="1"/>
      <protection locked="0"/>
    </xf>
    <xf numFmtId="0" fontId="4" fillId="21" borderId="0" xfId="0" applyFont="1" applyFill="1" applyAlignment="1">
      <alignment horizontal="center" vertical="center" shrinkToFit="1"/>
    </xf>
    <xf numFmtId="0" fontId="7" fillId="21" borderId="1" xfId="0" applyFont="1" applyFill="1" applyBorder="1" applyAlignment="1">
      <alignment horizontal="center" vertical="center" shrinkToFit="1"/>
    </xf>
    <xf numFmtId="0" fontId="7" fillId="21" borderId="4" xfId="0" applyFont="1" applyFill="1" applyBorder="1" applyAlignment="1">
      <alignment horizontal="left" vertical="center" shrinkToFit="1"/>
    </xf>
    <xf numFmtId="0" fontId="62" fillId="21" borderId="4" xfId="0" applyFont="1" applyFill="1" applyBorder="1" applyAlignment="1">
      <alignment horizontal="center" vertical="center" shrinkToFit="1"/>
    </xf>
    <xf numFmtId="3" fontId="7" fillId="21" borderId="4" xfId="0" applyNumberFormat="1" applyFont="1" applyFill="1" applyBorder="1" applyAlignment="1">
      <alignment horizontal="center" vertical="center" shrinkToFit="1"/>
    </xf>
    <xf numFmtId="49" fontId="7" fillId="21" borderId="0" xfId="0" applyNumberFormat="1" applyFont="1" applyFill="1" applyBorder="1" applyAlignment="1">
      <alignment horizontal="center" vertical="center" shrinkToFit="1"/>
    </xf>
    <xf numFmtId="165" fontId="62" fillId="21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36" borderId="4" xfId="0" quotePrefix="1" applyFont="1" applyFill="1" applyBorder="1" applyAlignment="1">
      <alignment horizontal="center" vertical="center" shrinkToFit="1"/>
    </xf>
    <xf numFmtId="0" fontId="7" fillId="36" borderId="4" xfId="0" applyFont="1" applyFill="1" applyBorder="1" applyAlignment="1" applyProtection="1">
      <alignment vertical="center" shrinkToFit="1"/>
      <protection locked="0"/>
    </xf>
    <xf numFmtId="0" fontId="7" fillId="36" borderId="4" xfId="0" applyFont="1" applyFill="1" applyBorder="1" applyAlignment="1" applyProtection="1">
      <alignment horizontal="center" vertical="center" shrinkToFit="1"/>
      <protection locked="0"/>
    </xf>
    <xf numFmtId="164" fontId="7" fillId="36" borderId="4" xfId="0" applyNumberFormat="1" applyFont="1" applyFill="1" applyBorder="1" applyAlignment="1" applyProtection="1">
      <alignment horizontal="left" vertical="center" shrinkToFit="1"/>
      <protection locked="0"/>
    </xf>
    <xf numFmtId="165" fontId="7" fillId="36" borderId="4" xfId="0" applyNumberFormat="1" applyFont="1" applyFill="1" applyBorder="1" applyAlignment="1" applyProtection="1">
      <alignment horizontal="center" vertical="center" shrinkToFit="1"/>
      <protection locked="0"/>
    </xf>
    <xf numFmtId="165" fontId="61" fillId="36" borderId="4" xfId="0" applyNumberFormat="1" applyFont="1" applyFill="1" applyBorder="1" applyAlignment="1" applyProtection="1">
      <alignment horizontal="center" vertical="center" shrinkToFit="1"/>
      <protection locked="0"/>
    </xf>
    <xf numFmtId="3" fontId="7" fillId="36" borderId="4" xfId="0" applyNumberFormat="1" applyFont="1" applyFill="1" applyBorder="1" applyAlignment="1" applyProtection="1">
      <alignment horizontal="center" vertical="center" shrinkToFit="1"/>
      <protection locked="0"/>
    </xf>
    <xf numFmtId="49" fontId="7" fillId="36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36" borderId="4" xfId="0" applyFont="1" applyFill="1" applyBorder="1" applyAlignment="1" applyProtection="1">
      <alignment horizontal="left" vertical="center" shrinkToFit="1"/>
      <protection locked="0"/>
    </xf>
    <xf numFmtId="3" fontId="7" fillId="36" borderId="4" xfId="0" applyNumberFormat="1" applyFont="1" applyFill="1" applyBorder="1" applyAlignment="1" applyProtection="1">
      <alignment horizontal="center" vertical="center" shrinkToFit="1"/>
    </xf>
    <xf numFmtId="0" fontId="7" fillId="36" borderId="4" xfId="0" applyFont="1" applyFill="1" applyBorder="1" applyAlignment="1" applyProtection="1">
      <alignment horizontal="center" vertical="center" shrinkToFit="1"/>
    </xf>
    <xf numFmtId="3" fontId="7" fillId="36" borderId="4" xfId="0" applyNumberFormat="1" applyFont="1" applyFill="1" applyBorder="1" applyAlignment="1">
      <alignment horizontal="center" vertical="center" shrinkToFit="1"/>
    </xf>
    <xf numFmtId="49" fontId="7" fillId="36" borderId="0" xfId="0" applyNumberFormat="1" applyFont="1" applyFill="1" applyBorder="1" applyAlignment="1">
      <alignment horizontal="center" vertical="center" shrinkToFit="1"/>
    </xf>
    <xf numFmtId="164" fontId="7" fillId="30" borderId="4" xfId="0" applyNumberFormat="1" applyFont="1" applyFill="1" applyBorder="1" applyAlignment="1" applyProtection="1">
      <alignment horizontal="left" vertical="center" shrinkToFit="1"/>
      <protection locked="0"/>
    </xf>
    <xf numFmtId="165" fontId="61" fillId="30" borderId="4" xfId="0" applyNumberFormat="1" applyFont="1" applyFill="1" applyBorder="1" applyAlignment="1" applyProtection="1">
      <alignment horizontal="center" vertical="center" shrinkToFit="1"/>
      <protection locked="0"/>
    </xf>
    <xf numFmtId="49" fontId="7" fillId="30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30" borderId="4" xfId="0" applyFont="1" applyFill="1" applyBorder="1" applyAlignment="1" applyProtection="1">
      <alignment horizontal="left" vertical="center" shrinkToFit="1"/>
      <protection locked="0"/>
    </xf>
    <xf numFmtId="0" fontId="62" fillId="30" borderId="4" xfId="0" applyFont="1" applyFill="1" applyBorder="1" applyAlignment="1" applyProtection="1">
      <alignment horizontal="center" vertical="center" shrinkToFit="1"/>
      <protection locked="0"/>
    </xf>
    <xf numFmtId="3" fontId="7" fillId="30" borderId="4" xfId="0" applyNumberFormat="1" applyFont="1" applyFill="1" applyBorder="1" applyAlignment="1" applyProtection="1">
      <alignment horizontal="center" vertical="center" shrinkToFit="1"/>
    </xf>
    <xf numFmtId="0" fontId="7" fillId="30" borderId="4" xfId="0" applyFont="1" applyFill="1" applyBorder="1" applyAlignment="1" applyProtection="1">
      <alignment horizontal="center" vertical="center" shrinkToFit="1"/>
    </xf>
    <xf numFmtId="49" fontId="7" fillId="30" borderId="0" xfId="0" applyNumberFormat="1" applyFont="1" applyFill="1" applyBorder="1" applyAlignment="1">
      <alignment horizontal="center" vertical="center" shrinkToFit="1"/>
    </xf>
    <xf numFmtId="0" fontId="7" fillId="30" borderId="4" xfId="0" applyFont="1" applyFill="1" applyBorder="1" applyAlignment="1">
      <alignment horizontal="left" vertical="center" shrinkToFit="1"/>
    </xf>
    <xf numFmtId="3" fontId="8" fillId="30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22" borderId="1" xfId="0" applyFont="1" applyFill="1" applyBorder="1" applyAlignment="1">
      <alignment horizontal="center" vertical="center" shrinkToFit="1"/>
    </xf>
    <xf numFmtId="0" fontId="7" fillId="22" borderId="1" xfId="0" quotePrefix="1" applyFont="1" applyFill="1" applyBorder="1" applyAlignment="1">
      <alignment horizontal="center" vertical="center" shrinkToFit="1"/>
    </xf>
    <xf numFmtId="165" fontId="62" fillId="22" borderId="4" xfId="0" applyNumberFormat="1" applyFont="1" applyFill="1" applyBorder="1" applyAlignment="1" applyProtection="1">
      <alignment horizontal="center" vertical="center" shrinkToFit="1"/>
      <protection locked="0"/>
    </xf>
    <xf numFmtId="0" fontId="4" fillId="22" borderId="0" xfId="0" applyFont="1" applyFill="1" applyAlignment="1">
      <alignment horizontal="center" vertical="center" shrinkToFit="1"/>
    </xf>
    <xf numFmtId="0" fontId="4" fillId="22" borderId="0" xfId="0" applyFont="1" applyFill="1" applyBorder="1" applyAlignment="1">
      <alignment vertical="center" shrinkToFit="1"/>
    </xf>
    <xf numFmtId="0" fontId="62" fillId="22" borderId="4" xfId="0" applyFont="1" applyFill="1" applyBorder="1" applyAlignment="1">
      <alignment horizontal="center" vertical="center" shrinkToFit="1"/>
    </xf>
    <xf numFmtId="3" fontId="7" fillId="22" borderId="4" xfId="0" applyNumberFormat="1" applyFont="1" applyFill="1" applyBorder="1" applyAlignment="1">
      <alignment horizontal="center" vertical="center" shrinkToFit="1"/>
    </xf>
    <xf numFmtId="3" fontId="8" fillId="22" borderId="4" xfId="0" applyNumberFormat="1" applyFont="1" applyFill="1" applyBorder="1" applyAlignment="1">
      <alignment horizontal="center" vertical="center" shrinkToFit="1"/>
    </xf>
    <xf numFmtId="164" fontId="7" fillId="22" borderId="4" xfId="0" applyNumberFormat="1" applyFont="1" applyFill="1" applyBorder="1" applyAlignment="1" applyProtection="1">
      <alignment horizontal="left" vertical="center" shrinkToFit="1"/>
      <protection locked="0"/>
    </xf>
    <xf numFmtId="3" fontId="7" fillId="22" borderId="4" xfId="0" quotePrefix="1" applyNumberFormat="1" applyFont="1" applyFill="1" applyBorder="1" applyAlignment="1">
      <alignment horizontal="center" vertical="center" shrinkToFit="1"/>
    </xf>
    <xf numFmtId="165" fontId="61" fillId="22" borderId="4" xfId="0" applyNumberFormat="1" applyFont="1" applyFill="1" applyBorder="1" applyAlignment="1" applyProtection="1">
      <alignment horizontal="center" vertical="center" shrinkToFit="1"/>
      <protection locked="0"/>
    </xf>
    <xf numFmtId="0" fontId="4" fillId="22" borderId="20" xfId="0" applyFont="1" applyFill="1" applyBorder="1" applyAlignment="1">
      <alignment horizontal="center" vertical="center" shrinkToFit="1"/>
    </xf>
    <xf numFmtId="164" fontId="7" fillId="9" borderId="4" xfId="0" applyNumberFormat="1" applyFont="1" applyFill="1" applyBorder="1" applyAlignment="1" applyProtection="1">
      <alignment horizontal="left" vertical="center" shrinkToFit="1"/>
      <protection locked="0"/>
    </xf>
    <xf numFmtId="165" fontId="62" fillId="9" borderId="4" xfId="0" applyNumberFormat="1" applyFont="1" applyFill="1" applyBorder="1" applyAlignment="1" applyProtection="1">
      <alignment horizontal="center" vertical="center" shrinkToFit="1"/>
      <protection locked="0"/>
    </xf>
    <xf numFmtId="3" fontId="7" fillId="9" borderId="4" xfId="0" applyNumberFormat="1" applyFont="1" applyFill="1" applyBorder="1" applyAlignment="1">
      <alignment horizontal="center" vertical="center" shrinkToFit="1"/>
    </xf>
    <xf numFmtId="0" fontId="4" fillId="9" borderId="0" xfId="0" applyFont="1" applyFill="1" applyBorder="1" applyAlignment="1">
      <alignment vertical="center" shrinkToFit="1"/>
    </xf>
    <xf numFmtId="0" fontId="7" fillId="9" borderId="1" xfId="0" quotePrefix="1" applyFont="1" applyFill="1" applyBorder="1" applyAlignment="1">
      <alignment horizontal="center" vertical="center" shrinkToFit="1"/>
    </xf>
    <xf numFmtId="0" fontId="7" fillId="9" borderId="4" xfId="0" applyFont="1" applyFill="1" applyBorder="1" applyAlignment="1">
      <alignment vertical="center" shrinkToFit="1"/>
    </xf>
    <xf numFmtId="0" fontId="7" fillId="9" borderId="1" xfId="0" applyFont="1" applyFill="1" applyBorder="1" applyAlignment="1">
      <alignment vertical="center" shrinkToFit="1"/>
    </xf>
    <xf numFmtId="0" fontId="7" fillId="9" borderId="3" xfId="0" applyFont="1" applyFill="1" applyBorder="1" applyAlignment="1">
      <alignment horizontal="center" vertical="center" shrinkToFit="1"/>
    </xf>
    <xf numFmtId="0" fontId="7" fillId="9" borderId="1" xfId="0" applyFont="1" applyFill="1" applyBorder="1" applyAlignment="1">
      <alignment horizontal="center" vertical="center" shrinkToFit="1"/>
    </xf>
    <xf numFmtId="0" fontId="7" fillId="17" borderId="4" xfId="0" applyFont="1" applyFill="1" applyBorder="1" applyAlignment="1">
      <alignment horizontal="center" vertical="center" shrinkToFit="1"/>
    </xf>
    <xf numFmtId="0" fontId="7" fillId="17" borderId="1" xfId="0" quotePrefix="1" applyFont="1" applyFill="1" applyBorder="1" applyAlignment="1">
      <alignment horizontal="center" vertical="center" shrinkToFit="1"/>
    </xf>
    <xf numFmtId="0" fontId="7" fillId="17" borderId="4" xfId="0" applyFont="1" applyFill="1" applyBorder="1" applyAlignment="1">
      <alignment vertical="center" shrinkToFit="1"/>
    </xf>
    <xf numFmtId="0" fontId="7" fillId="17" borderId="6" xfId="0" applyFont="1" applyFill="1" applyBorder="1" applyAlignment="1" applyProtection="1">
      <alignment horizontal="center" vertical="center" shrinkToFit="1"/>
      <protection locked="0"/>
    </xf>
    <xf numFmtId="0" fontId="7" fillId="17" borderId="5" xfId="0" applyFont="1" applyFill="1" applyBorder="1" applyAlignment="1" applyProtection="1">
      <alignment vertical="center" shrinkToFit="1"/>
      <protection locked="0"/>
    </xf>
    <xf numFmtId="164" fontId="7" fillId="17" borderId="6" xfId="0" applyNumberFormat="1" applyFont="1" applyFill="1" applyBorder="1" applyAlignment="1" applyProtection="1">
      <alignment horizontal="left" vertical="center" shrinkToFit="1"/>
      <protection locked="0"/>
    </xf>
    <xf numFmtId="0" fontId="7" fillId="17" borderId="6" xfId="0" applyFont="1" applyFill="1" applyBorder="1" applyAlignment="1">
      <alignment horizontal="center" vertical="center" shrinkToFit="1"/>
    </xf>
    <xf numFmtId="0" fontId="7" fillId="17" borderId="4" xfId="0" applyFont="1" applyFill="1" applyBorder="1" applyAlignment="1" applyProtection="1">
      <alignment horizontal="center" vertical="center" shrinkToFit="1"/>
      <protection locked="0"/>
    </xf>
    <xf numFmtId="165" fontId="7" fillId="17" borderId="6" xfId="0" applyNumberFormat="1" applyFont="1" applyFill="1" applyBorder="1" applyAlignment="1" applyProtection="1">
      <alignment horizontal="center" vertical="center" shrinkToFit="1"/>
      <protection locked="0"/>
    </xf>
    <xf numFmtId="165" fontId="7" fillId="17" borderId="4" xfId="0" applyNumberFormat="1" applyFont="1" applyFill="1" applyBorder="1" applyAlignment="1" applyProtection="1">
      <alignment horizontal="center" vertical="center" shrinkToFit="1"/>
      <protection locked="0"/>
    </xf>
    <xf numFmtId="3" fontId="7" fillId="17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17" borderId="4" xfId="0" quotePrefix="1" applyFont="1" applyFill="1" applyBorder="1" applyAlignment="1">
      <alignment horizontal="center" vertical="center" shrinkToFit="1"/>
    </xf>
    <xf numFmtId="3" fontId="7" fillId="17" borderId="4" xfId="0" applyNumberFormat="1" applyFont="1" applyFill="1" applyBorder="1" applyAlignment="1">
      <alignment horizontal="center" vertical="center" shrinkToFit="1"/>
    </xf>
    <xf numFmtId="0" fontId="4" fillId="17" borderId="0" xfId="0" applyFont="1" applyFill="1" applyAlignment="1">
      <alignment horizontal="center" vertical="center" shrinkToFit="1"/>
    </xf>
    <xf numFmtId="0" fontId="7" fillId="17" borderId="6" xfId="0" applyFont="1" applyFill="1" applyBorder="1" applyAlignment="1">
      <alignment vertical="center" shrinkToFit="1"/>
    </xf>
    <xf numFmtId="0" fontId="7" fillId="17" borderId="4" xfId="0" applyFont="1" applyFill="1" applyBorder="1" applyAlignment="1" applyProtection="1">
      <alignment vertical="center" shrinkToFit="1"/>
      <protection locked="0"/>
    </xf>
    <xf numFmtId="165" fontId="7" fillId="17" borderId="1" xfId="0" applyNumberFormat="1" applyFont="1" applyFill="1" applyBorder="1" applyAlignment="1" applyProtection="1">
      <alignment horizontal="center" vertical="center" shrinkToFit="1"/>
      <protection locked="0"/>
    </xf>
    <xf numFmtId="0" fontId="7" fillId="41" borderId="1" xfId="0" applyFont="1" applyFill="1" applyBorder="1" applyAlignment="1">
      <alignment horizontal="center" vertical="center" shrinkToFit="1"/>
    </xf>
    <xf numFmtId="0" fontId="7" fillId="41" borderId="4" xfId="0" quotePrefix="1" applyFont="1" applyFill="1" applyBorder="1" applyAlignment="1">
      <alignment horizontal="center" vertical="center" shrinkToFit="1"/>
    </xf>
    <xf numFmtId="0" fontId="7" fillId="41" borderId="4" xfId="0" applyFont="1" applyFill="1" applyBorder="1" applyAlignment="1">
      <alignment horizontal="left" vertical="center" shrinkToFit="1"/>
    </xf>
    <xf numFmtId="0" fontId="7" fillId="41" borderId="4" xfId="0" applyFont="1" applyFill="1" applyBorder="1" applyAlignment="1" applyProtection="1">
      <alignment horizontal="center" vertical="center" shrinkToFit="1"/>
      <protection locked="0"/>
    </xf>
    <xf numFmtId="0" fontId="7" fillId="41" borderId="4" xfId="0" applyFont="1" applyFill="1" applyBorder="1" applyAlignment="1" applyProtection="1">
      <alignment vertical="center" shrinkToFit="1"/>
      <protection locked="0"/>
    </xf>
    <xf numFmtId="164" fontId="7" fillId="41" borderId="4" xfId="0" applyNumberFormat="1" applyFont="1" applyFill="1" applyBorder="1" applyAlignment="1" applyProtection="1">
      <alignment horizontal="left" vertical="center" shrinkToFit="1"/>
      <protection locked="0"/>
    </xf>
    <xf numFmtId="165" fontId="7" fillId="41" borderId="4" xfId="0" applyNumberFormat="1" applyFont="1" applyFill="1" applyBorder="1" applyAlignment="1" applyProtection="1">
      <alignment horizontal="center" vertical="center" shrinkToFit="1"/>
      <protection locked="0"/>
    </xf>
    <xf numFmtId="3" fontId="7" fillId="41" borderId="4" xfId="0" applyNumberFormat="1" applyFont="1" applyFill="1" applyBorder="1" applyAlignment="1" applyProtection="1">
      <alignment horizontal="center" vertical="center" shrinkToFit="1"/>
      <protection locked="0"/>
    </xf>
    <xf numFmtId="3" fontId="8" fillId="41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41" borderId="4" xfId="0" applyFont="1" applyFill="1" applyBorder="1" applyAlignment="1">
      <alignment horizontal="center" vertical="center" shrinkToFit="1"/>
    </xf>
    <xf numFmtId="49" fontId="7" fillId="41" borderId="0" xfId="0" applyNumberFormat="1" applyFont="1" applyFill="1" applyBorder="1" applyAlignment="1" applyProtection="1">
      <alignment horizontal="center" vertical="center" shrinkToFit="1"/>
      <protection locked="0"/>
    </xf>
    <xf numFmtId="0" fontId="4" fillId="41" borderId="0" xfId="0" applyFont="1" applyFill="1" applyBorder="1" applyAlignment="1">
      <alignment vertical="center" shrinkToFit="1"/>
    </xf>
    <xf numFmtId="0" fontId="7" fillId="40" borderId="1" xfId="0" quotePrefix="1" applyFont="1" applyFill="1" applyBorder="1" applyAlignment="1">
      <alignment horizontal="center" vertical="center" shrinkToFit="1"/>
    </xf>
    <xf numFmtId="3" fontId="7" fillId="40" borderId="4" xfId="0" applyNumberFormat="1" applyFont="1" applyFill="1" applyBorder="1" applyAlignment="1" applyProtection="1">
      <alignment horizontal="center" vertical="center" shrinkToFit="1"/>
      <protection locked="0"/>
    </xf>
    <xf numFmtId="3" fontId="8" fillId="40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40" borderId="4" xfId="0" quotePrefix="1" applyFont="1" applyFill="1" applyBorder="1" applyAlignment="1">
      <alignment horizontal="center" vertical="center" shrinkToFit="1"/>
    </xf>
    <xf numFmtId="0" fontId="7" fillId="40" borderId="4" xfId="0" applyFont="1" applyFill="1" applyBorder="1" applyAlignment="1" applyProtection="1">
      <alignment horizontal="center" vertical="center" shrinkToFit="1"/>
      <protection locked="0"/>
    </xf>
    <xf numFmtId="49" fontId="7" fillId="40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40" borderId="4" xfId="0" applyFont="1" applyFill="1" applyBorder="1" applyAlignment="1" applyProtection="1">
      <alignment vertical="center" shrinkToFit="1"/>
      <protection locked="0"/>
    </xf>
    <xf numFmtId="0" fontId="7" fillId="40" borderId="6" xfId="0" applyFont="1" applyFill="1" applyBorder="1" applyAlignment="1" applyProtection="1">
      <alignment horizontal="center" vertical="center" shrinkToFit="1"/>
      <protection locked="0"/>
    </xf>
    <xf numFmtId="0" fontId="7" fillId="40" borderId="5" xfId="0" applyFont="1" applyFill="1" applyBorder="1" applyAlignment="1" applyProtection="1">
      <alignment vertical="center" shrinkToFit="1"/>
      <protection locked="0"/>
    </xf>
    <xf numFmtId="164" fontId="7" fillId="40" borderId="6" xfId="0" applyNumberFormat="1" applyFont="1" applyFill="1" applyBorder="1" applyAlignment="1" applyProtection="1">
      <alignment horizontal="left" vertical="center" shrinkToFit="1"/>
      <protection locked="0"/>
    </xf>
    <xf numFmtId="0" fontId="7" fillId="40" borderId="6" xfId="0" applyNumberFormat="1" applyFont="1" applyFill="1" applyBorder="1" applyAlignment="1" applyProtection="1">
      <alignment horizontal="center" vertical="center" shrinkToFit="1"/>
      <protection locked="0"/>
    </xf>
    <xf numFmtId="3" fontId="7" fillId="40" borderId="4" xfId="0" applyNumberFormat="1" applyFont="1" applyFill="1" applyBorder="1" applyAlignment="1">
      <alignment horizontal="center" vertical="center" shrinkToFit="1"/>
    </xf>
    <xf numFmtId="0" fontId="4" fillId="40" borderId="0" xfId="0" applyFont="1" applyFill="1" applyBorder="1" applyAlignment="1">
      <alignment horizontal="center" vertical="center" shrinkToFit="1"/>
    </xf>
    <xf numFmtId="0" fontId="7" fillId="40" borderId="6" xfId="0" applyFont="1" applyFill="1" applyBorder="1" applyAlignment="1">
      <alignment horizontal="center" vertical="center" shrinkToFit="1"/>
    </xf>
    <xf numFmtId="165" fontId="7" fillId="40" borderId="6" xfId="0" applyNumberFormat="1" applyFont="1" applyFill="1" applyBorder="1" applyAlignment="1" applyProtection="1">
      <alignment horizontal="center" vertical="center" shrinkToFit="1"/>
      <protection locked="0"/>
    </xf>
    <xf numFmtId="165" fontId="62" fillId="40" borderId="4" xfId="0" applyNumberFormat="1" applyFont="1" applyFill="1" applyBorder="1" applyAlignment="1" applyProtection="1">
      <alignment horizontal="center" vertical="center" shrinkToFit="1"/>
      <protection locked="0"/>
    </xf>
    <xf numFmtId="164" fontId="7" fillId="40" borderId="4" xfId="0" applyNumberFormat="1" applyFont="1" applyFill="1" applyBorder="1" applyAlignment="1" applyProtection="1">
      <alignment horizontal="left" vertical="center" shrinkToFit="1"/>
      <protection locked="0"/>
    </xf>
    <xf numFmtId="0" fontId="7" fillId="32" borderId="1" xfId="0" quotePrefix="1" applyFont="1" applyFill="1" applyBorder="1" applyAlignment="1">
      <alignment horizontal="center" vertical="center" shrinkToFit="1"/>
    </xf>
    <xf numFmtId="0" fontId="7" fillId="32" borderId="4" xfId="0" applyFont="1" applyFill="1" applyBorder="1" applyAlignment="1" applyProtection="1">
      <alignment horizontal="center" vertical="center" shrinkToFit="1"/>
      <protection locked="0"/>
    </xf>
    <xf numFmtId="0" fontId="7" fillId="32" borderId="5" xfId="0" applyFont="1" applyFill="1" applyBorder="1" applyAlignment="1" applyProtection="1">
      <alignment vertical="center" shrinkToFit="1"/>
      <protection locked="0"/>
    </xf>
    <xf numFmtId="164" fontId="7" fillId="32" borderId="6" xfId="0" applyNumberFormat="1" applyFont="1" applyFill="1" applyBorder="1" applyAlignment="1" applyProtection="1">
      <alignment horizontal="left" vertical="center" shrinkToFit="1"/>
      <protection locked="0"/>
    </xf>
    <xf numFmtId="165" fontId="7" fillId="32" borderId="1" xfId="0" applyNumberFormat="1" applyFont="1" applyFill="1" applyBorder="1" applyAlignment="1" applyProtection="1">
      <alignment horizontal="center" vertical="center" shrinkToFit="1"/>
      <protection locked="0"/>
    </xf>
    <xf numFmtId="3" fontId="7" fillId="32" borderId="1" xfId="0" applyNumberFormat="1" applyFont="1" applyFill="1" applyBorder="1" applyAlignment="1" applyProtection="1">
      <alignment horizontal="center" vertical="center" shrinkToFit="1"/>
      <protection locked="0"/>
    </xf>
    <xf numFmtId="3" fontId="7" fillId="32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32" borderId="4" xfId="0" quotePrefix="1" applyFont="1" applyFill="1" applyBorder="1" applyAlignment="1">
      <alignment horizontal="center" vertical="center" shrinkToFit="1"/>
    </xf>
    <xf numFmtId="3" fontId="7" fillId="32" borderId="4" xfId="0" applyNumberFormat="1" applyFont="1" applyFill="1" applyBorder="1" applyAlignment="1">
      <alignment horizontal="center" vertical="center" shrinkToFit="1"/>
    </xf>
    <xf numFmtId="0" fontId="7" fillId="32" borderId="0" xfId="0" applyFont="1" applyFill="1" applyBorder="1" applyAlignment="1" applyProtection="1">
      <alignment horizontal="center" vertical="center" shrinkToFit="1"/>
      <protection locked="0"/>
    </xf>
    <xf numFmtId="49" fontId="7" fillId="32" borderId="0" xfId="0" applyNumberFormat="1" applyFont="1" applyFill="1" applyBorder="1" applyAlignment="1">
      <alignment horizontal="center" vertical="center" shrinkToFit="1"/>
    </xf>
    <xf numFmtId="0" fontId="4" fillId="32" borderId="0" xfId="0" applyFont="1" applyFill="1" applyBorder="1" applyAlignment="1">
      <alignment vertical="center" shrinkToFit="1"/>
    </xf>
    <xf numFmtId="0" fontId="55" fillId="32" borderId="4" xfId="0" applyFont="1" applyFill="1" applyBorder="1" applyAlignment="1">
      <alignment horizontal="center" vertical="center" shrinkToFit="1"/>
    </xf>
    <xf numFmtId="0" fontId="7" fillId="32" borderId="4" xfId="0" applyFont="1" applyFill="1" applyBorder="1" applyAlignment="1" applyProtection="1">
      <alignment vertical="center" shrinkToFit="1"/>
      <protection locked="0"/>
    </xf>
    <xf numFmtId="0" fontId="7" fillId="32" borderId="6" xfId="0" applyFont="1" applyFill="1" applyBorder="1" applyAlignment="1" applyProtection="1">
      <alignment horizontal="center" vertical="center" shrinkToFit="1"/>
      <protection locked="0"/>
    </xf>
    <xf numFmtId="0" fontId="7" fillId="32" borderId="1" xfId="0" applyNumberFormat="1" applyFont="1" applyFill="1" applyBorder="1" applyAlignment="1" applyProtection="1">
      <alignment horizontal="center" vertical="center" shrinkToFit="1"/>
      <protection locked="0"/>
    </xf>
    <xf numFmtId="0" fontId="7" fillId="34" borderId="1" xfId="0" applyFont="1" applyFill="1" applyBorder="1" applyAlignment="1">
      <alignment horizontal="center" vertical="center" shrinkToFit="1"/>
    </xf>
    <xf numFmtId="0" fontId="7" fillId="34" borderId="1" xfId="0" applyNumberFormat="1" applyFont="1" applyFill="1" applyBorder="1" applyAlignment="1" applyProtection="1">
      <alignment horizontal="center" vertical="center" shrinkToFit="1"/>
      <protection locked="0"/>
    </xf>
    <xf numFmtId="0" fontId="7" fillId="34" borderId="4" xfId="0" applyNumberFormat="1" applyFont="1" applyFill="1" applyBorder="1" applyAlignment="1" applyProtection="1">
      <alignment horizontal="center" vertical="center" shrinkToFit="1"/>
      <protection locked="0"/>
    </xf>
    <xf numFmtId="3" fontId="7" fillId="34" borderId="4" xfId="0" applyNumberFormat="1" applyFont="1" applyFill="1" applyBorder="1" applyAlignment="1">
      <alignment horizontal="center" vertical="center" shrinkToFit="1"/>
    </xf>
    <xf numFmtId="3" fontId="7" fillId="34" borderId="4" xfId="0" quotePrefix="1" applyNumberFormat="1" applyFont="1" applyFill="1" applyBorder="1" applyAlignment="1">
      <alignment horizontal="center" vertical="center" shrinkToFit="1"/>
    </xf>
    <xf numFmtId="0" fontId="4" fillId="34" borderId="0" xfId="0" applyFont="1" applyFill="1" applyBorder="1" applyAlignment="1">
      <alignment horizontal="center" vertical="center" shrinkToFit="1"/>
    </xf>
    <xf numFmtId="0" fontId="4" fillId="34" borderId="0" xfId="0" applyFont="1" applyFill="1" applyBorder="1" applyAlignment="1">
      <alignment vertical="center" shrinkToFit="1"/>
    </xf>
    <xf numFmtId="49" fontId="7" fillId="34" borderId="0" xfId="0" applyNumberFormat="1" applyFont="1" applyFill="1" applyBorder="1" applyAlignment="1">
      <alignment horizontal="center" vertical="center" shrinkToFit="1"/>
    </xf>
    <xf numFmtId="0" fontId="7" fillId="34" borderId="1" xfId="0" quotePrefix="1" applyFont="1" applyFill="1" applyBorder="1" applyAlignment="1">
      <alignment horizontal="center" vertical="center" shrinkToFit="1"/>
    </xf>
    <xf numFmtId="0" fontId="7" fillId="34" borderId="6" xfId="0" applyFont="1" applyFill="1" applyBorder="1" applyAlignment="1" applyProtection="1">
      <alignment horizontal="center" vertical="center" shrinkToFit="1"/>
      <protection locked="0"/>
    </xf>
    <xf numFmtId="0" fontId="4" fillId="34" borderId="0" xfId="0" applyFont="1" applyFill="1" applyAlignment="1">
      <alignment horizontal="center" vertical="center" shrinkToFit="1"/>
    </xf>
    <xf numFmtId="0" fontId="7" fillId="34" borderId="6" xfId="0" applyFont="1" applyFill="1" applyBorder="1" applyAlignment="1">
      <alignment horizontal="center" vertical="center" shrinkToFit="1"/>
    </xf>
    <xf numFmtId="165" fontId="7" fillId="34" borderId="1" xfId="0" applyNumberFormat="1" applyFont="1" applyFill="1" applyBorder="1" applyAlignment="1" applyProtection="1">
      <alignment horizontal="center" vertical="center" shrinkToFit="1"/>
      <protection locked="0"/>
    </xf>
    <xf numFmtId="3" fontId="7" fillId="34" borderId="1" xfId="0" applyNumberFormat="1" applyFont="1" applyFill="1" applyBorder="1" applyAlignment="1">
      <alignment horizontal="center" vertical="center" shrinkToFit="1"/>
    </xf>
    <xf numFmtId="0" fontId="7" fillId="34" borderId="0" xfId="0" applyFont="1" applyFill="1" applyBorder="1" applyAlignment="1" applyProtection="1">
      <alignment horizontal="center" vertical="center" shrinkToFit="1"/>
      <protection locked="0"/>
    </xf>
    <xf numFmtId="0" fontId="7" fillId="34" borderId="4" xfId="0" applyFont="1" applyFill="1" applyBorder="1" applyAlignment="1">
      <alignment vertical="center" shrinkToFit="1"/>
    </xf>
    <xf numFmtId="0" fontId="7" fillId="34" borderId="0" xfId="0" applyFont="1" applyFill="1" applyBorder="1" applyAlignment="1">
      <alignment horizontal="center" vertical="center" shrinkToFit="1"/>
    </xf>
    <xf numFmtId="0" fontId="7" fillId="42" borderId="4" xfId="0" applyFont="1" applyFill="1" applyBorder="1" applyAlignment="1">
      <alignment horizontal="center" vertical="center" shrinkToFit="1"/>
    </xf>
    <xf numFmtId="0" fontId="7" fillId="42" borderId="1" xfId="0" quotePrefix="1" applyFont="1" applyFill="1" applyBorder="1" applyAlignment="1">
      <alignment horizontal="center" vertical="center" shrinkToFit="1"/>
    </xf>
    <xf numFmtId="0" fontId="7" fillId="42" borderId="4" xfId="0" applyFont="1" applyFill="1" applyBorder="1" applyAlignment="1" applyProtection="1">
      <alignment vertical="center" shrinkToFit="1"/>
      <protection locked="0"/>
    </xf>
    <xf numFmtId="0" fontId="7" fillId="42" borderId="4" xfId="0" applyFont="1" applyFill="1" applyBorder="1" applyAlignment="1" applyProtection="1">
      <alignment horizontal="center" vertical="center" shrinkToFit="1"/>
      <protection locked="0"/>
    </xf>
    <xf numFmtId="0" fontId="7" fillId="42" borderId="5" xfId="0" applyFont="1" applyFill="1" applyBorder="1" applyAlignment="1" applyProtection="1">
      <alignment vertical="center" shrinkToFit="1"/>
      <protection locked="0"/>
    </xf>
    <xf numFmtId="164" fontId="7" fillId="42" borderId="6" xfId="0" applyNumberFormat="1" applyFont="1" applyFill="1" applyBorder="1" applyAlignment="1" applyProtection="1">
      <alignment horizontal="left" vertical="center" shrinkToFit="1"/>
      <protection locked="0"/>
    </xf>
    <xf numFmtId="0" fontId="7" fillId="42" borderId="1" xfId="0" applyNumberFormat="1" applyFont="1" applyFill="1" applyBorder="1" applyAlignment="1" applyProtection="1">
      <alignment horizontal="center" vertical="center" shrinkToFit="1"/>
      <protection locked="0"/>
    </xf>
    <xf numFmtId="165" fontId="7" fillId="42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42" borderId="4" xfId="0" applyNumberFormat="1" applyFont="1" applyFill="1" applyBorder="1" applyAlignment="1" applyProtection="1">
      <alignment horizontal="center" vertical="center" shrinkToFit="1"/>
      <protection locked="0"/>
    </xf>
    <xf numFmtId="3" fontId="7" fillId="42" borderId="4" xfId="0" applyNumberFormat="1" applyFont="1" applyFill="1" applyBorder="1" applyAlignment="1">
      <alignment horizontal="center" vertical="center" shrinkToFit="1"/>
    </xf>
    <xf numFmtId="0" fontId="7" fillId="42" borderId="4" xfId="0" quotePrefix="1" applyFont="1" applyFill="1" applyBorder="1" applyAlignment="1">
      <alignment horizontal="center" vertical="center" shrinkToFit="1"/>
    </xf>
    <xf numFmtId="49" fontId="7" fillId="42" borderId="0" xfId="0" applyNumberFormat="1" applyFont="1" applyFill="1" applyBorder="1" applyAlignment="1">
      <alignment horizontal="center" vertical="center" shrinkToFit="1"/>
    </xf>
    <xf numFmtId="0" fontId="7" fillId="31" borderId="1" xfId="0" applyNumberFormat="1" applyFont="1" applyFill="1" applyBorder="1" applyAlignment="1" applyProtection="1">
      <alignment horizontal="center" vertical="center" shrinkToFit="1"/>
      <protection locked="0"/>
    </xf>
    <xf numFmtId="3" fontId="7" fillId="31" borderId="4" xfId="0" quotePrefix="1" applyNumberFormat="1" applyFont="1" applyFill="1" applyBorder="1" applyAlignment="1">
      <alignment horizontal="center" vertical="center" shrinkToFit="1"/>
    </xf>
    <xf numFmtId="0" fontId="4" fillId="31" borderId="0" xfId="0" applyFont="1" applyFill="1" applyBorder="1" applyAlignment="1">
      <alignment horizontal="center" vertical="center" shrinkToFit="1"/>
    </xf>
    <xf numFmtId="0" fontId="4" fillId="31" borderId="0" xfId="0" applyFont="1" applyFill="1" applyBorder="1" applyAlignment="1">
      <alignment vertical="center" shrinkToFit="1"/>
    </xf>
    <xf numFmtId="49" fontId="7" fillId="31" borderId="0" xfId="0" applyNumberFormat="1" applyFont="1" applyFill="1" applyBorder="1" applyAlignment="1">
      <alignment horizontal="center" vertical="center" shrinkToFit="1"/>
    </xf>
    <xf numFmtId="0" fontId="7" fillId="31" borderId="6" xfId="0" applyFont="1" applyFill="1" applyBorder="1" applyAlignment="1" applyProtection="1">
      <alignment horizontal="center" vertical="center" shrinkToFit="1"/>
      <protection locked="0"/>
    </xf>
    <xf numFmtId="0" fontId="7" fillId="42" borderId="6" xfId="0" applyFont="1" applyFill="1" applyBorder="1" applyAlignment="1" applyProtection="1">
      <alignment horizontal="center" vertical="center" shrinkToFit="1"/>
      <protection locked="0"/>
    </xf>
    <xf numFmtId="3" fontId="7" fillId="42" borderId="4" xfId="0" applyNumberFormat="1" applyFont="1" applyFill="1" applyBorder="1" applyAlignment="1" applyProtection="1">
      <alignment horizontal="center" vertical="center" shrinkToFit="1"/>
      <protection locked="0"/>
    </xf>
    <xf numFmtId="0" fontId="4" fillId="42" borderId="0" xfId="0" applyFont="1" applyFill="1" applyAlignment="1">
      <alignment horizontal="center" vertical="center" shrinkToFit="1"/>
    </xf>
    <xf numFmtId="0" fontId="7" fillId="42" borderId="4" xfId="0" applyFont="1" applyFill="1" applyBorder="1" applyAlignment="1">
      <alignment vertical="center" shrinkToFit="1"/>
    </xf>
    <xf numFmtId="0" fontId="7" fillId="42" borderId="1" xfId="0" applyFont="1" applyFill="1" applyBorder="1" applyAlignment="1">
      <alignment horizontal="center" vertical="center" shrinkToFit="1"/>
    </xf>
    <xf numFmtId="0" fontId="7" fillId="42" borderId="13" xfId="0" quotePrefix="1" applyFont="1" applyFill="1" applyBorder="1" applyAlignment="1">
      <alignment horizontal="center" vertical="center" shrinkToFit="1"/>
    </xf>
    <xf numFmtId="0" fontId="7" fillId="42" borderId="13" xfId="0" applyFont="1" applyFill="1" applyBorder="1" applyAlignment="1" applyProtection="1">
      <alignment vertical="center"/>
      <protection locked="0"/>
    </xf>
    <xf numFmtId="0" fontId="7" fillId="42" borderId="15" xfId="0" applyFont="1" applyFill="1" applyBorder="1" applyAlignment="1" applyProtection="1">
      <alignment horizontal="center" vertical="center"/>
      <protection locked="0"/>
    </xf>
    <xf numFmtId="0" fontId="7" fillId="42" borderId="14" xfId="0" applyFont="1" applyFill="1" applyBorder="1" applyAlignment="1" applyProtection="1">
      <alignment vertical="center"/>
      <protection locked="0"/>
    </xf>
    <xf numFmtId="164" fontId="7" fillId="42" borderId="15" xfId="0" applyNumberFormat="1" applyFont="1" applyFill="1" applyBorder="1" applyAlignment="1" applyProtection="1">
      <alignment horizontal="left" vertical="center"/>
      <protection locked="0"/>
    </xf>
    <xf numFmtId="0" fontId="7" fillId="42" borderId="13" xfId="0" applyFont="1" applyFill="1" applyBorder="1" applyAlignment="1">
      <alignment horizontal="center" vertical="center" shrinkToFit="1"/>
    </xf>
    <xf numFmtId="0" fontId="7" fillId="42" borderId="13" xfId="0" applyFont="1" applyFill="1" applyBorder="1" applyAlignment="1" applyProtection="1">
      <alignment horizontal="center" vertical="center" shrinkToFit="1"/>
      <protection locked="0"/>
    </xf>
    <xf numFmtId="165" fontId="7" fillId="42" borderId="13" xfId="0" applyNumberFormat="1" applyFont="1" applyFill="1" applyBorder="1" applyAlignment="1" applyProtection="1">
      <alignment horizontal="center" vertical="center" shrinkToFit="1"/>
      <protection locked="0"/>
    </xf>
    <xf numFmtId="0" fontId="7" fillId="42" borderId="13" xfId="0" applyNumberFormat="1" applyFont="1" applyFill="1" applyBorder="1" applyAlignment="1" applyProtection="1">
      <alignment horizontal="center" vertical="center" shrinkToFit="1"/>
      <protection locked="0"/>
    </xf>
    <xf numFmtId="3" fontId="7" fillId="42" borderId="13" xfId="0" applyNumberFormat="1" applyFont="1" applyFill="1" applyBorder="1" applyAlignment="1">
      <alignment horizontal="center" vertical="center" shrinkToFit="1"/>
    </xf>
    <xf numFmtId="0" fontId="4" fillId="42" borderId="20" xfId="0" applyFont="1" applyFill="1" applyBorder="1" applyAlignment="1">
      <alignment horizontal="center" vertical="center" shrinkToFit="1"/>
    </xf>
    <xf numFmtId="0" fontId="7" fillId="38" borderId="5" xfId="0" applyFont="1" applyFill="1" applyBorder="1" applyAlignment="1" applyProtection="1">
      <alignment vertical="center" shrinkToFit="1"/>
      <protection locked="0"/>
    </xf>
    <xf numFmtId="164" fontId="7" fillId="38" borderId="6" xfId="0" applyNumberFormat="1" applyFont="1" applyFill="1" applyBorder="1" applyAlignment="1" applyProtection="1">
      <alignment horizontal="left" vertical="center" shrinkToFit="1"/>
      <protection locked="0"/>
    </xf>
    <xf numFmtId="165" fontId="7" fillId="38" borderId="1" xfId="0" applyNumberFormat="1" applyFont="1" applyFill="1" applyBorder="1" applyAlignment="1" applyProtection="1">
      <alignment horizontal="center" vertical="center" shrinkToFit="1"/>
      <protection locked="0"/>
    </xf>
    <xf numFmtId="3" fontId="7" fillId="38" borderId="1" xfId="0" applyNumberFormat="1" applyFont="1" applyFill="1" applyBorder="1" applyAlignment="1" applyProtection="1">
      <alignment horizontal="center" vertical="center" shrinkToFit="1"/>
      <protection locked="0"/>
    </xf>
    <xf numFmtId="3" fontId="7" fillId="38" borderId="4" xfId="0" applyNumberFormat="1" applyFont="1" applyFill="1" applyBorder="1" applyAlignment="1">
      <alignment horizontal="center" vertical="center" shrinkToFit="1"/>
    </xf>
    <xf numFmtId="0" fontId="7" fillId="38" borderId="0" xfId="0" applyFont="1" applyFill="1" applyBorder="1" applyAlignment="1" applyProtection="1">
      <alignment horizontal="center" vertical="center" shrinkToFit="1"/>
      <protection locked="0"/>
    </xf>
    <xf numFmtId="49" fontId="7" fillId="38" borderId="0" xfId="0" applyNumberFormat="1" applyFont="1" applyFill="1" applyBorder="1" applyAlignment="1">
      <alignment horizontal="center" vertical="center" shrinkToFit="1"/>
    </xf>
    <xf numFmtId="0" fontId="7" fillId="38" borderId="4" xfId="0" applyFont="1" applyFill="1" applyBorder="1" applyAlignment="1" applyProtection="1">
      <alignment vertical="center" shrinkToFit="1"/>
      <protection locked="0"/>
    </xf>
    <xf numFmtId="0" fontId="7" fillId="38" borderId="6" xfId="0" applyFont="1" applyFill="1" applyBorder="1" applyAlignment="1" applyProtection="1">
      <alignment horizontal="center" vertical="center" shrinkToFit="1"/>
      <protection locked="0"/>
    </xf>
    <xf numFmtId="0" fontId="7" fillId="9" borderId="6" xfId="0" applyFont="1" applyFill="1" applyBorder="1" applyAlignment="1">
      <alignment horizontal="center" vertical="center" shrinkToFit="1"/>
    </xf>
    <xf numFmtId="0" fontId="7" fillId="9" borderId="13" xfId="0" applyFont="1" applyFill="1" applyBorder="1" applyAlignment="1">
      <alignment horizontal="center" vertical="center" shrinkToFit="1"/>
    </xf>
    <xf numFmtId="0" fontId="7" fillId="9" borderId="13" xfId="0" quotePrefix="1" applyFont="1" applyFill="1" applyBorder="1" applyAlignment="1">
      <alignment horizontal="center" vertical="center" shrinkToFit="1"/>
    </xf>
    <xf numFmtId="165" fontId="7" fillId="9" borderId="13" xfId="0" applyNumberFormat="1" applyFont="1" applyFill="1" applyBorder="1" applyAlignment="1" applyProtection="1">
      <alignment horizontal="center" vertical="center" shrinkToFit="1"/>
      <protection locked="0"/>
    </xf>
    <xf numFmtId="3" fontId="7" fillId="9" borderId="13" xfId="0" applyNumberFormat="1" applyFont="1" applyFill="1" applyBorder="1" applyAlignment="1" applyProtection="1">
      <alignment horizontal="center" vertical="center" shrinkToFit="1"/>
      <protection locked="0"/>
    </xf>
    <xf numFmtId="0" fontId="4" fillId="9" borderId="20" xfId="0" applyFont="1" applyFill="1" applyBorder="1" applyAlignment="1">
      <alignment horizontal="center" vertical="center" shrinkToFit="1"/>
    </xf>
    <xf numFmtId="0" fontId="7" fillId="27" borderId="4" xfId="0" applyFont="1" applyFill="1" applyBorder="1" applyAlignment="1">
      <alignment horizontal="center" vertical="center" shrinkToFit="1"/>
    </xf>
    <xf numFmtId="0" fontId="7" fillId="27" borderId="4" xfId="0" quotePrefix="1" applyFont="1" applyFill="1" applyBorder="1" applyAlignment="1">
      <alignment horizontal="center" vertical="center" shrinkToFit="1"/>
    </xf>
    <xf numFmtId="0" fontId="7" fillId="27" borderId="4" xfId="0" applyFont="1" applyFill="1" applyBorder="1" applyAlignment="1" applyProtection="1">
      <alignment vertical="center" shrinkToFit="1"/>
      <protection locked="0"/>
    </xf>
    <xf numFmtId="0" fontId="7" fillId="27" borderId="4" xfId="0" applyFont="1" applyFill="1" applyBorder="1" applyAlignment="1" applyProtection="1">
      <alignment horizontal="center" vertical="center" shrinkToFit="1"/>
      <protection locked="0"/>
    </xf>
    <xf numFmtId="164" fontId="7" fillId="27" borderId="4" xfId="0" applyNumberFormat="1" applyFont="1" applyFill="1" applyBorder="1" applyAlignment="1" applyProtection="1">
      <alignment horizontal="left" vertical="center" shrinkToFit="1"/>
      <protection locked="0"/>
    </xf>
    <xf numFmtId="165" fontId="7" fillId="27" borderId="4" xfId="0" applyNumberFormat="1" applyFont="1" applyFill="1" applyBorder="1" applyAlignment="1" applyProtection="1">
      <alignment horizontal="center" vertical="center" shrinkToFit="1"/>
      <protection locked="0"/>
    </xf>
    <xf numFmtId="3" fontId="7" fillId="27" borderId="4" xfId="0" applyNumberFormat="1" applyFont="1" applyFill="1" applyBorder="1" applyAlignment="1" applyProtection="1">
      <alignment horizontal="center" vertical="center" shrinkToFit="1"/>
      <protection locked="0"/>
    </xf>
    <xf numFmtId="3" fontId="8" fillId="27" borderId="4" xfId="0" applyNumberFormat="1" applyFont="1" applyFill="1" applyBorder="1" applyAlignment="1" applyProtection="1">
      <alignment horizontal="center" vertical="center" shrinkToFit="1"/>
      <protection locked="0"/>
    </xf>
    <xf numFmtId="49" fontId="7" fillId="27" borderId="0" xfId="0" applyNumberFormat="1" applyFont="1" applyFill="1" applyBorder="1" applyAlignment="1" applyProtection="1">
      <alignment horizontal="center" vertical="center" shrinkToFit="1"/>
      <protection locked="0"/>
    </xf>
    <xf numFmtId="0" fontId="4" fillId="27" borderId="0" xfId="0" applyFont="1" applyFill="1" applyBorder="1" applyAlignment="1">
      <alignment vertical="center" shrinkToFit="1"/>
    </xf>
    <xf numFmtId="0" fontId="7" fillId="27" borderId="13" xfId="0" applyFont="1" applyFill="1" applyBorder="1" applyAlignment="1">
      <alignment horizontal="center" vertical="center" shrinkToFit="1"/>
    </xf>
    <xf numFmtId="0" fontId="7" fillId="27" borderId="13" xfId="0" applyFont="1" applyFill="1" applyBorder="1" applyAlignment="1" applyProtection="1">
      <alignment vertical="center" shrinkToFit="1"/>
      <protection locked="0"/>
    </xf>
    <xf numFmtId="0" fontId="7" fillId="27" borderId="13" xfId="0" applyFont="1" applyFill="1" applyBorder="1" applyAlignment="1" applyProtection="1">
      <alignment horizontal="center" vertical="center" shrinkToFit="1"/>
      <protection locked="0"/>
    </xf>
    <xf numFmtId="0" fontId="7" fillId="27" borderId="14" xfId="0" applyFont="1" applyFill="1" applyBorder="1" applyAlignment="1" applyProtection="1">
      <alignment vertical="center" shrinkToFit="1"/>
      <protection locked="0"/>
    </xf>
    <xf numFmtId="164" fontId="7" fillId="27" borderId="15" xfId="0" applyNumberFormat="1" applyFont="1" applyFill="1" applyBorder="1" applyAlignment="1" applyProtection="1">
      <alignment horizontal="left" vertical="center" shrinkToFit="1"/>
      <protection locked="0"/>
    </xf>
    <xf numFmtId="165" fontId="7" fillId="27" borderId="15" xfId="0" applyNumberFormat="1" applyFont="1" applyFill="1" applyBorder="1" applyAlignment="1" applyProtection="1">
      <alignment horizontal="center" vertical="center" shrinkToFit="1"/>
      <protection locked="0"/>
    </xf>
    <xf numFmtId="165" fontId="7" fillId="27" borderId="13" xfId="0" applyNumberFormat="1" applyFont="1" applyFill="1" applyBorder="1" applyAlignment="1" applyProtection="1">
      <alignment horizontal="center" vertical="center" shrinkToFit="1"/>
      <protection locked="0"/>
    </xf>
    <xf numFmtId="165" fontId="62" fillId="27" borderId="13" xfId="0" applyNumberFormat="1" applyFont="1" applyFill="1" applyBorder="1" applyAlignment="1" applyProtection="1">
      <alignment horizontal="center" vertical="center" shrinkToFit="1"/>
      <protection locked="0"/>
    </xf>
    <xf numFmtId="3" fontId="7" fillId="27" borderId="13" xfId="0" applyNumberFormat="1" applyFont="1" applyFill="1" applyBorder="1" applyAlignment="1" applyProtection="1">
      <alignment horizontal="center" vertical="center" shrinkToFit="1"/>
      <protection locked="0"/>
    </xf>
    <xf numFmtId="3" fontId="8" fillId="27" borderId="13" xfId="0" applyNumberFormat="1" applyFont="1" applyFill="1" applyBorder="1" applyAlignment="1">
      <alignment horizontal="center" vertical="center" shrinkToFit="1"/>
    </xf>
    <xf numFmtId="49" fontId="7" fillId="27" borderId="20" xfId="0" applyNumberFormat="1" applyFont="1" applyFill="1" applyBorder="1" applyAlignment="1" applyProtection="1">
      <alignment horizontal="center" vertical="center" shrinkToFit="1"/>
      <protection locked="0"/>
    </xf>
    <xf numFmtId="0" fontId="4" fillId="27" borderId="20" xfId="0" applyFont="1" applyFill="1" applyBorder="1" applyAlignment="1">
      <alignment horizontal="center" vertical="center" shrinkToFit="1"/>
    </xf>
    <xf numFmtId="0" fontId="7" fillId="27" borderId="1" xfId="0" applyFont="1" applyFill="1" applyBorder="1" applyAlignment="1">
      <alignment horizontal="center" vertical="center" shrinkToFit="1"/>
    </xf>
    <xf numFmtId="3" fontId="8" fillId="27" borderId="1" xfId="0" applyNumberFormat="1" applyFont="1" applyFill="1" applyBorder="1" applyAlignment="1" applyProtection="1">
      <alignment horizontal="center" vertical="center" shrinkToFit="1"/>
      <protection locked="0"/>
    </xf>
    <xf numFmtId="0" fontId="7" fillId="27" borderId="1" xfId="0" applyFont="1" applyFill="1" applyBorder="1" applyAlignment="1" applyProtection="1">
      <alignment horizontal="center" vertical="center" shrinkToFit="1"/>
      <protection locked="0"/>
    </xf>
    <xf numFmtId="0" fontId="4" fillId="27" borderId="1" xfId="0" applyFont="1" applyFill="1" applyBorder="1" applyAlignment="1">
      <alignment horizontal="center" vertical="center" shrinkToFit="1"/>
    </xf>
    <xf numFmtId="0" fontId="7" fillId="27" borderId="4" xfId="0" applyFont="1" applyFill="1" applyBorder="1" applyAlignment="1">
      <alignment horizontal="left" vertical="center" shrinkToFit="1"/>
    </xf>
    <xf numFmtId="0" fontId="7" fillId="27" borderId="5" xfId="0" applyFont="1" applyFill="1" applyBorder="1" applyAlignment="1" applyProtection="1">
      <alignment vertical="center" shrinkToFit="1"/>
      <protection locked="0"/>
    </xf>
    <xf numFmtId="164" fontId="7" fillId="27" borderId="6" xfId="0" applyNumberFormat="1" applyFont="1" applyFill="1" applyBorder="1" applyAlignment="1" applyProtection="1">
      <alignment horizontal="left" vertical="center" shrinkToFit="1"/>
      <protection locked="0"/>
    </xf>
    <xf numFmtId="165" fontId="7" fillId="27" borderId="6" xfId="0" applyNumberFormat="1" applyFont="1" applyFill="1" applyBorder="1" applyAlignment="1" applyProtection="1">
      <alignment horizontal="center" vertical="center" shrinkToFit="1"/>
      <protection locked="0"/>
    </xf>
    <xf numFmtId="165" fontId="62" fillId="27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27" borderId="6" xfId="0" applyFont="1" applyFill="1" applyBorder="1" applyAlignment="1" applyProtection="1">
      <alignment vertical="center" shrinkToFit="1"/>
      <protection locked="0"/>
    </xf>
    <xf numFmtId="0" fontId="4" fillId="27" borderId="0" xfId="0" applyFont="1" applyFill="1" applyAlignment="1">
      <alignment horizontal="center" vertical="center" shrinkToFit="1"/>
    </xf>
    <xf numFmtId="0" fontId="7" fillId="35" borderId="1" xfId="0" quotePrefix="1" applyFont="1" applyFill="1" applyBorder="1" applyAlignment="1">
      <alignment horizontal="center" vertical="center" shrinkToFit="1"/>
    </xf>
    <xf numFmtId="165" fontId="62" fillId="35" borderId="4" xfId="0" applyNumberFormat="1" applyFont="1" applyFill="1" applyBorder="1" applyAlignment="1" applyProtection="1">
      <alignment horizontal="center" vertical="center" shrinkToFit="1"/>
      <protection locked="0"/>
    </xf>
    <xf numFmtId="0" fontId="4" fillId="35" borderId="0" xfId="0" applyFont="1" applyFill="1" applyBorder="1" applyAlignment="1">
      <alignment vertical="center" shrinkToFit="1"/>
    </xf>
    <xf numFmtId="0" fontId="7" fillId="43" borderId="4" xfId="0" applyFont="1" applyFill="1" applyBorder="1" applyAlignment="1">
      <alignment horizontal="center" vertical="center" shrinkToFit="1"/>
    </xf>
    <xf numFmtId="0" fontId="7" fillId="43" borderId="1" xfId="0" quotePrefix="1" applyFont="1" applyFill="1" applyBorder="1" applyAlignment="1">
      <alignment horizontal="center" vertical="center" shrinkToFit="1"/>
    </xf>
    <xf numFmtId="0" fontId="7" fillId="43" borderId="4" xfId="0" applyFont="1" applyFill="1" applyBorder="1" applyAlignment="1">
      <alignment vertical="center" shrinkToFit="1"/>
    </xf>
    <xf numFmtId="0" fontId="7" fillId="43" borderId="6" xfId="0" applyFont="1" applyFill="1" applyBorder="1" applyAlignment="1" applyProtection="1">
      <alignment horizontal="center" vertical="center" shrinkToFit="1"/>
      <protection locked="0"/>
    </xf>
    <xf numFmtId="0" fontId="7" fillId="43" borderId="5" xfId="0" applyFont="1" applyFill="1" applyBorder="1" applyAlignment="1" applyProtection="1">
      <alignment vertical="center" shrinkToFit="1"/>
      <protection locked="0"/>
    </xf>
    <xf numFmtId="166" fontId="8" fillId="43" borderId="6" xfId="0" applyNumberFormat="1" applyFont="1" applyFill="1" applyBorder="1" applyAlignment="1" applyProtection="1">
      <alignment horizontal="left" vertical="center" shrinkToFit="1"/>
      <protection locked="0"/>
    </xf>
    <xf numFmtId="0" fontId="7" fillId="43" borderId="4" xfId="0" applyFont="1" applyFill="1" applyBorder="1" applyAlignment="1" applyProtection="1">
      <alignment horizontal="center" vertical="center" shrinkToFit="1"/>
      <protection locked="0"/>
    </xf>
    <xf numFmtId="165" fontId="7" fillId="43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43" borderId="4" xfId="0" applyNumberFormat="1" applyFont="1" applyFill="1" applyBorder="1" applyAlignment="1" applyProtection="1">
      <alignment horizontal="center" vertical="center" shrinkToFit="1"/>
      <protection locked="0"/>
    </xf>
    <xf numFmtId="3" fontId="7" fillId="43" borderId="4" xfId="0" applyNumberFormat="1" applyFont="1" applyFill="1" applyBorder="1" applyAlignment="1">
      <alignment horizontal="center" vertical="center" shrinkToFit="1"/>
    </xf>
    <xf numFmtId="3" fontId="7" fillId="43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43" borderId="4" xfId="0" quotePrefix="1" applyFont="1" applyFill="1" applyBorder="1" applyAlignment="1">
      <alignment horizontal="center" vertical="center" shrinkToFit="1"/>
    </xf>
    <xf numFmtId="0" fontId="4" fillId="43" borderId="0" xfId="0" applyFont="1" applyFill="1" applyAlignment="1">
      <alignment horizontal="center" vertical="center" shrinkToFit="1"/>
    </xf>
    <xf numFmtId="0" fontId="7" fillId="43" borderId="6" xfId="0" applyFont="1" applyFill="1" applyBorder="1" applyAlignment="1">
      <alignment vertical="center" shrinkToFit="1"/>
    </xf>
    <xf numFmtId="0" fontId="7" fillId="43" borderId="4" xfId="0" applyFont="1" applyFill="1" applyBorder="1" applyAlignment="1" applyProtection="1">
      <alignment vertical="center" shrinkToFit="1"/>
      <protection locked="0"/>
    </xf>
    <xf numFmtId="0" fontId="8" fillId="43" borderId="5" xfId="0" applyFont="1" applyFill="1" applyBorder="1" applyAlignment="1">
      <alignment horizontal="center" vertical="center" shrinkToFit="1"/>
    </xf>
    <xf numFmtId="165" fontId="7" fillId="43" borderId="6" xfId="0" applyNumberFormat="1" applyFont="1" applyFill="1" applyBorder="1" applyAlignment="1" applyProtection="1">
      <alignment horizontal="center" vertical="center" shrinkToFit="1"/>
      <protection locked="0"/>
    </xf>
    <xf numFmtId="3" fontId="8" fillId="43" borderId="4" xfId="0" applyNumberFormat="1" applyFont="1" applyFill="1" applyBorder="1" applyAlignment="1" applyProtection="1">
      <alignment horizontal="center" vertical="center" shrinkToFit="1"/>
      <protection locked="0"/>
    </xf>
    <xf numFmtId="49" fontId="7" fillId="43" borderId="0" xfId="0" applyNumberFormat="1" applyFont="1" applyFill="1" applyBorder="1" applyAlignment="1" applyProtection="1">
      <alignment horizontal="center" vertical="center" shrinkToFit="1"/>
      <protection locked="0"/>
    </xf>
    <xf numFmtId="0" fontId="4" fillId="43" borderId="0" xfId="0" applyFont="1" applyFill="1" applyBorder="1" applyAlignment="1">
      <alignment vertical="center" shrinkToFit="1"/>
    </xf>
    <xf numFmtId="0" fontId="7" fillId="41" borderId="13" xfId="0" applyFont="1" applyFill="1" applyBorder="1" applyAlignment="1">
      <alignment horizontal="center" vertical="center" shrinkToFit="1"/>
    </xf>
    <xf numFmtId="0" fontId="7" fillId="41" borderId="15" xfId="0" applyFont="1" applyFill="1" applyBorder="1" applyAlignment="1">
      <alignment vertical="center" shrinkToFit="1"/>
    </xf>
    <xf numFmtId="0" fontId="7" fillId="41" borderId="13" xfId="0" quotePrefix="1" applyFont="1" applyFill="1" applyBorder="1" applyAlignment="1">
      <alignment horizontal="center" vertical="center" shrinkToFit="1"/>
    </xf>
    <xf numFmtId="0" fontId="8" fillId="41" borderId="13" xfId="0" applyFont="1" applyFill="1" applyBorder="1" applyAlignment="1">
      <alignment horizontal="center" vertical="center" shrinkToFit="1"/>
    </xf>
    <xf numFmtId="0" fontId="8" fillId="41" borderId="14" xfId="0" applyFont="1" applyFill="1" applyBorder="1" applyAlignment="1">
      <alignment horizontal="center" vertical="center" shrinkToFit="1"/>
    </xf>
    <xf numFmtId="166" fontId="8" fillId="41" borderId="6" xfId="0" applyNumberFormat="1" applyFont="1" applyFill="1" applyBorder="1" applyAlignment="1" applyProtection="1">
      <alignment horizontal="left" vertical="center" shrinkToFit="1"/>
      <protection locked="0"/>
    </xf>
    <xf numFmtId="165" fontId="7" fillId="41" borderId="15" xfId="0" applyNumberFormat="1" applyFont="1" applyFill="1" applyBorder="1" applyAlignment="1" applyProtection="1">
      <alignment horizontal="center" vertical="center" shrinkToFit="1"/>
      <protection locked="0"/>
    </xf>
    <xf numFmtId="165" fontId="7" fillId="41" borderId="13" xfId="0" applyNumberFormat="1" applyFont="1" applyFill="1" applyBorder="1" applyAlignment="1" applyProtection="1">
      <alignment horizontal="center" vertical="center" shrinkToFit="1"/>
      <protection locked="0"/>
    </xf>
    <xf numFmtId="3" fontId="7" fillId="41" borderId="13" xfId="0" applyNumberFormat="1" applyFont="1" applyFill="1" applyBorder="1" applyAlignment="1" applyProtection="1">
      <alignment horizontal="center" vertical="center" shrinkToFit="1"/>
      <protection locked="0"/>
    </xf>
    <xf numFmtId="3" fontId="8" fillId="41" borderId="13" xfId="0" applyNumberFormat="1" applyFont="1" applyFill="1" applyBorder="1" applyAlignment="1">
      <alignment horizontal="center" vertical="center" shrinkToFit="1"/>
    </xf>
    <xf numFmtId="0" fontId="7" fillId="41" borderId="13" xfId="0" applyFont="1" applyFill="1" applyBorder="1" applyAlignment="1" applyProtection="1">
      <alignment horizontal="center" vertical="center" shrinkToFit="1"/>
      <protection locked="0"/>
    </xf>
    <xf numFmtId="49" fontId="7" fillId="41" borderId="20" xfId="0" applyNumberFormat="1" applyFont="1" applyFill="1" applyBorder="1" applyAlignment="1" applyProtection="1">
      <alignment horizontal="center" vertical="center" shrinkToFit="1"/>
      <protection locked="0"/>
    </xf>
    <xf numFmtId="0" fontId="4" fillId="41" borderId="20" xfId="0" applyFont="1" applyFill="1" applyBorder="1" applyAlignment="1">
      <alignment horizontal="center" vertical="center" shrinkToFit="1"/>
    </xf>
    <xf numFmtId="0" fontId="7" fillId="20" borderId="6" xfId="0" applyFont="1" applyFill="1" applyBorder="1" applyAlignment="1">
      <alignment vertical="center" shrinkToFit="1"/>
    </xf>
    <xf numFmtId="0" fontId="7" fillId="20" borderId="1" xfId="0" quotePrefix="1" applyFont="1" applyFill="1" applyBorder="1" applyAlignment="1">
      <alignment horizontal="center" vertical="center" shrinkToFit="1"/>
    </xf>
    <xf numFmtId="0" fontId="7" fillId="20" borderId="4" xfId="0" applyFont="1" applyFill="1" applyBorder="1" applyAlignment="1">
      <alignment vertical="center" shrinkToFit="1"/>
    </xf>
    <xf numFmtId="0" fontId="8" fillId="20" borderId="5" xfId="0" applyFont="1" applyFill="1" applyBorder="1" applyAlignment="1">
      <alignment horizontal="center" vertical="center" shrinkToFit="1"/>
    </xf>
    <xf numFmtId="166" fontId="8" fillId="20" borderId="6" xfId="0" applyNumberFormat="1" applyFont="1" applyFill="1" applyBorder="1" applyAlignment="1" applyProtection="1">
      <alignment horizontal="left" vertical="center" shrinkToFit="1"/>
      <protection locked="0"/>
    </xf>
    <xf numFmtId="0" fontId="7" fillId="20" borderId="4" xfId="0" quotePrefix="1" applyFont="1" applyFill="1" applyBorder="1" applyAlignment="1">
      <alignment horizontal="center" vertical="center"/>
    </xf>
    <xf numFmtId="0" fontId="7" fillId="20" borderId="6" xfId="0" applyFont="1" applyFill="1" applyBorder="1" applyAlignment="1">
      <alignment horizontal="center" vertical="center" shrinkToFit="1"/>
    </xf>
    <xf numFmtId="3" fontId="7" fillId="20" borderId="4" xfId="0" applyNumberFormat="1" applyFont="1" applyFill="1" applyBorder="1" applyAlignment="1">
      <alignment horizontal="center" vertical="center" shrinkToFit="1"/>
    </xf>
    <xf numFmtId="3" fontId="8" fillId="20" borderId="4" xfId="0" applyNumberFormat="1" applyFont="1" applyFill="1" applyBorder="1" applyAlignment="1">
      <alignment horizontal="center" vertical="center" shrinkToFit="1"/>
    </xf>
    <xf numFmtId="0" fontId="4" fillId="20" borderId="0" xfId="0" applyFont="1" applyFill="1" applyBorder="1" applyAlignment="1">
      <alignment vertical="center" shrinkToFit="1"/>
    </xf>
    <xf numFmtId="0" fontId="4" fillId="20" borderId="0" xfId="0" applyFont="1" applyFill="1" applyAlignment="1">
      <alignment horizontal="center" vertical="center" shrinkToFit="1"/>
    </xf>
    <xf numFmtId="0" fontId="8" fillId="20" borderId="4" xfId="0" applyFont="1" applyFill="1" applyBorder="1" applyAlignment="1">
      <alignment horizontal="center" vertical="center" shrinkToFit="1"/>
    </xf>
    <xf numFmtId="0" fontId="7" fillId="20" borderId="5" xfId="0" applyFont="1" applyFill="1" applyBorder="1" applyAlignment="1">
      <alignment horizontal="center" vertical="center" shrinkToFit="1"/>
    </xf>
    <xf numFmtId="0" fontId="7" fillId="20" borderId="6" xfId="0" quotePrefix="1" applyFont="1" applyFill="1" applyBorder="1" applyAlignment="1">
      <alignment horizontal="center" vertical="center" shrinkToFit="1"/>
    </xf>
    <xf numFmtId="0" fontId="7" fillId="20" borderId="4" xfId="0" applyFont="1" applyFill="1" applyBorder="1" applyAlignment="1" applyProtection="1">
      <alignment vertical="center" shrinkToFit="1"/>
      <protection locked="0"/>
    </xf>
    <xf numFmtId="0" fontId="7" fillId="20" borderId="6" xfId="0" applyFont="1" applyFill="1" applyBorder="1" applyAlignment="1" applyProtection="1">
      <alignment horizontal="center" vertical="center" shrinkToFit="1"/>
      <protection locked="0"/>
    </xf>
    <xf numFmtId="0" fontId="7" fillId="20" borderId="6" xfId="0" quotePrefix="1" applyFont="1" applyFill="1" applyBorder="1" applyAlignment="1">
      <alignment vertical="center" shrinkToFit="1"/>
    </xf>
    <xf numFmtId="0" fontId="8" fillId="20" borderId="5" xfId="0" applyFont="1" applyFill="1" applyBorder="1" applyAlignment="1" applyProtection="1">
      <alignment horizontal="center" vertical="center" shrinkToFit="1"/>
    </xf>
    <xf numFmtId="0" fontId="8" fillId="43" borderId="6" xfId="0" applyFont="1" applyFill="1" applyBorder="1" applyAlignment="1">
      <alignment horizontal="center" vertical="center" shrinkToFit="1"/>
    </xf>
    <xf numFmtId="0" fontId="8" fillId="43" borderId="4" xfId="0" applyFont="1" applyFill="1" applyBorder="1" applyAlignment="1">
      <alignment horizontal="center" vertical="center" shrinkToFit="1"/>
    </xf>
    <xf numFmtId="0" fontId="7" fillId="43" borderId="1" xfId="0" applyFont="1" applyFill="1" applyBorder="1" applyAlignment="1">
      <alignment vertical="center" shrinkToFit="1"/>
    </xf>
    <xf numFmtId="0" fontId="8" fillId="20" borderId="6" xfId="0" applyFont="1" applyFill="1" applyBorder="1" applyAlignment="1">
      <alignment horizontal="center" vertical="center" shrinkToFit="1"/>
    </xf>
    <xf numFmtId="165" fontId="7" fillId="20" borderId="1" xfId="0" applyNumberFormat="1" applyFont="1" applyFill="1" applyBorder="1" applyAlignment="1" applyProtection="1">
      <alignment horizontal="center" vertical="center" shrinkToFit="1"/>
      <protection locked="0"/>
    </xf>
    <xf numFmtId="0" fontId="7" fillId="12" borderId="4" xfId="0" applyFont="1" applyFill="1" applyBorder="1" applyAlignment="1">
      <alignment horizontal="center" vertical="center" shrinkToFit="1"/>
    </xf>
    <xf numFmtId="0" fontId="7" fillId="12" borderId="6" xfId="0" quotePrefix="1" applyFont="1" applyFill="1" applyBorder="1" applyAlignment="1">
      <alignment horizontal="center" vertical="center" shrinkToFit="1"/>
    </xf>
    <xf numFmtId="0" fontId="7" fillId="12" borderId="1" xfId="0" quotePrefix="1" applyFont="1" applyFill="1" applyBorder="1" applyAlignment="1">
      <alignment horizontal="center" vertical="center" shrinkToFit="1"/>
    </xf>
    <xf numFmtId="0" fontId="7" fillId="12" borderId="6" xfId="0" applyFont="1" applyFill="1" applyBorder="1" applyAlignment="1" applyProtection="1">
      <alignment vertical="center" shrinkToFit="1"/>
      <protection locked="0"/>
    </xf>
    <xf numFmtId="0" fontId="7" fillId="12" borderId="4" xfId="0" applyFont="1" applyFill="1" applyBorder="1" applyAlignment="1" applyProtection="1">
      <alignment horizontal="center" vertical="center" shrinkToFit="1"/>
      <protection locked="0"/>
    </xf>
    <xf numFmtId="0" fontId="7" fillId="12" borderId="5" xfId="0" applyFont="1" applyFill="1" applyBorder="1" applyAlignment="1" applyProtection="1">
      <alignment vertical="center" shrinkToFit="1"/>
      <protection locked="0"/>
    </xf>
    <xf numFmtId="166" fontId="8" fillId="12" borderId="6" xfId="0" applyNumberFormat="1" applyFont="1" applyFill="1" applyBorder="1" applyAlignment="1" applyProtection="1">
      <alignment horizontal="left" vertical="center" shrinkToFit="1"/>
      <protection locked="0"/>
    </xf>
    <xf numFmtId="165" fontId="7" fillId="12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12" borderId="4" xfId="0" applyNumberFormat="1" applyFont="1" applyFill="1" applyBorder="1" applyAlignment="1" applyProtection="1">
      <alignment horizontal="center" vertical="center" shrinkToFit="1"/>
      <protection locked="0"/>
    </xf>
    <xf numFmtId="3" fontId="7" fillId="12" borderId="4" xfId="0" applyNumberFormat="1" applyFont="1" applyFill="1" applyBorder="1" applyAlignment="1">
      <alignment horizontal="center" vertical="center" shrinkToFit="1"/>
    </xf>
    <xf numFmtId="3" fontId="7" fillId="12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12" borderId="4" xfId="0" quotePrefix="1" applyFont="1" applyFill="1" applyBorder="1" applyAlignment="1">
      <alignment horizontal="center" vertical="center" shrinkToFit="1"/>
    </xf>
    <xf numFmtId="49" fontId="7" fillId="12" borderId="0" xfId="0" applyNumberFormat="1" applyFont="1" applyFill="1" applyBorder="1" applyAlignment="1">
      <alignment horizontal="center" vertical="center" shrinkToFit="1"/>
    </xf>
    <xf numFmtId="0" fontId="4" fillId="12" borderId="0" xfId="0" applyFont="1" applyFill="1" applyBorder="1" applyAlignment="1">
      <alignment horizontal="center" vertical="center" shrinkToFit="1"/>
    </xf>
    <xf numFmtId="0" fontId="4" fillId="12" borderId="0" xfId="0" applyFont="1" applyFill="1" applyAlignment="1">
      <alignment horizontal="center" vertical="center" shrinkToFit="1"/>
    </xf>
    <xf numFmtId="0" fontId="4" fillId="12" borderId="0" xfId="0" applyFont="1" applyFill="1" applyBorder="1" applyAlignment="1">
      <alignment vertical="center" shrinkToFit="1"/>
    </xf>
    <xf numFmtId="0" fontId="7" fillId="12" borderId="6" xfId="0" applyFont="1" applyFill="1" applyBorder="1" applyAlignment="1">
      <alignment vertical="center" shrinkToFit="1"/>
    </xf>
    <xf numFmtId="0" fontId="8" fillId="12" borderId="4" xfId="0" applyFont="1" applyFill="1" applyBorder="1" applyAlignment="1">
      <alignment horizontal="center" vertical="center" shrinkToFit="1"/>
    </xf>
    <xf numFmtId="0" fontId="8" fillId="12" borderId="5" xfId="0" applyFont="1" applyFill="1" applyBorder="1" applyAlignment="1">
      <alignment horizontal="center" vertical="center" shrinkToFit="1"/>
    </xf>
    <xf numFmtId="165" fontId="7" fillId="12" borderId="6" xfId="0" applyNumberFormat="1" applyFont="1" applyFill="1" applyBorder="1" applyAlignment="1" applyProtection="1">
      <alignment horizontal="center" vertical="center" shrinkToFit="1"/>
      <protection locked="0"/>
    </xf>
    <xf numFmtId="3" fontId="8" fillId="12" borderId="4" xfId="0" applyNumberFormat="1" applyFont="1" applyFill="1" applyBorder="1" applyAlignment="1" applyProtection="1">
      <alignment horizontal="center" vertical="center" shrinkToFit="1"/>
      <protection locked="0"/>
    </xf>
    <xf numFmtId="49" fontId="7" fillId="12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20" borderId="6" xfId="0" applyFont="1" applyFill="1" applyBorder="1" applyAlignment="1" applyProtection="1">
      <alignment vertical="center" shrinkToFit="1"/>
      <protection locked="0"/>
    </xf>
    <xf numFmtId="0" fontId="8" fillId="20" borderId="5" xfId="0" applyFont="1" applyFill="1" applyBorder="1" applyAlignment="1" applyProtection="1">
      <alignment horizontal="center" vertical="center" shrinkToFit="1"/>
      <protection locked="0"/>
    </xf>
    <xf numFmtId="3" fontId="7" fillId="20" borderId="1" xfId="0" applyNumberFormat="1" applyFont="1" applyFill="1" applyBorder="1" applyAlignment="1" applyProtection="1">
      <alignment horizontal="center" vertical="center" shrinkToFit="1"/>
      <protection locked="0"/>
    </xf>
    <xf numFmtId="0" fontId="4" fillId="20" borderId="0" xfId="0" applyFont="1" applyFill="1" applyBorder="1" applyAlignment="1">
      <alignment horizontal="center" vertical="center" shrinkToFit="1"/>
    </xf>
    <xf numFmtId="0" fontId="7" fillId="20" borderId="1" xfId="0" applyFont="1" applyFill="1" applyBorder="1" applyAlignment="1">
      <alignment vertical="center" shrinkToFit="1"/>
    </xf>
    <xf numFmtId="0" fontId="7" fillId="12" borderId="5" xfId="0" applyFont="1" applyFill="1" applyBorder="1" applyAlignment="1">
      <alignment horizontal="center" vertical="center" shrinkToFit="1"/>
    </xf>
    <xf numFmtId="0" fontId="8" fillId="12" borderId="5" xfId="0" applyFont="1" applyFill="1" applyBorder="1" applyAlignment="1" applyProtection="1">
      <alignment horizontal="center" vertical="center" shrinkToFit="1"/>
      <protection locked="0"/>
    </xf>
    <xf numFmtId="0" fontId="7" fillId="12" borderId="4" xfId="0" applyFont="1" applyFill="1" applyBorder="1" applyAlignment="1" applyProtection="1">
      <alignment vertical="center" shrinkToFit="1"/>
      <protection locked="0"/>
    </xf>
    <xf numFmtId="0" fontId="7" fillId="12" borderId="6" xfId="0" applyFont="1" applyFill="1" applyBorder="1" applyAlignment="1" applyProtection="1">
      <alignment horizontal="center" vertical="center" shrinkToFit="1"/>
      <protection locked="0"/>
    </xf>
    <xf numFmtId="0" fontId="7" fillId="19" borderId="6" xfId="0" applyFont="1" applyFill="1" applyBorder="1" applyAlignment="1">
      <alignment vertical="center" shrinkToFit="1"/>
    </xf>
    <xf numFmtId="0" fontId="7" fillId="19" borderId="5" xfId="0" applyFont="1" applyFill="1" applyBorder="1" applyAlignment="1">
      <alignment horizontal="center" vertical="center" shrinkToFit="1"/>
    </xf>
    <xf numFmtId="166" fontId="7" fillId="19" borderId="6" xfId="0" applyNumberFormat="1" applyFont="1" applyFill="1" applyBorder="1" applyAlignment="1">
      <alignment horizontal="center" vertical="center" shrinkToFit="1"/>
    </xf>
    <xf numFmtId="49" fontId="7" fillId="19" borderId="0" xfId="0" applyNumberFormat="1" applyFont="1" applyFill="1" applyBorder="1" applyAlignment="1" applyProtection="1">
      <alignment horizontal="center" vertical="center" shrinkToFit="1"/>
      <protection locked="0"/>
    </xf>
    <xf numFmtId="0" fontId="8" fillId="19" borderId="4" xfId="0" applyFont="1" applyFill="1" applyBorder="1" applyAlignment="1">
      <alignment horizontal="center" vertical="center" shrinkToFit="1"/>
    </xf>
    <xf numFmtId="0" fontId="8" fillId="19" borderId="5" xfId="0" applyFont="1" applyFill="1" applyBorder="1" applyAlignment="1">
      <alignment horizontal="center" vertical="center" shrinkToFit="1"/>
    </xf>
    <xf numFmtId="3" fontId="8" fillId="19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8" borderId="6" xfId="0" applyFont="1" applyFill="1" applyBorder="1" applyAlignment="1">
      <alignment vertical="center" shrinkToFit="1"/>
    </xf>
    <xf numFmtId="49" fontId="7" fillId="8" borderId="0" xfId="0" applyNumberFormat="1" applyFont="1" applyFill="1" applyBorder="1" applyAlignment="1" applyProtection="1">
      <alignment horizontal="center" vertical="center" shrinkToFit="1"/>
      <protection locked="0"/>
    </xf>
    <xf numFmtId="0" fontId="8" fillId="19" borderId="5" xfId="0" applyFont="1" applyFill="1" applyBorder="1" applyAlignment="1" applyProtection="1">
      <alignment horizontal="center" vertical="center" shrinkToFit="1"/>
      <protection locked="0"/>
    </xf>
    <xf numFmtId="0" fontId="7" fillId="19" borderId="6" xfId="0" applyFont="1" applyFill="1" applyBorder="1" applyAlignment="1">
      <alignment horizontal="center" vertical="center" shrinkToFit="1"/>
    </xf>
    <xf numFmtId="0" fontId="7" fillId="14" borderId="6" xfId="0" applyFont="1" applyFill="1" applyBorder="1" applyAlignment="1">
      <alignment vertical="center" shrinkToFit="1"/>
    </xf>
    <xf numFmtId="0" fontId="7" fillId="14" borderId="5" xfId="0" applyFont="1" applyFill="1" applyBorder="1" applyAlignment="1">
      <alignment horizontal="center" vertical="center" shrinkToFit="1"/>
    </xf>
    <xf numFmtId="166" fontId="7" fillId="14" borderId="6" xfId="0" applyNumberFormat="1" applyFont="1" applyFill="1" applyBorder="1" applyAlignment="1">
      <alignment horizontal="center" vertical="center" shrinkToFit="1"/>
    </xf>
    <xf numFmtId="0" fontId="4" fillId="14" borderId="0" xfId="0" applyFont="1" applyFill="1" applyBorder="1" applyAlignment="1">
      <alignment vertical="center" shrinkToFit="1"/>
    </xf>
    <xf numFmtId="0" fontId="7" fillId="14" borderId="5" xfId="0" applyFont="1" applyFill="1" applyBorder="1" applyAlignment="1" applyProtection="1">
      <alignment horizontal="center" vertical="center" shrinkToFit="1"/>
    </xf>
    <xf numFmtId="0" fontId="7" fillId="19" borderId="13" xfId="0" applyFont="1" applyFill="1" applyBorder="1" applyAlignment="1">
      <alignment horizontal="center" vertical="center" shrinkToFit="1"/>
    </xf>
    <xf numFmtId="0" fontId="7" fillId="19" borderId="13" xfId="0" applyFont="1" applyFill="1" applyBorder="1" applyAlignment="1">
      <alignment vertical="center" shrinkToFit="1"/>
    </xf>
    <xf numFmtId="0" fontId="7" fillId="19" borderId="13" xfId="0" applyFont="1" applyFill="1" applyBorder="1" applyAlignment="1" applyProtection="1">
      <alignment horizontal="center" vertical="center" shrinkToFit="1"/>
    </xf>
    <xf numFmtId="0" fontId="7" fillId="19" borderId="14" xfId="0" applyFont="1" applyFill="1" applyBorder="1" applyAlignment="1">
      <alignment horizontal="center" vertical="center" shrinkToFit="1"/>
    </xf>
    <xf numFmtId="166" fontId="7" fillId="19" borderId="15" xfId="0" applyNumberFormat="1" applyFont="1" applyFill="1" applyBorder="1" applyAlignment="1">
      <alignment horizontal="center" vertical="center" shrinkToFit="1"/>
    </xf>
    <xf numFmtId="165" fontId="7" fillId="19" borderId="15" xfId="0" applyNumberFormat="1" applyFont="1" applyFill="1" applyBorder="1" applyAlignment="1" applyProtection="1">
      <alignment horizontal="center" vertical="center" shrinkToFit="1"/>
      <protection locked="0"/>
    </xf>
    <xf numFmtId="165" fontId="7" fillId="19" borderId="13" xfId="0" applyNumberFormat="1" applyFont="1" applyFill="1" applyBorder="1" applyAlignment="1" applyProtection="1">
      <alignment horizontal="center" vertical="center" shrinkToFit="1"/>
      <protection locked="0"/>
    </xf>
    <xf numFmtId="3" fontId="7" fillId="19" borderId="13" xfId="0" applyNumberFormat="1" applyFont="1" applyFill="1" applyBorder="1" applyAlignment="1" applyProtection="1">
      <alignment horizontal="center" vertical="center" shrinkToFit="1"/>
      <protection locked="0"/>
    </xf>
    <xf numFmtId="3" fontId="7" fillId="19" borderId="13" xfId="0" applyNumberFormat="1" applyFont="1" applyFill="1" applyBorder="1" applyAlignment="1">
      <alignment horizontal="center" vertical="center" shrinkToFit="1"/>
    </xf>
    <xf numFmtId="0" fontId="7" fillId="19" borderId="13" xfId="0" quotePrefix="1" applyFont="1" applyFill="1" applyBorder="1" applyAlignment="1">
      <alignment horizontal="center" vertical="center" shrinkToFit="1"/>
    </xf>
    <xf numFmtId="0" fontId="7" fillId="19" borderId="13" xfId="0" applyFont="1" applyFill="1" applyBorder="1" applyAlignment="1" applyProtection="1">
      <alignment horizontal="center" vertical="center" shrinkToFit="1"/>
      <protection locked="0"/>
    </xf>
    <xf numFmtId="49" fontId="7" fillId="19" borderId="20" xfId="0" applyNumberFormat="1" applyFont="1" applyFill="1" applyBorder="1" applyAlignment="1" applyProtection="1">
      <alignment horizontal="center" vertical="center" shrinkToFit="1"/>
      <protection locked="0"/>
    </xf>
    <xf numFmtId="0" fontId="4" fillId="19" borderId="20" xfId="0" applyFont="1" applyFill="1" applyBorder="1" applyAlignment="1">
      <alignment vertical="center" shrinkToFit="1"/>
    </xf>
    <xf numFmtId="0" fontId="4" fillId="19" borderId="20" xfId="0" applyFont="1" applyFill="1" applyBorder="1" applyAlignment="1">
      <alignment horizontal="center" vertical="center" shrinkToFit="1"/>
    </xf>
    <xf numFmtId="0" fontId="7" fillId="19" borderId="5" xfId="0" applyFont="1" applyFill="1" applyBorder="1" applyAlignment="1" applyProtection="1">
      <alignment horizontal="center" vertical="center" shrinkToFit="1"/>
    </xf>
    <xf numFmtId="0" fontId="7" fillId="36" borderId="1" xfId="0" quotePrefix="1" applyFont="1" applyFill="1" applyBorder="1" applyAlignment="1">
      <alignment horizontal="center" vertical="center" shrinkToFit="1"/>
    </xf>
    <xf numFmtId="0" fontId="7" fillId="36" borderId="6" xfId="0" applyFont="1" applyFill="1" applyBorder="1" applyAlignment="1">
      <alignment vertical="center" shrinkToFit="1"/>
    </xf>
    <xf numFmtId="166" fontId="7" fillId="36" borderId="6" xfId="0" applyNumberFormat="1" applyFont="1" applyFill="1" applyBorder="1" applyAlignment="1">
      <alignment horizontal="center" vertical="center" shrinkToFit="1"/>
    </xf>
    <xf numFmtId="165" fontId="7" fillId="36" borderId="6" xfId="0" applyNumberFormat="1" applyFont="1" applyFill="1" applyBorder="1" applyAlignment="1" applyProtection="1">
      <alignment horizontal="center" vertical="center" shrinkToFit="1"/>
      <protection locked="0"/>
    </xf>
    <xf numFmtId="0" fontId="7" fillId="36" borderId="6" xfId="0" applyFont="1" applyFill="1" applyBorder="1" applyAlignment="1">
      <alignment horizontal="center" vertical="center" shrinkToFit="1"/>
    </xf>
    <xf numFmtId="0" fontId="7" fillId="9" borderId="5" xfId="0" applyFont="1" applyFill="1" applyBorder="1" applyAlignment="1">
      <alignment horizontal="center" vertical="center" shrinkToFit="1"/>
    </xf>
    <xf numFmtId="164" fontId="7" fillId="9" borderId="6" xfId="0" applyNumberFormat="1" applyFont="1" applyFill="1" applyBorder="1" applyAlignment="1">
      <alignment horizontal="left" vertical="center" shrinkToFit="1"/>
    </xf>
    <xf numFmtId="0" fontId="10" fillId="9" borderId="4" xfId="0" applyFont="1" applyFill="1" applyBorder="1" applyAlignment="1">
      <alignment horizontal="center" vertical="center" shrinkToFit="1"/>
    </xf>
    <xf numFmtId="0" fontId="7" fillId="9" borderId="4" xfId="0" applyNumberFormat="1" applyFont="1" applyFill="1" applyBorder="1" applyAlignment="1" applyProtection="1">
      <alignment horizontal="center" vertical="center" shrinkToFit="1"/>
      <protection locked="0"/>
    </xf>
    <xf numFmtId="0" fontId="10" fillId="9" borderId="4" xfId="0" applyNumberFormat="1" applyFont="1" applyFill="1" applyBorder="1" applyAlignment="1">
      <alignment horizontal="center" vertical="center" shrinkToFit="1"/>
    </xf>
    <xf numFmtId="0" fontId="7" fillId="9" borderId="4" xfId="0" quotePrefix="1" applyNumberFormat="1" applyFont="1" applyFill="1" applyBorder="1" applyAlignment="1">
      <alignment horizontal="center" vertical="center" shrinkToFit="1"/>
    </xf>
    <xf numFmtId="49" fontId="4" fillId="9" borderId="0" xfId="0" quotePrefix="1" applyNumberFormat="1" applyFont="1" applyFill="1" applyAlignment="1">
      <alignment horizontal="center" vertical="center" shrinkToFit="1"/>
    </xf>
    <xf numFmtId="0" fontId="7" fillId="37" borderId="1" xfId="0" applyFont="1" applyFill="1" applyBorder="1" applyAlignment="1">
      <alignment horizontal="center" vertical="center" shrinkToFit="1"/>
    </xf>
    <xf numFmtId="0" fontId="7" fillId="37" borderId="1" xfId="0" quotePrefix="1" applyFont="1" applyFill="1" applyBorder="1" applyAlignment="1">
      <alignment horizontal="center" vertical="center" shrinkToFit="1"/>
    </xf>
    <xf numFmtId="0" fontId="7" fillId="37" borderId="4" xfId="0" applyFont="1" applyFill="1" applyBorder="1" applyAlignment="1" applyProtection="1">
      <alignment vertical="center" shrinkToFit="1"/>
      <protection locked="0"/>
    </xf>
    <xf numFmtId="0" fontId="7" fillId="37" borderId="5" xfId="0" applyFont="1" applyFill="1" applyBorder="1" applyAlignment="1" applyProtection="1">
      <alignment vertical="center" shrinkToFit="1"/>
      <protection locked="0"/>
    </xf>
    <xf numFmtId="164" fontId="7" fillId="37" borderId="6" xfId="0" applyNumberFormat="1" applyFont="1" applyFill="1" applyBorder="1" applyAlignment="1" applyProtection="1">
      <alignment horizontal="left" vertical="center" shrinkToFit="1"/>
      <protection locked="0"/>
    </xf>
    <xf numFmtId="0" fontId="7" fillId="37" borderId="6" xfId="0" applyFont="1" applyFill="1" applyBorder="1" applyAlignment="1">
      <alignment horizontal="center" vertical="center" shrinkToFit="1"/>
    </xf>
    <xf numFmtId="165" fontId="7" fillId="37" borderId="6" xfId="0" applyNumberFormat="1" applyFont="1" applyFill="1" applyBorder="1" applyAlignment="1" applyProtection="1">
      <alignment horizontal="center" vertical="center" shrinkToFit="1"/>
      <protection locked="0"/>
    </xf>
    <xf numFmtId="165" fontId="62" fillId="37" borderId="4" xfId="0" applyNumberFormat="1" applyFont="1" applyFill="1" applyBorder="1" applyAlignment="1" applyProtection="1">
      <alignment horizontal="center" vertical="center" shrinkToFit="1"/>
      <protection locked="0"/>
    </xf>
    <xf numFmtId="3" fontId="8" fillId="37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9" borderId="6" xfId="0" applyFont="1" applyFill="1" applyBorder="1" applyAlignment="1">
      <alignment vertical="center" shrinkToFit="1"/>
    </xf>
    <xf numFmtId="0" fontId="8" fillId="9" borderId="4" xfId="0" applyFont="1" applyFill="1" applyBorder="1" applyAlignment="1">
      <alignment horizontal="center" vertical="center" shrinkToFit="1"/>
    </xf>
    <xf numFmtId="0" fontId="8" fillId="9" borderId="5" xfId="0" applyFont="1" applyFill="1" applyBorder="1" applyAlignment="1">
      <alignment horizontal="center" vertical="center" shrinkToFit="1"/>
    </xf>
    <xf numFmtId="166" fontId="8" fillId="9" borderId="6" xfId="0" applyNumberFormat="1" applyFont="1" applyFill="1" applyBorder="1" applyAlignment="1" applyProtection="1">
      <alignment horizontal="left" vertical="center" shrinkToFit="1"/>
      <protection locked="0"/>
    </xf>
    <xf numFmtId="0" fontId="7" fillId="19" borderId="8" xfId="0" applyFont="1" applyFill="1" applyBorder="1" applyAlignment="1">
      <alignment horizontal="center" vertical="center" shrinkToFit="1"/>
    </xf>
    <xf numFmtId="0" fontId="7" fillId="14" borderId="3" xfId="0" applyFont="1" applyFill="1" applyBorder="1" applyAlignment="1">
      <alignment horizontal="center" vertical="center" shrinkToFit="1"/>
    </xf>
    <xf numFmtId="165" fontId="7" fillId="14" borderId="1" xfId="0" applyNumberFormat="1" applyFont="1" applyFill="1" applyBorder="1" applyAlignment="1" applyProtection="1">
      <alignment horizontal="center" vertical="center" shrinkToFit="1"/>
      <protection locked="0"/>
    </xf>
    <xf numFmtId="3" fontId="7" fillId="14" borderId="1" xfId="0" applyNumberFormat="1" applyFont="1" applyFill="1" applyBorder="1" applyAlignment="1">
      <alignment horizontal="center" vertical="center" shrinkToFit="1"/>
    </xf>
    <xf numFmtId="3" fontId="7" fillId="14" borderId="1" xfId="0" applyNumberFormat="1" applyFont="1" applyFill="1" applyBorder="1" applyAlignment="1" applyProtection="1">
      <alignment horizontal="center" vertical="center" shrinkToFit="1"/>
      <protection locked="0"/>
    </xf>
    <xf numFmtId="0" fontId="7" fillId="14" borderId="1" xfId="0" applyFont="1" applyFill="1" applyBorder="1" applyAlignment="1">
      <alignment horizontal="center" vertical="center" shrinkToFit="1"/>
    </xf>
    <xf numFmtId="0" fontId="7" fillId="9" borderId="13" xfId="0" applyFont="1" applyFill="1" applyBorder="1" applyAlignment="1">
      <alignment vertical="center" shrinkToFit="1"/>
    </xf>
    <xf numFmtId="0" fontId="7" fillId="9" borderId="13" xfId="0" quotePrefix="1" applyFont="1" applyFill="1" applyBorder="1" applyAlignment="1" applyProtection="1">
      <alignment horizontal="center" vertical="center" shrinkToFit="1"/>
    </xf>
    <xf numFmtId="0" fontId="2" fillId="9" borderId="13" xfId="0" applyFont="1" applyFill="1" applyBorder="1" applyAlignment="1">
      <alignment vertical="center"/>
    </xf>
    <xf numFmtId="0" fontId="7" fillId="9" borderId="13" xfId="0" applyFont="1" applyFill="1" applyBorder="1" applyAlignment="1" applyProtection="1">
      <alignment horizontal="center" vertical="center"/>
      <protection locked="0"/>
    </xf>
    <xf numFmtId="0" fontId="7" fillId="9" borderId="14" xfId="0" applyFont="1" applyFill="1" applyBorder="1" applyAlignment="1" applyProtection="1">
      <alignment vertical="center"/>
      <protection locked="0"/>
    </xf>
    <xf numFmtId="164" fontId="7" fillId="9" borderId="15" xfId="0" applyNumberFormat="1" applyFont="1" applyFill="1" applyBorder="1" applyAlignment="1" applyProtection="1">
      <alignment horizontal="left" vertical="center"/>
      <protection locked="0"/>
    </xf>
    <xf numFmtId="49" fontId="7" fillId="9" borderId="13" xfId="0" applyNumberFormat="1" applyFont="1" applyFill="1" applyBorder="1" applyAlignment="1" applyProtection="1">
      <alignment horizontal="center" vertical="center" shrinkToFit="1"/>
      <protection locked="0"/>
    </xf>
    <xf numFmtId="49" fontId="4" fillId="9" borderId="20" xfId="0" quotePrefix="1" applyNumberFormat="1" applyFont="1" applyFill="1" applyBorder="1" applyAlignment="1">
      <alignment horizontal="center" vertical="center" shrinkToFit="1"/>
    </xf>
    <xf numFmtId="0" fontId="4" fillId="9" borderId="20" xfId="0" applyFont="1" applyFill="1" applyBorder="1" applyAlignment="1">
      <alignment vertical="center" shrinkToFit="1"/>
    </xf>
    <xf numFmtId="49" fontId="7" fillId="9" borderId="4" xfId="0" applyNumberFormat="1" applyFont="1" applyFill="1" applyBorder="1" applyAlignment="1" applyProtection="1">
      <alignment horizontal="center" vertical="center" shrinkToFit="1"/>
      <protection locked="0"/>
    </xf>
    <xf numFmtId="49" fontId="4" fillId="9" borderId="0" xfId="0" quotePrefix="1" applyNumberFormat="1" applyFont="1" applyFill="1" applyBorder="1" applyAlignment="1">
      <alignment horizontal="center" vertical="center" shrinkToFit="1"/>
    </xf>
    <xf numFmtId="0" fontId="7" fillId="9" borderId="0" xfId="0" applyFont="1" applyFill="1" applyBorder="1" applyAlignment="1">
      <alignment horizontal="center" vertical="center" shrinkToFit="1"/>
    </xf>
    <xf numFmtId="0" fontId="4" fillId="9" borderId="0" xfId="0" applyFont="1" applyFill="1" applyBorder="1" applyAlignment="1">
      <alignment horizontal="center" vertical="center" shrinkToFit="1"/>
    </xf>
    <xf numFmtId="164" fontId="7" fillId="9" borderId="3" xfId="0" applyNumberFormat="1" applyFont="1" applyFill="1" applyBorder="1" applyAlignment="1">
      <alignment horizontal="left" vertical="center" shrinkToFit="1"/>
    </xf>
    <xf numFmtId="49" fontId="4" fillId="9" borderId="0" xfId="0" applyNumberFormat="1" applyFont="1" applyFill="1" applyAlignment="1">
      <alignment horizontal="center" vertical="center" shrinkToFit="1"/>
    </xf>
    <xf numFmtId="0" fontId="7" fillId="9" borderId="0" xfId="0" applyFont="1" applyFill="1" applyBorder="1" applyAlignment="1" applyProtection="1">
      <alignment horizontal="center" vertical="center" shrinkToFit="1"/>
      <protection locked="0"/>
    </xf>
    <xf numFmtId="49" fontId="4" fillId="9" borderId="0" xfId="0" applyNumberFormat="1" applyFont="1" applyFill="1" applyBorder="1" applyAlignment="1">
      <alignment horizontal="center" vertical="center" shrinkToFit="1"/>
    </xf>
    <xf numFmtId="49" fontId="7" fillId="9" borderId="1" xfId="0" applyNumberFormat="1" applyFont="1" applyFill="1" applyBorder="1" applyAlignment="1" applyProtection="1">
      <alignment horizontal="center" vertical="center" shrinkToFit="1"/>
      <protection locked="0"/>
    </xf>
    <xf numFmtId="168" fontId="7" fillId="9" borderId="15" xfId="0" applyNumberFormat="1" applyFont="1" applyFill="1" applyBorder="1" applyAlignment="1" applyProtection="1">
      <alignment horizontal="left" vertical="center"/>
      <protection locked="0"/>
    </xf>
    <xf numFmtId="168" fontId="7" fillId="9" borderId="6" xfId="0" applyNumberFormat="1" applyFont="1" applyFill="1" applyBorder="1" applyAlignment="1">
      <alignment horizontal="left" vertical="center" shrinkToFit="1"/>
    </xf>
    <xf numFmtId="168" fontId="7" fillId="9" borderId="3" xfId="0" applyNumberFormat="1" applyFont="1" applyFill="1" applyBorder="1" applyAlignment="1">
      <alignment horizontal="left" vertical="center" shrinkToFit="1"/>
    </xf>
    <xf numFmtId="0" fontId="7" fillId="25" borderId="1" xfId="0" applyFont="1" applyFill="1" applyBorder="1" applyAlignment="1">
      <alignment horizontal="center" vertical="center" shrinkToFit="1"/>
    </xf>
    <xf numFmtId="0" fontId="7" fillId="25" borderId="4" xfId="0" applyFont="1" applyFill="1" applyBorder="1" applyAlignment="1">
      <alignment vertical="center" shrinkToFit="1"/>
    </xf>
    <xf numFmtId="0" fontId="7" fillId="25" borderId="4" xfId="0" quotePrefix="1" applyFont="1" applyFill="1" applyBorder="1" applyAlignment="1">
      <alignment horizontal="center" vertical="center" shrinkToFit="1"/>
    </xf>
    <xf numFmtId="0" fontId="7" fillId="25" borderId="1" xfId="0" applyFont="1" applyFill="1" applyBorder="1" applyAlignment="1">
      <alignment vertical="center" shrinkToFit="1"/>
    </xf>
    <xf numFmtId="0" fontId="7" fillId="25" borderId="4" xfId="0" applyFont="1" applyFill="1" applyBorder="1" applyAlignment="1">
      <alignment horizontal="center" vertical="center" shrinkToFit="1"/>
    </xf>
    <xf numFmtId="0" fontId="7" fillId="25" borderId="5" xfId="0" applyFont="1" applyFill="1" applyBorder="1" applyAlignment="1" applyProtection="1">
      <alignment horizontal="center" vertical="center" shrinkToFit="1"/>
    </xf>
    <xf numFmtId="164" fontId="7" fillId="25" borderId="1" xfId="0" applyNumberFormat="1" applyFont="1" applyFill="1" applyBorder="1" applyAlignment="1">
      <alignment horizontal="left" vertical="center" shrinkToFit="1"/>
    </xf>
    <xf numFmtId="165" fontId="7" fillId="25" borderId="1" xfId="0" applyNumberFormat="1" applyFont="1" applyFill="1" applyBorder="1" applyAlignment="1" applyProtection="1">
      <alignment horizontal="center" vertical="center" shrinkToFit="1"/>
      <protection locked="0"/>
    </xf>
    <xf numFmtId="165" fontId="7" fillId="25" borderId="4" xfId="0" applyNumberFormat="1" applyFont="1" applyFill="1" applyBorder="1" applyAlignment="1" applyProtection="1">
      <alignment horizontal="center" vertical="center" shrinkToFit="1"/>
      <protection locked="0"/>
    </xf>
    <xf numFmtId="3" fontId="7" fillId="25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25" borderId="1" xfId="0" applyFont="1" applyFill="1" applyBorder="1" applyAlignment="1" applyProtection="1">
      <alignment horizontal="center" vertical="center" shrinkToFit="1"/>
      <protection locked="0"/>
    </xf>
    <xf numFmtId="49" fontId="7" fillId="25" borderId="0" xfId="0" applyNumberFormat="1" applyFont="1" applyFill="1" applyBorder="1" applyAlignment="1" applyProtection="1">
      <alignment horizontal="center" vertical="center" shrinkToFit="1"/>
      <protection locked="0"/>
    </xf>
    <xf numFmtId="0" fontId="4" fillId="25" borderId="0" xfId="0" applyFont="1" applyFill="1" applyAlignment="1">
      <alignment horizontal="center" vertical="center" shrinkToFit="1"/>
    </xf>
    <xf numFmtId="0" fontId="7" fillId="25" borderId="1" xfId="0" quotePrefix="1" applyFont="1" applyFill="1" applyBorder="1" applyAlignment="1" applyProtection="1">
      <alignment horizontal="center" vertical="center" shrinkToFit="1"/>
    </xf>
    <xf numFmtId="0" fontId="7" fillId="25" borderId="5" xfId="0" applyFont="1" applyFill="1" applyBorder="1" applyAlignment="1">
      <alignment horizontal="center" vertical="center" shrinkToFit="1"/>
    </xf>
    <xf numFmtId="164" fontId="7" fillId="25" borderId="4" xfId="0" applyNumberFormat="1" applyFont="1" applyFill="1" applyBorder="1" applyAlignment="1">
      <alignment horizontal="left" vertical="center" shrinkToFit="1"/>
    </xf>
    <xf numFmtId="0" fontId="7" fillId="25" borderId="4" xfId="0" quotePrefix="1" applyFont="1" applyFill="1" applyBorder="1" applyAlignment="1">
      <alignment horizontal="center" vertical="center"/>
    </xf>
    <xf numFmtId="1" fontId="7" fillId="25" borderId="4" xfId="0" applyNumberFormat="1" applyFont="1" applyFill="1" applyBorder="1" applyAlignment="1" applyProtection="1">
      <alignment horizontal="center" vertical="center" shrinkToFit="1"/>
      <protection locked="0"/>
    </xf>
    <xf numFmtId="49" fontId="4" fillId="25" borderId="0" xfId="0" applyNumberFormat="1" applyFont="1" applyFill="1" applyAlignment="1">
      <alignment horizontal="center" vertical="center" shrinkToFit="1"/>
    </xf>
    <xf numFmtId="0" fontId="10" fillId="25" borderId="4" xfId="0" applyFont="1" applyFill="1" applyBorder="1" applyAlignment="1">
      <alignment horizontal="center" vertical="center" shrinkToFit="1"/>
    </xf>
    <xf numFmtId="0" fontId="7" fillId="25" borderId="4" xfId="0" applyFont="1" applyFill="1" applyBorder="1" applyAlignment="1" applyProtection="1">
      <alignment horizontal="center" vertical="center" shrinkToFit="1"/>
      <protection locked="0"/>
    </xf>
    <xf numFmtId="0" fontId="7" fillId="25" borderId="1" xfId="0" quotePrefix="1" applyFont="1" applyFill="1" applyBorder="1" applyAlignment="1">
      <alignment horizontal="center" vertical="center" shrinkToFit="1"/>
    </xf>
    <xf numFmtId="0" fontId="8" fillId="25" borderId="4" xfId="0" applyFont="1" applyFill="1" applyBorder="1" applyAlignment="1">
      <alignment horizontal="center" vertical="center" shrinkToFit="1"/>
    </xf>
    <xf numFmtId="0" fontId="8" fillId="25" borderId="5" xfId="0" applyFont="1" applyFill="1" applyBorder="1" applyAlignment="1">
      <alignment horizontal="center" vertical="center" shrinkToFit="1"/>
    </xf>
    <xf numFmtId="166" fontId="8" fillId="25" borderId="4" xfId="0" applyNumberFormat="1" applyFont="1" applyFill="1" applyBorder="1" applyAlignment="1">
      <alignment horizontal="left" vertical="center" shrinkToFit="1"/>
    </xf>
    <xf numFmtId="3" fontId="8" fillId="25" borderId="4" xfId="0" applyNumberFormat="1" applyFont="1" applyFill="1" applyBorder="1" applyAlignment="1" applyProtection="1">
      <alignment horizontal="center" vertical="center" shrinkToFit="1"/>
      <protection locked="0"/>
    </xf>
    <xf numFmtId="0" fontId="4" fillId="25" borderId="0" xfId="0" applyFont="1" applyFill="1" applyBorder="1" applyAlignment="1">
      <alignment vertical="center" shrinkToFit="1"/>
    </xf>
    <xf numFmtId="167" fontId="7" fillId="25" borderId="4" xfId="0" applyNumberFormat="1" applyFont="1" applyFill="1" applyBorder="1" applyAlignment="1" applyProtection="1">
      <alignment horizontal="center" vertical="center" shrinkToFit="1"/>
      <protection locked="0"/>
    </xf>
    <xf numFmtId="0" fontId="10" fillId="25" borderId="4" xfId="0" applyFont="1" applyFill="1" applyBorder="1" applyAlignment="1">
      <alignment vertical="center" shrinkToFit="1"/>
    </xf>
    <xf numFmtId="3" fontId="8" fillId="25" borderId="4" xfId="0" applyNumberFormat="1" applyFont="1" applyFill="1" applyBorder="1" applyAlignment="1">
      <alignment horizontal="center" vertical="center" shrinkToFit="1"/>
    </xf>
    <xf numFmtId="0" fontId="4" fillId="25" borderId="0" xfId="0" applyFont="1" applyFill="1" applyBorder="1" applyAlignment="1">
      <alignment horizontal="center" vertical="center" shrinkToFit="1"/>
    </xf>
    <xf numFmtId="49" fontId="10" fillId="25" borderId="0" xfId="0" applyNumberFormat="1" applyFont="1" applyFill="1" applyBorder="1" applyAlignment="1">
      <alignment horizontal="center" vertical="center" shrinkToFit="1"/>
    </xf>
    <xf numFmtId="0" fontId="7" fillId="25" borderId="4" xfId="0" applyFont="1" applyFill="1" applyBorder="1" applyAlignment="1" applyProtection="1">
      <alignment vertical="center" shrinkToFit="1"/>
      <protection locked="0"/>
    </xf>
    <xf numFmtId="0" fontId="8" fillId="25" borderId="5" xfId="0" applyFont="1" applyFill="1" applyBorder="1" applyAlignment="1" applyProtection="1">
      <alignment horizontal="center" vertical="center" shrinkToFit="1"/>
      <protection locked="0"/>
    </xf>
    <xf numFmtId="166" fontId="8" fillId="25" borderId="4" xfId="0" applyNumberFormat="1" applyFont="1" applyFill="1" applyBorder="1" applyAlignment="1" applyProtection="1">
      <alignment horizontal="left" vertical="center" shrinkToFit="1"/>
    </xf>
    <xf numFmtId="0" fontId="7" fillId="25" borderId="4" xfId="0" quotePrefix="1" applyFont="1" applyFill="1" applyBorder="1" applyAlignment="1" applyProtection="1">
      <alignment horizontal="center" vertical="center" shrinkToFit="1"/>
    </xf>
    <xf numFmtId="3" fontId="7" fillId="25" borderId="4" xfId="0" applyNumberFormat="1" applyFont="1" applyFill="1" applyBorder="1" applyAlignment="1">
      <alignment horizontal="center" vertical="center" shrinkToFit="1"/>
    </xf>
    <xf numFmtId="0" fontId="7" fillId="25" borderId="6" xfId="0" applyFont="1" applyFill="1" applyBorder="1" applyAlignment="1">
      <alignment vertical="center" shrinkToFit="1"/>
    </xf>
    <xf numFmtId="0" fontId="10" fillId="25" borderId="6" xfId="0" applyFont="1" applyFill="1" applyBorder="1" applyAlignment="1">
      <alignment vertical="center" shrinkToFit="1"/>
    </xf>
    <xf numFmtId="0" fontId="10" fillId="25" borderId="6" xfId="0" applyFont="1" applyFill="1" applyBorder="1" applyAlignment="1">
      <alignment horizontal="center" vertical="center" shrinkToFit="1"/>
    </xf>
    <xf numFmtId="0" fontId="7" fillId="25" borderId="4" xfId="0" quotePrefix="1" applyFont="1" applyFill="1" applyBorder="1" applyAlignment="1">
      <alignment vertical="center" shrinkToFit="1"/>
    </xf>
    <xf numFmtId="0" fontId="8" fillId="25" borderId="5" xfId="0" applyFont="1" applyFill="1" applyBorder="1" applyAlignment="1" applyProtection="1">
      <alignment horizontal="center" vertical="center" shrinkToFit="1"/>
    </xf>
    <xf numFmtId="164" fontId="7" fillId="25" borderId="6" xfId="0" applyNumberFormat="1" applyFont="1" applyFill="1" applyBorder="1" applyAlignment="1">
      <alignment horizontal="left" vertical="center" shrinkToFit="1"/>
    </xf>
    <xf numFmtId="0" fontId="7" fillId="25" borderId="6" xfId="0" applyFont="1" applyFill="1" applyBorder="1" applyAlignment="1">
      <alignment horizontal="center" vertical="center" shrinkToFit="1"/>
    </xf>
    <xf numFmtId="49" fontId="4" fillId="25" borderId="0" xfId="0" quotePrefix="1" applyNumberFormat="1" applyFont="1" applyFill="1" applyAlignment="1">
      <alignment horizontal="center" vertical="center" shrinkToFit="1"/>
    </xf>
    <xf numFmtId="0" fontId="4" fillId="25" borderId="0" xfId="0" quotePrefix="1" applyFont="1" applyFill="1" applyAlignment="1">
      <alignment horizontal="center" vertical="center" shrinkToFit="1"/>
    </xf>
    <xf numFmtId="168" fontId="7" fillId="25" borderId="1" xfId="0" applyNumberFormat="1" applyFont="1" applyFill="1" applyBorder="1" applyAlignment="1">
      <alignment horizontal="left" vertical="center" shrinkToFit="1"/>
    </xf>
    <xf numFmtId="168" fontId="7" fillId="25" borderId="4" xfId="0" applyNumberFormat="1" applyFont="1" applyFill="1" applyBorder="1" applyAlignment="1">
      <alignment horizontal="left" vertical="center" shrinkToFit="1"/>
    </xf>
    <xf numFmtId="168" fontId="8" fillId="25" borderId="4" xfId="0" applyNumberFormat="1" applyFont="1" applyFill="1" applyBorder="1" applyAlignment="1">
      <alignment horizontal="left" vertical="center" shrinkToFit="1"/>
    </xf>
    <xf numFmtId="168" fontId="8" fillId="25" borderId="4" xfId="0" applyNumberFormat="1" applyFont="1" applyFill="1" applyBorder="1" applyAlignment="1" applyProtection="1">
      <alignment horizontal="left" vertical="center" shrinkToFit="1"/>
    </xf>
    <xf numFmtId="168" fontId="7" fillId="25" borderId="6" xfId="0" applyNumberFormat="1" applyFont="1" applyFill="1" applyBorder="1" applyAlignment="1">
      <alignment horizontal="left" vertical="center" shrinkToFit="1"/>
    </xf>
    <xf numFmtId="168" fontId="7" fillId="19" borderId="15" xfId="0" applyNumberFormat="1" applyFont="1" applyFill="1" applyBorder="1" applyAlignment="1">
      <alignment horizontal="center" vertical="center" shrinkToFit="1"/>
    </xf>
    <xf numFmtId="168" fontId="7" fillId="0" borderId="6" xfId="0" applyNumberFormat="1" applyFont="1" applyFill="1" applyBorder="1" applyAlignment="1">
      <alignment horizontal="center" vertical="center" shrinkToFit="1"/>
    </xf>
    <xf numFmtId="168" fontId="7" fillId="14" borderId="6" xfId="0" applyNumberFormat="1" applyFont="1" applyFill="1" applyBorder="1" applyAlignment="1">
      <alignment horizontal="center" vertical="center" shrinkToFit="1"/>
    </xf>
    <xf numFmtId="168" fontId="7" fillId="19" borderId="6" xfId="0" applyNumberFormat="1" applyFont="1" applyFill="1" applyBorder="1" applyAlignment="1">
      <alignment horizontal="center" vertical="center" shrinkToFit="1"/>
    </xf>
    <xf numFmtId="168" fontId="7" fillId="36" borderId="6" xfId="0" applyNumberFormat="1" applyFont="1" applyFill="1" applyBorder="1" applyAlignment="1">
      <alignment horizontal="center" vertical="center" shrinkToFit="1"/>
    </xf>
    <xf numFmtId="0" fontId="4" fillId="43" borderId="0" xfId="0" applyFont="1" applyFill="1" applyBorder="1" applyAlignment="1">
      <alignment horizontal="center" vertical="center" shrinkToFit="1"/>
    </xf>
    <xf numFmtId="49" fontId="4" fillId="40" borderId="4" xfId="0" applyNumberFormat="1" applyFont="1" applyFill="1" applyBorder="1" applyAlignment="1">
      <alignment horizontal="center" vertical="center" shrinkToFit="1"/>
    </xf>
    <xf numFmtId="49" fontId="4" fillId="30" borderId="4" xfId="0" applyNumberFormat="1" applyFont="1" applyFill="1" applyBorder="1" applyAlignment="1">
      <alignment horizontal="center" vertical="center" shrinkToFit="1"/>
    </xf>
    <xf numFmtId="49" fontId="7" fillId="9" borderId="20" xfId="0" applyNumberFormat="1" applyFont="1" applyFill="1" applyBorder="1" applyAlignment="1">
      <alignment horizontal="center" vertical="center" shrinkToFit="1"/>
    </xf>
    <xf numFmtId="49" fontId="7" fillId="9" borderId="0" xfId="0" applyNumberFormat="1" applyFont="1" applyFill="1" applyBorder="1" applyAlignment="1">
      <alignment horizontal="center" vertical="center" shrinkToFit="1"/>
    </xf>
    <xf numFmtId="49" fontId="4" fillId="42" borderId="20" xfId="0" applyNumberFormat="1" applyFont="1" applyFill="1" applyBorder="1" applyAlignment="1">
      <alignment vertical="center" shrinkToFit="1"/>
    </xf>
    <xf numFmtId="49" fontId="4" fillId="42" borderId="0" xfId="0" applyNumberFormat="1" applyFont="1" applyFill="1" applyAlignment="1">
      <alignment horizontal="center" vertical="center" shrinkToFit="1"/>
    </xf>
    <xf numFmtId="49" fontId="4" fillId="31" borderId="0" xfId="0" applyNumberFormat="1" applyFont="1" applyFill="1" applyBorder="1" applyAlignment="1">
      <alignment horizontal="center" vertical="center" shrinkToFit="1"/>
    </xf>
    <xf numFmtId="49" fontId="4" fillId="38" borderId="0" xfId="0" applyNumberFormat="1" applyFont="1" applyFill="1" applyBorder="1" applyAlignment="1">
      <alignment vertical="center" shrinkToFit="1"/>
    </xf>
    <xf numFmtId="49" fontId="4" fillId="34" borderId="0" xfId="0" applyNumberFormat="1" applyFont="1" applyFill="1" applyBorder="1" applyAlignment="1">
      <alignment horizontal="center" vertical="center" shrinkToFit="1"/>
    </xf>
    <xf numFmtId="49" fontId="4" fillId="32" borderId="0" xfId="0" applyNumberFormat="1" applyFont="1" applyFill="1" applyBorder="1" applyAlignment="1">
      <alignment horizontal="center" vertical="center" shrinkToFit="1"/>
    </xf>
    <xf numFmtId="49" fontId="4" fillId="0" borderId="0" xfId="0" applyNumberFormat="1" applyFont="1" applyBorder="1" applyAlignment="1">
      <alignment vertical="center" shrinkToFit="1"/>
    </xf>
    <xf numFmtId="49" fontId="4" fillId="34" borderId="0" xfId="0" applyNumberFormat="1" applyFont="1" applyFill="1" applyBorder="1" applyAlignment="1">
      <alignment vertical="center" shrinkToFit="1"/>
    </xf>
    <xf numFmtId="49" fontId="4" fillId="31" borderId="0" xfId="0" applyNumberFormat="1" applyFont="1" applyFill="1" applyBorder="1" applyAlignment="1">
      <alignment vertical="center" shrinkToFit="1"/>
    </xf>
    <xf numFmtId="49" fontId="7" fillId="32" borderId="0" xfId="0" applyNumberFormat="1" applyFont="1" applyFill="1" applyBorder="1" applyAlignment="1" applyProtection="1">
      <alignment horizontal="center" vertical="center" shrinkToFit="1"/>
      <protection locked="0"/>
    </xf>
    <xf numFmtId="49" fontId="4" fillId="20" borderId="0" xfId="0" applyNumberFormat="1" applyFont="1" applyFill="1" applyBorder="1" applyAlignment="1">
      <alignment horizontal="center" vertical="center" shrinkToFit="1"/>
    </xf>
    <xf numFmtId="49" fontId="4" fillId="0" borderId="0" xfId="0" applyNumberFormat="1" applyFont="1" applyAlignment="1">
      <alignment horizontal="center" vertical="center" shrinkToFit="1"/>
    </xf>
    <xf numFmtId="49" fontId="4" fillId="12" borderId="0" xfId="0" applyNumberFormat="1" applyFont="1" applyFill="1" applyBorder="1" applyAlignment="1">
      <alignment horizontal="center" vertical="center" shrinkToFit="1"/>
    </xf>
    <xf numFmtId="49" fontId="4" fillId="43" borderId="0" xfId="0" applyNumberFormat="1" applyFont="1" applyFill="1" applyBorder="1" applyAlignment="1">
      <alignment horizontal="center" vertical="center" shrinkToFit="1"/>
    </xf>
    <xf numFmtId="0" fontId="7" fillId="0" borderId="8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vertical="center" shrinkToFit="1"/>
    </xf>
    <xf numFmtId="0" fontId="7" fillId="0" borderId="12" xfId="0" quotePrefix="1" applyFont="1" applyFill="1" applyBorder="1" applyAlignment="1">
      <alignment horizontal="center" vertical="center" shrinkToFit="1"/>
    </xf>
    <xf numFmtId="0" fontId="7" fillId="0" borderId="18" xfId="0" applyFont="1" applyFill="1" applyBorder="1" applyAlignment="1">
      <alignment horizontal="center" vertical="center" shrinkToFit="1"/>
    </xf>
    <xf numFmtId="165" fontId="7" fillId="0" borderId="9" xfId="0" applyNumberFormat="1" applyFont="1" applyFill="1" applyBorder="1" applyAlignment="1" applyProtection="1">
      <alignment horizontal="center" vertical="center" shrinkToFit="1"/>
      <protection locked="0"/>
    </xf>
    <xf numFmtId="165" fontId="7" fillId="0" borderId="8" xfId="0" applyNumberFormat="1" applyFont="1" applyFill="1" applyBorder="1" applyAlignment="1" applyProtection="1">
      <alignment horizontal="center" vertical="center" shrinkToFit="1"/>
      <protection locked="0"/>
    </xf>
    <xf numFmtId="3" fontId="7" fillId="0" borderId="8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8" xfId="0" quotePrefix="1" applyFont="1" applyFill="1" applyBorder="1" applyAlignment="1">
      <alignment horizontal="center" vertical="center" shrinkToFit="1"/>
    </xf>
    <xf numFmtId="0" fontId="7" fillId="0" borderId="8" xfId="0" applyFont="1" applyFill="1" applyBorder="1" applyAlignment="1" applyProtection="1">
      <alignment horizontal="center" vertical="center" shrinkToFit="1"/>
      <protection locked="0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4" fillId="0" borderId="25" xfId="0" applyFont="1" applyFill="1" applyBorder="1" applyAlignment="1">
      <alignment vertical="center" shrinkToFit="1"/>
    </xf>
    <xf numFmtId="0" fontId="4" fillId="0" borderId="25" xfId="0" applyFont="1" applyFill="1" applyBorder="1" applyAlignment="1">
      <alignment horizontal="center" vertical="center" shrinkToFit="1"/>
    </xf>
    <xf numFmtId="49" fontId="7" fillId="0" borderId="25" xfId="0" applyNumberFormat="1" applyFont="1" applyFill="1" applyBorder="1" applyAlignment="1">
      <alignment horizontal="center" vertical="center" shrinkToFit="1"/>
    </xf>
    <xf numFmtId="0" fontId="7" fillId="0" borderId="25" xfId="0" applyFont="1" applyFill="1" applyBorder="1" applyAlignment="1" applyProtection="1">
      <alignment horizontal="center" vertical="center" shrinkToFit="1"/>
      <protection locked="0"/>
    </xf>
    <xf numFmtId="0" fontId="4" fillId="0" borderId="25" xfId="0" applyFont="1" applyBorder="1" applyAlignment="1">
      <alignment horizontal="center" vertical="center" shrinkToFit="1"/>
    </xf>
    <xf numFmtId="0" fontId="4" fillId="0" borderId="0" xfId="0" applyNumberFormat="1" applyFont="1" applyFill="1" applyBorder="1" applyAlignment="1">
      <alignment horizontal="center" vertical="center" shrinkToFit="1"/>
    </xf>
    <xf numFmtId="0" fontId="4" fillId="0" borderId="0" xfId="0" applyNumberFormat="1" applyFont="1" applyFill="1" applyBorder="1" applyAlignment="1">
      <alignment vertical="center" shrinkToFit="1"/>
    </xf>
    <xf numFmtId="0" fontId="7" fillId="0" borderId="13" xfId="0" quotePrefix="1" applyFont="1" applyFill="1" applyBorder="1" applyAlignment="1" applyProtection="1">
      <alignment horizontal="center" vertical="center" shrinkToFit="1"/>
    </xf>
    <xf numFmtId="164" fontId="7" fillId="0" borderId="15" xfId="0" applyNumberFormat="1" applyFont="1" applyFill="1" applyBorder="1" applyAlignment="1">
      <alignment horizontal="left" vertical="center" shrinkToFit="1"/>
    </xf>
    <xf numFmtId="0" fontId="7" fillId="0" borderId="13" xfId="0" quotePrefix="1" applyNumberFormat="1" applyFont="1" applyFill="1" applyBorder="1" applyAlignment="1">
      <alignment horizontal="center" vertical="center" shrinkToFit="1"/>
    </xf>
    <xf numFmtId="0" fontId="7" fillId="0" borderId="8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5" xfId="0" applyFont="1" applyFill="1" applyBorder="1" applyAlignment="1" applyProtection="1">
      <alignment horizontal="center" vertical="center" shrinkToFit="1"/>
    </xf>
    <xf numFmtId="49" fontId="7" fillId="0" borderId="0" xfId="0" quotePrefix="1" applyNumberFormat="1" applyFont="1" applyFill="1" applyBorder="1" applyAlignment="1">
      <alignment horizontal="center" vertical="center" shrinkToFit="1"/>
    </xf>
    <xf numFmtId="49" fontId="4" fillId="0" borderId="4" xfId="0" applyNumberFormat="1" applyFont="1" applyFill="1" applyBorder="1" applyAlignment="1">
      <alignment horizontal="center" vertical="center" shrinkToFit="1"/>
    </xf>
    <xf numFmtId="0" fontId="4" fillId="0" borderId="0" xfId="0" quotePrefix="1" applyFont="1" applyFill="1" applyBorder="1" applyAlignment="1">
      <alignment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0" xfId="0" quotePrefix="1" applyFont="1" applyFill="1" applyAlignment="1">
      <alignment horizontal="center" vertical="center" shrinkToFit="1"/>
    </xf>
    <xf numFmtId="3" fontId="7" fillId="0" borderId="4" xfId="0" applyNumberFormat="1" applyFont="1" applyFill="1" applyBorder="1" applyAlignment="1" applyProtection="1">
      <alignment horizontal="center" vertical="center" shrinkToFit="1"/>
    </xf>
    <xf numFmtId="14" fontId="4" fillId="0" borderId="0" xfId="0" applyNumberFormat="1" applyFont="1" applyFill="1" applyBorder="1" applyAlignment="1">
      <alignment vertical="center" shrinkToFit="1"/>
    </xf>
    <xf numFmtId="3" fontId="7" fillId="0" borderId="4" xfId="0" quotePrefix="1" applyNumberFormat="1" applyFont="1" applyFill="1" applyBorder="1" applyAlignment="1">
      <alignment horizontal="center" vertical="center" shrinkToFit="1"/>
    </xf>
    <xf numFmtId="0" fontId="7" fillId="0" borderId="6" xfId="0" applyFont="1" applyFill="1" applyBorder="1" applyAlignment="1">
      <alignment horizontal="center" vertical="center" shrinkToFit="1"/>
    </xf>
    <xf numFmtId="0" fontId="8" fillId="0" borderId="5" xfId="0" applyFont="1" applyFill="1" applyBorder="1" applyAlignment="1">
      <alignment horizontal="center" vertical="center" shrinkToFit="1"/>
    </xf>
    <xf numFmtId="0" fontId="8" fillId="0" borderId="4" xfId="0" applyFont="1" applyFill="1" applyBorder="1" applyAlignment="1">
      <alignment horizontal="center" vertical="center" wrapText="1"/>
    </xf>
    <xf numFmtId="166" fontId="8" fillId="0" borderId="4" xfId="0" applyNumberFormat="1" applyFont="1" applyFill="1" applyBorder="1" applyAlignment="1">
      <alignment horizontal="left" vertical="center" wrapText="1"/>
    </xf>
    <xf numFmtId="3" fontId="8" fillId="0" borderId="4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 applyProtection="1">
      <alignment horizontal="center" vertical="center" shrinkToFit="1"/>
      <protection locked="0"/>
    </xf>
    <xf numFmtId="166" fontId="8" fillId="0" borderId="4" xfId="0" applyNumberFormat="1" applyFont="1" applyFill="1" applyBorder="1" applyAlignment="1" applyProtection="1">
      <alignment horizontal="left" vertical="center" shrinkToFit="1"/>
      <protection locked="0"/>
    </xf>
    <xf numFmtId="166" fontId="8" fillId="0" borderId="4" xfId="0" applyNumberFormat="1" applyFont="1" applyFill="1" applyBorder="1" applyAlignment="1">
      <alignment horizontal="left" vertical="center" shrinkToFit="1"/>
    </xf>
    <xf numFmtId="14" fontId="7" fillId="0" borderId="4" xfId="0" quotePrefix="1" applyNumberFormat="1" applyFont="1" applyFill="1" applyBorder="1" applyAlignment="1">
      <alignment horizontal="center" vertical="center"/>
    </xf>
    <xf numFmtId="3" fontId="7" fillId="0" borderId="4" xfId="0" quotePrefix="1" applyNumberFormat="1" applyFont="1" applyFill="1" applyBorder="1" applyAlignment="1">
      <alignment horizontal="center" vertical="center"/>
    </xf>
    <xf numFmtId="0" fontId="4" fillId="0" borderId="0" xfId="0" quotePrefix="1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 shrinkToFit="1"/>
    </xf>
    <xf numFmtId="0" fontId="7" fillId="29" borderId="1" xfId="0" applyFont="1" applyFill="1" applyBorder="1" applyAlignment="1">
      <alignment horizontal="center" vertical="center" shrinkToFit="1"/>
    </xf>
    <xf numFmtId="0" fontId="7" fillId="22" borderId="5" xfId="0" quotePrefix="1" applyFont="1" applyFill="1" applyBorder="1" applyAlignment="1">
      <alignment horizontal="center" vertical="center" shrinkToFit="1"/>
    </xf>
    <xf numFmtId="0" fontId="7" fillId="22" borderId="6" xfId="0" applyFont="1" applyFill="1" applyBorder="1" applyAlignment="1" applyProtection="1">
      <alignment vertical="center" shrinkToFit="1"/>
      <protection locked="0"/>
    </xf>
    <xf numFmtId="0" fontId="7" fillId="22" borderId="6" xfId="0" applyFont="1" applyFill="1" applyBorder="1" applyAlignment="1">
      <alignment horizontal="center" vertical="center" shrinkToFit="1"/>
    </xf>
    <xf numFmtId="0" fontId="7" fillId="21" borderId="13" xfId="0" applyFont="1" applyFill="1" applyBorder="1" applyAlignment="1">
      <alignment horizontal="center" vertical="center" shrinkToFit="1"/>
    </xf>
    <xf numFmtId="0" fontId="7" fillId="21" borderId="13" xfId="0" quotePrefix="1" applyFont="1" applyFill="1" applyBorder="1" applyAlignment="1">
      <alignment horizontal="center" vertical="center" shrinkToFit="1"/>
    </xf>
    <xf numFmtId="0" fontId="7" fillId="21" borderId="13" xfId="0" applyFont="1" applyFill="1" applyBorder="1" applyAlignment="1" applyProtection="1">
      <alignment vertical="center" shrinkToFit="1"/>
      <protection locked="0"/>
    </xf>
    <xf numFmtId="0" fontId="7" fillId="21" borderId="13" xfId="0" applyFont="1" applyFill="1" applyBorder="1" applyAlignment="1" applyProtection="1">
      <alignment horizontal="center" vertical="center" shrinkToFit="1"/>
      <protection locked="0"/>
    </xf>
    <xf numFmtId="164" fontId="7" fillId="21" borderId="13" xfId="0" applyNumberFormat="1" applyFont="1" applyFill="1" applyBorder="1" applyAlignment="1" applyProtection="1">
      <alignment horizontal="left" vertical="center" shrinkToFit="1"/>
      <protection locked="0"/>
    </xf>
    <xf numFmtId="165" fontId="7" fillId="21" borderId="13" xfId="0" applyNumberFormat="1" applyFont="1" applyFill="1" applyBorder="1" applyAlignment="1" applyProtection="1">
      <alignment horizontal="center" vertical="center" shrinkToFit="1"/>
      <protection locked="0"/>
    </xf>
    <xf numFmtId="165" fontId="61" fillId="21" borderId="13" xfId="0" applyNumberFormat="1" applyFont="1" applyFill="1" applyBorder="1" applyAlignment="1" applyProtection="1">
      <alignment horizontal="center" vertical="center" shrinkToFit="1"/>
      <protection locked="0"/>
    </xf>
    <xf numFmtId="3" fontId="7" fillId="21" borderId="13" xfId="0" applyNumberFormat="1" applyFont="1" applyFill="1" applyBorder="1" applyAlignment="1" applyProtection="1">
      <alignment horizontal="center" vertical="center" shrinkToFit="1"/>
      <protection locked="0"/>
    </xf>
    <xf numFmtId="49" fontId="7" fillId="21" borderId="20" xfId="0" applyNumberFormat="1" applyFont="1" applyFill="1" applyBorder="1" applyAlignment="1" applyProtection="1">
      <alignment horizontal="center" vertical="center" shrinkToFit="1"/>
      <protection locked="0"/>
    </xf>
    <xf numFmtId="0" fontId="4" fillId="21" borderId="20" xfId="0" applyFont="1" applyFill="1" applyBorder="1" applyAlignment="1">
      <alignment horizontal="center" vertical="center" shrinkToFit="1"/>
    </xf>
    <xf numFmtId="0" fontId="4" fillId="22" borderId="0" xfId="0" applyFont="1" applyFill="1" applyBorder="1" applyAlignment="1">
      <alignment horizontal="center" vertical="center" shrinkToFit="1"/>
    </xf>
    <xf numFmtId="14" fontId="7" fillId="34" borderId="6" xfId="0" applyNumberFormat="1" applyFont="1" applyFill="1" applyBorder="1" applyAlignment="1" applyProtection="1">
      <alignment horizontal="center" vertical="center" shrinkToFit="1"/>
      <protection locked="0"/>
    </xf>
    <xf numFmtId="0" fontId="10" fillId="20" borderId="6" xfId="0" quotePrefix="1" applyFont="1" applyFill="1" applyBorder="1" applyAlignment="1">
      <alignment horizontal="center" vertical="center" shrinkToFit="1"/>
    </xf>
    <xf numFmtId="0" fontId="7" fillId="11" borderId="4" xfId="0" quotePrefix="1" applyFont="1" applyFill="1" applyBorder="1" applyAlignment="1" applyProtection="1">
      <alignment horizontal="center" vertical="center" shrinkToFit="1"/>
    </xf>
    <xf numFmtId="0" fontId="7" fillId="0" borderId="13" xfId="0" applyFont="1" applyFill="1" applyBorder="1" applyAlignment="1">
      <alignment vertical="center" shrinkToFit="1"/>
    </xf>
    <xf numFmtId="0" fontId="7" fillId="0" borderId="12" xfId="0" applyFont="1" applyFill="1" applyBorder="1" applyAlignment="1">
      <alignment horizontal="center" vertical="center" shrinkToFit="1"/>
    </xf>
    <xf numFmtId="0" fontId="7" fillId="0" borderId="13" xfId="0" quotePrefix="1" applyNumberFormat="1" applyFont="1" applyFill="1" applyBorder="1" applyAlignment="1" applyProtection="1">
      <alignment horizontal="center" vertical="center" shrinkToFit="1"/>
      <protection locked="0"/>
    </xf>
    <xf numFmtId="0" fontId="7" fillId="0" borderId="10" xfId="0" applyNumberFormat="1" applyFont="1" applyFill="1" applyBorder="1" applyAlignment="1">
      <alignment horizontal="center" vertical="center" shrinkToFit="1"/>
    </xf>
    <xf numFmtId="0" fontId="7" fillId="0" borderId="13" xfId="0" applyNumberFormat="1" applyFont="1" applyFill="1" applyBorder="1" applyAlignment="1">
      <alignment horizontal="center" vertical="center" shrinkToFit="1"/>
    </xf>
    <xf numFmtId="0" fontId="4" fillId="0" borderId="4" xfId="0" applyFont="1" applyFill="1" applyBorder="1" applyAlignment="1">
      <alignment vertical="center" shrinkToFit="1"/>
    </xf>
    <xf numFmtId="0" fontId="4" fillId="0" borderId="20" xfId="0" applyNumberFormat="1" applyFont="1" applyFill="1" applyBorder="1" applyAlignment="1">
      <alignment horizontal="center" vertical="center" shrinkToFit="1"/>
    </xf>
    <xf numFmtId="0" fontId="4" fillId="0" borderId="4" xfId="9" applyFont="1" applyBorder="1" applyAlignment="1">
      <alignment horizontal="center" vertical="center"/>
    </xf>
    <xf numFmtId="0" fontId="4" fillId="0" borderId="1" xfId="9" applyFont="1" applyBorder="1" applyAlignment="1">
      <alignment horizontal="center" vertical="center"/>
    </xf>
    <xf numFmtId="49" fontId="7" fillId="11" borderId="0" xfId="0" quotePrefix="1" applyNumberFormat="1" applyFont="1" applyFill="1" applyBorder="1" applyAlignment="1">
      <alignment horizontal="center" vertical="center" shrinkToFit="1"/>
    </xf>
    <xf numFmtId="0" fontId="4" fillId="11" borderId="4" xfId="0" applyFont="1" applyFill="1" applyBorder="1" applyAlignment="1">
      <alignment horizontal="center" vertical="center" shrinkToFit="1"/>
    </xf>
    <xf numFmtId="0" fontId="7" fillId="27" borderId="4" xfId="0" applyFont="1" applyFill="1" applyBorder="1" applyAlignment="1">
      <alignment vertical="center" shrinkToFit="1"/>
    </xf>
    <xf numFmtId="166" fontId="8" fillId="25" borderId="6" xfId="0" applyNumberFormat="1" applyFont="1" applyFill="1" applyBorder="1" applyAlignment="1">
      <alignment horizontal="left" vertical="center" shrinkToFit="1"/>
    </xf>
    <xf numFmtId="0" fontId="10" fillId="25" borderId="12" xfId="0" applyFont="1" applyFill="1" applyBorder="1" applyAlignment="1">
      <alignment horizontal="center" vertical="center" shrinkToFit="1"/>
    </xf>
    <xf numFmtId="0" fontId="8" fillId="25" borderId="12" xfId="0" applyFont="1" applyFill="1" applyBorder="1" applyAlignment="1">
      <alignment horizontal="center" vertical="center" shrinkToFit="1"/>
    </xf>
    <xf numFmtId="165" fontId="7" fillId="25" borderId="6" xfId="0" applyNumberFormat="1" applyFont="1" applyFill="1" applyBorder="1" applyAlignment="1" applyProtection="1">
      <alignment horizontal="center" vertical="center" shrinkToFit="1"/>
      <protection locked="0"/>
    </xf>
    <xf numFmtId="0" fontId="10" fillId="43" borderId="6" xfId="0" quotePrefix="1" applyFont="1" applyFill="1" applyBorder="1" applyAlignment="1">
      <alignment horizontal="center" vertical="center" shrinkToFit="1"/>
    </xf>
    <xf numFmtId="0" fontId="7" fillId="12" borderId="1" xfId="0" applyFont="1" applyFill="1" applyBorder="1" applyAlignment="1">
      <alignment vertical="center" shrinkToFit="1"/>
    </xf>
    <xf numFmtId="0" fontId="8" fillId="0" borderId="6" xfId="0" applyFont="1" applyFill="1" applyBorder="1" applyAlignment="1">
      <alignment horizontal="center" vertical="center" shrinkToFit="1"/>
    </xf>
    <xf numFmtId="0" fontId="7" fillId="12" borderId="6" xfId="0" applyFont="1" applyFill="1" applyBorder="1" applyAlignment="1">
      <alignment horizontal="center" vertical="center" shrinkToFit="1"/>
    </xf>
    <xf numFmtId="0" fontId="7" fillId="43" borderId="6" xfId="0" applyNumberFormat="1" applyFont="1" applyFill="1" applyBorder="1" applyAlignment="1" applyProtection="1">
      <alignment horizontal="center" vertical="center" shrinkToFit="1"/>
      <protection locked="0"/>
    </xf>
    <xf numFmtId="0" fontId="7" fillId="12" borderId="1" xfId="0" applyNumberFormat="1" applyFont="1" applyFill="1" applyBorder="1" applyAlignment="1" applyProtection="1">
      <alignment horizontal="center" vertical="center" shrinkToFit="1"/>
      <protection locked="0"/>
    </xf>
    <xf numFmtId="3" fontId="8" fillId="9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9" borderId="6" xfId="0" applyFont="1" applyFill="1" applyBorder="1" applyAlignment="1" applyProtection="1">
      <alignment horizontal="center" vertical="center" shrinkToFit="1"/>
      <protection locked="0"/>
    </xf>
    <xf numFmtId="14" fontId="7" fillId="26" borderId="4" xfId="0" applyNumberFormat="1" applyFont="1" applyFill="1" applyBorder="1" applyAlignment="1" applyProtection="1">
      <alignment horizontal="center" vertical="center" shrinkToFit="1"/>
      <protection locked="0"/>
    </xf>
    <xf numFmtId="0" fontId="7" fillId="19" borderId="6" xfId="0" applyFont="1" applyFill="1" applyBorder="1" applyAlignment="1" applyProtection="1">
      <alignment horizontal="center" vertical="center" shrinkToFit="1"/>
      <protection locked="0"/>
    </xf>
    <xf numFmtId="0" fontId="7" fillId="14" borderId="6" xfId="0" applyFont="1" applyFill="1" applyBorder="1" applyAlignment="1">
      <alignment horizontal="center" vertical="center" shrinkToFit="1"/>
    </xf>
    <xf numFmtId="0" fontId="7" fillId="14" borderId="0" xfId="0" applyFont="1" applyFill="1" applyBorder="1" applyAlignment="1" applyProtection="1">
      <alignment horizontal="center" vertical="center" shrinkToFit="1"/>
      <protection locked="0"/>
    </xf>
    <xf numFmtId="0" fontId="7" fillId="31" borderId="4" xfId="0" applyFont="1" applyFill="1" applyBorder="1" applyAlignment="1" applyProtection="1">
      <alignment vertical="center" shrinkToFit="1"/>
    </xf>
    <xf numFmtId="165" fontId="7" fillId="26" borderId="1" xfId="0" applyNumberFormat="1" applyFont="1" applyFill="1" applyBorder="1" applyAlignment="1" applyProtection="1">
      <alignment horizontal="center" vertical="center" shrinkToFit="1"/>
      <protection locked="0"/>
    </xf>
    <xf numFmtId="0" fontId="7" fillId="26" borderId="0" xfId="0" applyFont="1" applyFill="1" applyBorder="1" applyAlignment="1" applyProtection="1">
      <alignment horizontal="center" vertical="center" shrinkToFit="1"/>
      <protection locked="0"/>
    </xf>
    <xf numFmtId="0" fontId="7" fillId="31" borderId="0" xfId="0" applyFont="1" applyFill="1" applyBorder="1" applyAlignment="1" applyProtection="1">
      <alignment horizontal="center" vertical="center" shrinkToFit="1"/>
      <protection locked="0"/>
    </xf>
    <xf numFmtId="0" fontId="4" fillId="34" borderId="4" xfId="0" applyFont="1" applyFill="1" applyBorder="1" applyAlignment="1">
      <alignment horizontal="center" vertical="center" shrinkToFit="1"/>
    </xf>
    <xf numFmtId="49" fontId="4" fillId="0" borderId="4" xfId="0" applyNumberFormat="1" applyFont="1" applyBorder="1" applyAlignment="1">
      <alignment vertical="center" shrinkToFit="1"/>
    </xf>
    <xf numFmtId="0" fontId="7" fillId="42" borderId="6" xfId="0" applyNumberFormat="1" applyFont="1" applyFill="1" applyBorder="1" applyAlignment="1" applyProtection="1">
      <alignment horizontal="center" vertical="center" shrinkToFit="1"/>
      <protection locked="0"/>
    </xf>
    <xf numFmtId="0" fontId="7" fillId="34" borderId="6" xfId="0" applyNumberFormat="1" applyFont="1" applyFill="1" applyBorder="1" applyAlignment="1" applyProtection="1">
      <alignment horizontal="center" vertical="center" shrinkToFit="1"/>
      <protection locked="0"/>
    </xf>
    <xf numFmtId="165" fontId="7" fillId="19" borderId="1" xfId="0" applyNumberFormat="1" applyFont="1" applyFill="1" applyBorder="1" applyAlignment="1" applyProtection="1">
      <alignment horizontal="center" vertical="center" shrinkToFit="1"/>
      <protection locked="0"/>
    </xf>
    <xf numFmtId="165" fontId="7" fillId="9" borderId="0" xfId="0" applyNumberFormat="1" applyFont="1" applyFill="1" applyBorder="1" applyAlignment="1" applyProtection="1">
      <alignment horizontal="center" vertical="center" shrinkToFit="1"/>
      <protection locked="0"/>
    </xf>
    <xf numFmtId="3" fontId="7" fillId="19" borderId="1" xfId="0" applyNumberFormat="1" applyFont="1" applyFill="1" applyBorder="1" applyAlignment="1" applyProtection="1">
      <alignment horizontal="center" vertical="center" shrinkToFit="1"/>
      <protection locked="0"/>
    </xf>
    <xf numFmtId="0" fontId="4" fillId="42" borderId="4" xfId="0" applyFont="1" applyFill="1" applyBorder="1" applyAlignment="1">
      <alignment horizontal="center" vertical="center" shrinkToFit="1"/>
    </xf>
    <xf numFmtId="0" fontId="7" fillId="19" borderId="0" xfId="0" applyFont="1" applyFill="1" applyBorder="1" applyAlignment="1" applyProtection="1">
      <alignment horizontal="center" vertical="center" shrinkToFit="1"/>
      <protection locked="0"/>
    </xf>
    <xf numFmtId="49" fontId="4" fillId="42" borderId="4" xfId="0" applyNumberFormat="1" applyFont="1" applyFill="1" applyBorder="1" applyAlignment="1">
      <alignment horizontal="center" vertical="center" shrinkToFit="1"/>
    </xf>
    <xf numFmtId="49" fontId="7" fillId="26" borderId="0" xfId="0" applyNumberFormat="1" applyFont="1" applyFill="1" applyBorder="1" applyAlignment="1" applyProtection="1">
      <alignment horizontal="center" vertical="center" shrinkToFit="1"/>
      <protection locked="0"/>
    </xf>
    <xf numFmtId="49" fontId="4" fillId="34" borderId="4" xfId="0" applyNumberFormat="1" applyFont="1" applyFill="1" applyBorder="1" applyAlignment="1">
      <alignment horizontal="center" vertical="center" shrinkToFit="1"/>
    </xf>
    <xf numFmtId="0" fontId="7" fillId="34" borderId="4" xfId="0" applyFont="1" applyFill="1" applyBorder="1" applyAlignment="1" applyProtection="1">
      <alignment vertical="center" shrinkToFit="1"/>
    </xf>
    <xf numFmtId="164" fontId="7" fillId="34" borderId="4" xfId="0" applyNumberFormat="1" applyFont="1" applyFill="1" applyBorder="1" applyAlignment="1" applyProtection="1">
      <alignment horizontal="left" vertical="center" shrinkToFit="1"/>
      <protection locked="0"/>
    </xf>
    <xf numFmtId="0" fontId="7" fillId="19" borderId="1" xfId="0" quotePrefix="1" applyFont="1" applyFill="1" applyBorder="1" applyAlignment="1">
      <alignment horizontal="left" vertical="center" shrinkToFit="1"/>
    </xf>
    <xf numFmtId="0" fontId="7" fillId="8" borderId="5" xfId="0" applyFont="1" applyFill="1" applyBorder="1" applyAlignment="1">
      <alignment horizontal="center" vertical="center" shrinkToFit="1"/>
    </xf>
    <xf numFmtId="164" fontId="7" fillId="8" borderId="6" xfId="0" applyNumberFormat="1" applyFont="1" applyFill="1" applyBorder="1" applyAlignment="1">
      <alignment horizontal="left" vertical="center" shrinkToFit="1"/>
    </xf>
    <xf numFmtId="1" fontId="7" fillId="0" borderId="0" xfId="0" applyNumberFormat="1" applyFont="1" applyFill="1" applyBorder="1" applyAlignment="1">
      <alignment horizontal="center" vertical="center" shrinkToFit="1"/>
    </xf>
    <xf numFmtId="0" fontId="67" fillId="0" borderId="0" xfId="7" applyFont="1" applyFill="1" applyAlignment="1">
      <alignment horizontal="center" vertical="center"/>
    </xf>
    <xf numFmtId="0" fontId="68" fillId="0" borderId="0" xfId="9" applyFont="1" applyAlignment="1">
      <alignment vertical="center"/>
    </xf>
    <xf numFmtId="0" fontId="7" fillId="39" borderId="1" xfId="0" quotePrefix="1" applyFont="1" applyFill="1" applyBorder="1" applyAlignment="1" applyProtection="1">
      <alignment horizontal="center" vertical="center" shrinkToFit="1"/>
    </xf>
    <xf numFmtId="0" fontId="7" fillId="24" borderId="4" xfId="0" quotePrefix="1" applyFont="1" applyFill="1" applyBorder="1" applyAlignment="1" applyProtection="1">
      <alignment horizontal="center" vertical="center" shrinkToFit="1"/>
    </xf>
    <xf numFmtId="0" fontId="10" fillId="38" borderId="6" xfId="0" applyFont="1" applyFill="1" applyBorder="1" applyAlignment="1">
      <alignment vertical="center" shrinkToFit="1"/>
    </xf>
    <xf numFmtId="0" fontId="10" fillId="38" borderId="6" xfId="0" applyFont="1" applyFill="1" applyBorder="1" applyAlignment="1">
      <alignment horizontal="center" vertical="center" shrinkToFit="1"/>
    </xf>
    <xf numFmtId="49" fontId="4" fillId="30" borderId="4" xfId="0" quotePrefix="1" applyNumberFormat="1" applyFont="1" applyFill="1" applyBorder="1" applyAlignment="1">
      <alignment horizontal="center" vertical="center" shrinkToFit="1"/>
    </xf>
    <xf numFmtId="0" fontId="7" fillId="39" borderId="0" xfId="0" applyFont="1" applyFill="1" applyBorder="1" applyAlignment="1">
      <alignment horizontal="center" vertical="center" shrinkToFit="1"/>
    </xf>
    <xf numFmtId="0" fontId="4" fillId="38" borderId="4" xfId="0" applyFont="1" applyFill="1" applyBorder="1" applyAlignment="1">
      <alignment horizontal="center" vertical="center" shrinkToFit="1"/>
    </xf>
    <xf numFmtId="0" fontId="7" fillId="30" borderId="0" xfId="0" applyFont="1" applyFill="1" applyBorder="1" applyAlignment="1">
      <alignment horizontal="center" vertical="center" shrinkToFit="1"/>
    </xf>
    <xf numFmtId="0" fontId="4" fillId="25" borderId="4" xfId="0" applyFont="1" applyFill="1" applyBorder="1" applyAlignment="1">
      <alignment vertical="center" shrinkToFit="1"/>
    </xf>
    <xf numFmtId="164" fontId="7" fillId="38" borderId="4" xfId="0" applyNumberFormat="1" applyFont="1" applyFill="1" applyBorder="1" applyAlignment="1">
      <alignment horizontal="left" vertical="center" shrinkToFit="1"/>
    </xf>
    <xf numFmtId="164" fontId="7" fillId="39" borderId="4" xfId="0" applyNumberFormat="1" applyFont="1" applyFill="1" applyBorder="1" applyAlignment="1">
      <alignment horizontal="left" vertical="center" shrinkToFit="1"/>
    </xf>
    <xf numFmtId="0" fontId="7" fillId="40" borderId="1" xfId="0" applyNumberFormat="1" applyFont="1" applyFill="1" applyBorder="1" applyAlignment="1" applyProtection="1">
      <alignment horizontal="center" vertical="center" shrinkToFit="1"/>
      <protection locked="0"/>
    </xf>
    <xf numFmtId="0" fontId="7" fillId="40" borderId="1" xfId="0" quotePrefix="1" applyNumberFormat="1" applyFont="1" applyFill="1" applyBorder="1" applyAlignment="1">
      <alignment horizontal="center" vertical="center" shrinkToFit="1"/>
    </xf>
    <xf numFmtId="49" fontId="7" fillId="38" borderId="0" xfId="0" quotePrefix="1" applyNumberFormat="1" applyFont="1" applyFill="1" applyBorder="1" applyAlignment="1">
      <alignment horizontal="center" vertical="center" shrinkToFit="1"/>
    </xf>
    <xf numFmtId="0" fontId="69" fillId="0" borderId="1" xfId="8" applyFont="1" applyFill="1" applyBorder="1" applyAlignment="1">
      <alignment vertical="center"/>
    </xf>
    <xf numFmtId="49" fontId="7" fillId="0" borderId="13" xfId="8" applyNumberFormat="1" applyFont="1" applyFill="1" applyBorder="1" applyAlignment="1">
      <alignment horizontal="center" vertical="center" shrinkToFit="1"/>
    </xf>
    <xf numFmtId="49" fontId="7" fillId="0" borderId="4" xfId="8" applyNumberFormat="1" applyFont="1" applyFill="1" applyBorder="1" applyAlignment="1">
      <alignment horizontal="center" vertical="center" shrinkToFit="1"/>
    </xf>
    <xf numFmtId="44" fontId="50" fillId="0" borderId="1" xfId="8" applyNumberFormat="1" applyBorder="1" applyAlignment="1">
      <alignment vertical="center"/>
    </xf>
    <xf numFmtId="44" fontId="50" fillId="0" borderId="4" xfId="8" applyNumberFormat="1" applyBorder="1" applyAlignment="1">
      <alignment vertical="center"/>
    </xf>
    <xf numFmtId="44" fontId="50" fillId="0" borderId="0" xfId="8" applyNumberFormat="1" applyAlignment="1">
      <alignment vertical="center"/>
    </xf>
    <xf numFmtId="0" fontId="70" fillId="0" borderId="4" xfId="0" applyFont="1" applyFill="1" applyBorder="1" applyAlignment="1">
      <alignment vertical="center" shrinkToFit="1"/>
    </xf>
    <xf numFmtId="0" fontId="50" fillId="41" borderId="4" xfId="8" applyFill="1" applyBorder="1" applyAlignment="1">
      <alignment horizontal="center" vertical="center"/>
    </xf>
    <xf numFmtId="0" fontId="70" fillId="41" borderId="4" xfId="0" applyFont="1" applyFill="1" applyBorder="1" applyAlignment="1">
      <alignment vertical="center" shrinkToFit="1"/>
    </xf>
    <xf numFmtId="44" fontId="50" fillId="41" borderId="4" xfId="8" applyNumberFormat="1" applyFill="1" applyBorder="1" applyAlignment="1">
      <alignment vertical="center"/>
    </xf>
    <xf numFmtId="0" fontId="57" fillId="0" borderId="4" xfId="8" applyFont="1" applyBorder="1" applyAlignment="1">
      <alignment horizontal="center" vertical="center"/>
    </xf>
    <xf numFmtId="0" fontId="71" fillId="0" borderId="4" xfId="0" applyFont="1" applyFill="1" applyBorder="1" applyAlignment="1">
      <alignment vertical="center" shrinkToFit="1"/>
    </xf>
    <xf numFmtId="0" fontId="70" fillId="41" borderId="4" xfId="18" applyFont="1" applyFill="1" applyBorder="1" applyAlignment="1">
      <alignment vertical="center" shrinkToFit="1"/>
    </xf>
    <xf numFmtId="0" fontId="70" fillId="41" borderId="1" xfId="18" applyFont="1" applyFill="1" applyBorder="1" applyAlignment="1">
      <alignment vertical="center" shrinkToFit="1"/>
    </xf>
    <xf numFmtId="0" fontId="50" fillId="41" borderId="4" xfId="8" quotePrefix="1" applyFill="1" applyBorder="1" applyAlignment="1">
      <alignment horizontal="center" vertical="center"/>
    </xf>
    <xf numFmtId="0" fontId="51" fillId="0" borderId="0" xfId="7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quotePrefix="1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14" fontId="52" fillId="0" borderId="0" xfId="0" applyNumberFormat="1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49" fontId="5" fillId="0" borderId="12" xfId="0" applyNumberFormat="1" applyFont="1" applyBorder="1" applyAlignment="1">
      <alignment horizontal="center" vertical="center"/>
    </xf>
    <xf numFmtId="49" fontId="5" fillId="0" borderId="11" xfId="0" applyNumberFormat="1" applyFont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 wrapText="1"/>
    </xf>
    <xf numFmtId="3" fontId="6" fillId="0" borderId="11" xfId="0" applyNumberFormat="1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0" fontId="6" fillId="0" borderId="35" xfId="0" applyFont="1" applyFill="1" applyBorder="1" applyAlignment="1">
      <alignment horizontal="center" vertical="center"/>
    </xf>
    <xf numFmtId="0" fontId="6" fillId="0" borderId="39" xfId="0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/>
    </xf>
    <xf numFmtId="49" fontId="6" fillId="0" borderId="11" xfId="0" applyNumberFormat="1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7" xfId="0" quotePrefix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0" fontId="6" fillId="0" borderId="10" xfId="0" applyNumberFormat="1" applyFont="1" applyFill="1" applyBorder="1" applyAlignment="1">
      <alignment horizontal="center" vertical="center"/>
    </xf>
    <xf numFmtId="0" fontId="6" fillId="0" borderId="11" xfId="0" applyNumberFormat="1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7" xfId="0" quotePrefix="1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2" borderId="10" xfId="0" applyNumberFormat="1" applyFont="1" applyFill="1" applyBorder="1" applyAlignment="1">
      <alignment horizontal="center" vertical="center"/>
    </xf>
    <xf numFmtId="0" fontId="6" fillId="2" borderId="11" xfId="0" applyNumberFormat="1" applyFont="1" applyFill="1" applyBorder="1" applyAlignment="1">
      <alignment horizontal="center" vertical="center"/>
    </xf>
    <xf numFmtId="3" fontId="6" fillId="2" borderId="10" xfId="0" applyNumberFormat="1" applyFont="1" applyFill="1" applyBorder="1" applyAlignment="1">
      <alignment horizontal="center" vertical="center" wrapText="1"/>
    </xf>
    <xf numFmtId="3" fontId="6" fillId="2" borderId="11" xfId="0" applyNumberFormat="1" applyFont="1" applyFill="1" applyBorder="1" applyAlignment="1">
      <alignment horizontal="center" vertical="center" wrapText="1"/>
    </xf>
    <xf numFmtId="49" fontId="6" fillId="0" borderId="10" xfId="0" applyNumberFormat="1" applyFont="1" applyFill="1" applyBorder="1" applyAlignment="1">
      <alignment horizontal="center" vertical="center" wrapText="1"/>
    </xf>
    <xf numFmtId="49" fontId="6" fillId="0" borderId="11" xfId="0" applyNumberFormat="1" applyFont="1" applyFill="1" applyBorder="1" applyAlignment="1">
      <alignment horizontal="center" vertical="center" wrapText="1"/>
    </xf>
    <xf numFmtId="49" fontId="5" fillId="0" borderId="12" xfId="0" applyNumberFormat="1" applyFont="1" applyFill="1" applyBorder="1" applyAlignment="1">
      <alignment horizontal="center" vertical="center"/>
    </xf>
    <xf numFmtId="49" fontId="5" fillId="0" borderId="11" xfId="0" applyNumberFormat="1" applyFont="1" applyFill="1" applyBorder="1" applyAlignment="1">
      <alignment horizontal="center" vertical="center"/>
    </xf>
    <xf numFmtId="3" fontId="15" fillId="0" borderId="10" xfId="0" applyNumberFormat="1" applyFont="1" applyFill="1" applyBorder="1" applyAlignment="1">
      <alignment horizontal="center" vertical="center" wrapText="1"/>
    </xf>
    <xf numFmtId="3" fontId="15" fillId="0" borderId="1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66" fillId="0" borderId="13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0" borderId="8" xfId="0" quotePrefix="1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12" xfId="0" applyNumberFormat="1" applyFont="1" applyFill="1" applyBorder="1" applyAlignment="1">
      <alignment horizontal="center" vertical="center"/>
    </xf>
    <xf numFmtId="3" fontId="6" fillId="2" borderId="12" xfId="0" applyNumberFormat="1" applyFont="1" applyFill="1" applyBorder="1" applyAlignment="1">
      <alignment horizontal="center" vertical="center" wrapText="1"/>
    </xf>
    <xf numFmtId="14" fontId="52" fillId="0" borderId="0" xfId="0" applyNumberFormat="1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3" fontId="15" fillId="0" borderId="37" xfId="0" applyNumberFormat="1" applyFont="1" applyFill="1" applyBorder="1" applyAlignment="1">
      <alignment horizontal="center" vertical="center" wrapText="1"/>
    </xf>
    <xf numFmtId="3" fontId="15" fillId="0" borderId="38" xfId="0" applyNumberFormat="1" applyFont="1" applyFill="1" applyBorder="1" applyAlignment="1">
      <alignment horizontal="center" vertical="center" wrapText="1"/>
    </xf>
    <xf numFmtId="3" fontId="15" fillId="0" borderId="35" xfId="0" applyNumberFormat="1" applyFont="1" applyFill="1" applyBorder="1" applyAlignment="1">
      <alignment horizontal="center" vertical="center" wrapText="1"/>
    </xf>
    <xf numFmtId="3" fontId="15" fillId="0" borderId="39" xfId="0" applyNumberFormat="1" applyFont="1" applyFill="1" applyBorder="1" applyAlignment="1">
      <alignment horizontal="center" vertical="center" wrapText="1"/>
    </xf>
    <xf numFmtId="3" fontId="15" fillId="0" borderId="10" xfId="0" applyNumberFormat="1" applyFont="1" applyFill="1" applyBorder="1" applyAlignment="1">
      <alignment horizontal="center" vertical="center" shrinkToFit="1"/>
    </xf>
    <xf numFmtId="3" fontId="15" fillId="0" borderId="11" xfId="0" applyNumberFormat="1" applyFont="1" applyFill="1" applyBorder="1" applyAlignment="1">
      <alignment horizontal="center" vertical="center" shrinkToFit="1"/>
    </xf>
    <xf numFmtId="49" fontId="6" fillId="0" borderId="12" xfId="0" applyNumberFormat="1" applyFont="1" applyFill="1" applyBorder="1" applyAlignment="1">
      <alignment horizontal="center" vertical="center"/>
    </xf>
    <xf numFmtId="14" fontId="31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7" fillId="0" borderId="5" xfId="2" applyNumberFormat="1" applyFill="1" applyBorder="1" applyAlignment="1">
      <alignment horizontal="center" vertical="center"/>
    </xf>
    <xf numFmtId="0" fontId="7" fillId="0" borderId="25" xfId="2" applyNumberFormat="1" applyFill="1" applyBorder="1" applyAlignment="1">
      <alignment horizontal="center" vertical="center"/>
    </xf>
    <xf numFmtId="0" fontId="7" fillId="0" borderId="6" xfId="2" applyNumberFormat="1" applyFill="1" applyBorder="1" applyAlignment="1">
      <alignment horizontal="center" vertical="center"/>
    </xf>
    <xf numFmtId="0" fontId="31" fillId="7" borderId="5" xfId="2" applyNumberFormat="1" applyFont="1" applyFill="1" applyBorder="1" applyAlignment="1">
      <alignment horizontal="center" vertical="center"/>
    </xf>
    <xf numFmtId="0" fontId="31" fillId="7" borderId="25" xfId="2" applyNumberFormat="1" applyFont="1" applyFill="1" applyBorder="1" applyAlignment="1">
      <alignment horizontal="center" vertical="center"/>
    </xf>
    <xf numFmtId="0" fontId="31" fillId="7" borderId="6" xfId="2" applyNumberFormat="1" applyFont="1" applyFill="1" applyBorder="1" applyAlignment="1">
      <alignment horizontal="center" vertical="center"/>
    </xf>
    <xf numFmtId="0" fontId="30" fillId="32" borderId="5" xfId="2" applyNumberFormat="1" applyFont="1" applyFill="1" applyBorder="1" applyAlignment="1">
      <alignment horizontal="center" vertical="center"/>
    </xf>
    <xf numFmtId="0" fontId="30" fillId="32" borderId="25" xfId="2" applyNumberFormat="1" applyFont="1" applyFill="1" applyBorder="1" applyAlignment="1">
      <alignment horizontal="center" vertical="center"/>
    </xf>
    <xf numFmtId="0" fontId="30" fillId="32" borderId="6" xfId="2" applyNumberFormat="1" applyFont="1" applyFill="1" applyBorder="1" applyAlignment="1">
      <alignment horizontal="center" vertical="center"/>
    </xf>
    <xf numFmtId="0" fontId="7" fillId="32" borderId="5" xfId="2" applyNumberFormat="1" applyFill="1" applyBorder="1" applyAlignment="1">
      <alignment horizontal="center" vertical="center"/>
    </xf>
    <xf numFmtId="0" fontId="7" fillId="32" borderId="25" xfId="2" applyNumberFormat="1" applyFill="1" applyBorder="1" applyAlignment="1">
      <alignment horizontal="center" vertical="center"/>
    </xf>
    <xf numFmtId="0" fontId="7" fillId="32" borderId="6" xfId="2" applyNumberFormat="1" applyFill="1" applyBorder="1" applyAlignment="1">
      <alignment horizontal="center" vertical="center"/>
    </xf>
    <xf numFmtId="0" fontId="30" fillId="21" borderId="5" xfId="2" applyNumberFormat="1" applyFont="1" applyFill="1" applyBorder="1" applyAlignment="1">
      <alignment horizontal="center" vertical="center"/>
    </xf>
    <xf numFmtId="0" fontId="30" fillId="21" borderId="25" xfId="2" applyNumberFormat="1" applyFont="1" applyFill="1" applyBorder="1" applyAlignment="1">
      <alignment horizontal="center" vertical="center"/>
    </xf>
    <xf numFmtId="0" fontId="30" fillId="21" borderId="6" xfId="2" applyNumberFormat="1" applyFont="1" applyFill="1" applyBorder="1" applyAlignment="1">
      <alignment horizontal="center" vertical="center"/>
    </xf>
    <xf numFmtId="0" fontId="7" fillId="21" borderId="5" xfId="2" applyNumberFormat="1" applyFill="1" applyBorder="1" applyAlignment="1">
      <alignment horizontal="center" vertical="center"/>
    </xf>
    <xf numFmtId="0" fontId="7" fillId="21" borderId="25" xfId="2" applyNumberFormat="1" applyFill="1" applyBorder="1" applyAlignment="1">
      <alignment horizontal="center" vertical="center"/>
    </xf>
    <xf numFmtId="0" fontId="7" fillId="21" borderId="6" xfId="2" applyNumberFormat="1" applyFill="1" applyBorder="1" applyAlignment="1">
      <alignment horizontal="center" vertical="center"/>
    </xf>
    <xf numFmtId="0" fontId="7" fillId="14" borderId="5" xfId="2" applyNumberFormat="1" applyFill="1" applyBorder="1" applyAlignment="1">
      <alignment horizontal="center" vertical="center"/>
    </xf>
    <xf numFmtId="0" fontId="7" fillId="14" borderId="25" xfId="2" applyNumberFormat="1" applyFill="1" applyBorder="1" applyAlignment="1">
      <alignment horizontal="center" vertical="center"/>
    </xf>
    <xf numFmtId="0" fontId="7" fillId="14" borderId="6" xfId="2" applyNumberFormat="1" applyFill="1" applyBorder="1" applyAlignment="1">
      <alignment horizontal="center" vertical="center"/>
    </xf>
    <xf numFmtId="0" fontId="30" fillId="13" borderId="5" xfId="2" applyNumberFormat="1" applyFont="1" applyFill="1" applyBorder="1" applyAlignment="1">
      <alignment horizontal="center" vertical="center"/>
    </xf>
    <xf numFmtId="0" fontId="30" fillId="13" borderId="25" xfId="2" applyNumberFormat="1" applyFont="1" applyFill="1" applyBorder="1" applyAlignment="1">
      <alignment horizontal="center" vertical="center"/>
    </xf>
    <xf numFmtId="0" fontId="30" fillId="13" borderId="6" xfId="2" applyNumberFormat="1" applyFont="1" applyFill="1" applyBorder="1" applyAlignment="1">
      <alignment horizontal="center" vertical="center"/>
    </xf>
    <xf numFmtId="0" fontId="7" fillId="16" borderId="5" xfId="2" applyNumberFormat="1" applyFill="1" applyBorder="1" applyAlignment="1">
      <alignment horizontal="center" vertical="center"/>
    </xf>
    <xf numFmtId="0" fontId="7" fillId="16" borderId="25" xfId="2" applyNumberFormat="1" applyFill="1" applyBorder="1" applyAlignment="1">
      <alignment horizontal="center" vertical="center"/>
    </xf>
    <xf numFmtId="0" fontId="7" fillId="16" borderId="6" xfId="2" applyNumberFormat="1" applyFill="1" applyBorder="1" applyAlignment="1">
      <alignment horizontal="center" vertical="center"/>
    </xf>
    <xf numFmtId="0" fontId="30" fillId="12" borderId="5" xfId="2" applyNumberFormat="1" applyFont="1" applyFill="1" applyBorder="1" applyAlignment="1">
      <alignment horizontal="center" vertical="center"/>
    </xf>
    <xf numFmtId="0" fontId="30" fillId="12" borderId="25" xfId="2" applyNumberFormat="1" applyFont="1" applyFill="1" applyBorder="1" applyAlignment="1">
      <alignment horizontal="center" vertical="center"/>
    </xf>
    <xf numFmtId="0" fontId="30" fillId="12" borderId="6" xfId="2" applyNumberFormat="1" applyFont="1" applyFill="1" applyBorder="1" applyAlignment="1">
      <alignment horizontal="center" vertical="center"/>
    </xf>
    <xf numFmtId="0" fontId="7" fillId="12" borderId="5" xfId="2" applyNumberFormat="1" applyFill="1" applyBorder="1" applyAlignment="1">
      <alignment horizontal="center" vertical="center"/>
    </xf>
    <xf numFmtId="0" fontId="7" fillId="12" borderId="25" xfId="2" applyNumberFormat="1" applyFill="1" applyBorder="1" applyAlignment="1">
      <alignment horizontal="center" vertical="center"/>
    </xf>
    <xf numFmtId="0" fontId="7" fillId="12" borderId="6" xfId="2" applyNumberFormat="1" applyFill="1" applyBorder="1" applyAlignment="1">
      <alignment horizontal="center" vertical="center"/>
    </xf>
    <xf numFmtId="0" fontId="7" fillId="22" borderId="5" xfId="2" applyNumberFormat="1" applyFill="1" applyBorder="1" applyAlignment="1">
      <alignment horizontal="center" vertical="center"/>
    </xf>
    <xf numFmtId="0" fontId="7" fillId="22" borderId="25" xfId="2" applyNumberFormat="1" applyFill="1" applyBorder="1" applyAlignment="1">
      <alignment horizontal="center" vertical="center"/>
    </xf>
    <xf numFmtId="0" fontId="7" fillId="22" borderId="6" xfId="2" applyNumberFormat="1" applyFill="1" applyBorder="1" applyAlignment="1">
      <alignment horizontal="center" vertical="center"/>
    </xf>
    <xf numFmtId="0" fontId="49" fillId="27" borderId="5" xfId="2" applyNumberFormat="1" applyFont="1" applyFill="1" applyBorder="1" applyAlignment="1">
      <alignment horizontal="center" vertical="center"/>
    </xf>
    <xf numFmtId="0" fontId="49" fillId="27" borderId="25" xfId="2" applyNumberFormat="1" applyFont="1" applyFill="1" applyBorder="1" applyAlignment="1">
      <alignment horizontal="center" vertical="center"/>
    </xf>
    <xf numFmtId="0" fontId="49" fillId="27" borderId="6" xfId="2" applyNumberFormat="1" applyFont="1" applyFill="1" applyBorder="1" applyAlignment="1">
      <alignment horizontal="center" vertical="center"/>
    </xf>
    <xf numFmtId="0" fontId="7" fillId="27" borderId="5" xfId="2" applyNumberFormat="1" applyFill="1" applyBorder="1" applyAlignment="1">
      <alignment horizontal="center" vertical="center"/>
    </xf>
    <xf numFmtId="0" fontId="7" fillId="27" borderId="25" xfId="2" applyNumberFormat="1" applyFill="1" applyBorder="1" applyAlignment="1">
      <alignment horizontal="center" vertical="center"/>
    </xf>
    <xf numFmtId="0" fontId="7" fillId="27" borderId="6" xfId="2" applyNumberFormat="1" applyFill="1" applyBorder="1" applyAlignment="1">
      <alignment horizontal="center" vertical="center"/>
    </xf>
    <xf numFmtId="0" fontId="49" fillId="13" borderId="5" xfId="2" applyNumberFormat="1" applyFont="1" applyFill="1" applyBorder="1" applyAlignment="1">
      <alignment horizontal="center" vertical="center"/>
    </xf>
    <xf numFmtId="0" fontId="49" fillId="13" borderId="25" xfId="2" applyNumberFormat="1" applyFont="1" applyFill="1" applyBorder="1" applyAlignment="1">
      <alignment horizontal="center" vertical="center"/>
    </xf>
    <xf numFmtId="0" fontId="49" fillId="13" borderId="6" xfId="2" applyNumberFormat="1" applyFont="1" applyFill="1" applyBorder="1" applyAlignment="1">
      <alignment horizontal="center" vertical="center"/>
    </xf>
    <xf numFmtId="0" fontId="49" fillId="19" borderId="5" xfId="2" applyNumberFormat="1" applyFont="1" applyFill="1" applyBorder="1" applyAlignment="1">
      <alignment horizontal="center" vertical="center"/>
    </xf>
    <xf numFmtId="0" fontId="49" fillId="19" borderId="25" xfId="2" applyNumberFormat="1" applyFont="1" applyFill="1" applyBorder="1" applyAlignment="1">
      <alignment horizontal="center" vertical="center"/>
    </xf>
    <xf numFmtId="0" fontId="49" fillId="19" borderId="6" xfId="2" applyNumberFormat="1" applyFont="1" applyFill="1" applyBorder="1" applyAlignment="1">
      <alignment horizontal="center" vertical="center"/>
    </xf>
    <xf numFmtId="0" fontId="30" fillId="9" borderId="5" xfId="2" applyNumberFormat="1" applyFont="1" applyFill="1" applyBorder="1" applyAlignment="1">
      <alignment horizontal="center" vertical="center"/>
    </xf>
    <xf numFmtId="0" fontId="30" fillId="9" borderId="25" xfId="2" applyNumberFormat="1" applyFont="1" applyFill="1" applyBorder="1" applyAlignment="1">
      <alignment horizontal="center" vertical="center"/>
    </xf>
    <xf numFmtId="0" fontId="30" fillId="9" borderId="6" xfId="2" applyNumberFormat="1" applyFont="1" applyFill="1" applyBorder="1" applyAlignment="1">
      <alignment horizontal="center" vertical="center"/>
    </xf>
    <xf numFmtId="0" fontId="49" fillId="9" borderId="5" xfId="2" applyNumberFormat="1" applyFont="1" applyFill="1" applyBorder="1" applyAlignment="1">
      <alignment horizontal="center" vertical="center"/>
    </xf>
    <xf numFmtId="0" fontId="49" fillId="9" borderId="25" xfId="2" applyNumberFormat="1" applyFont="1" applyFill="1" applyBorder="1" applyAlignment="1">
      <alignment horizontal="center" vertical="center"/>
    </xf>
    <xf numFmtId="0" fontId="49" fillId="9" borderId="6" xfId="2" applyNumberFormat="1" applyFont="1" applyFill="1" applyBorder="1" applyAlignment="1">
      <alignment horizontal="center" vertical="center"/>
    </xf>
    <xf numFmtId="0" fontId="7" fillId="9" borderId="5" xfId="2" applyNumberFormat="1" applyFill="1" applyBorder="1" applyAlignment="1">
      <alignment horizontal="center" vertical="center"/>
    </xf>
    <xf numFmtId="0" fontId="7" fillId="9" borderId="25" xfId="2" applyNumberFormat="1" applyFill="1" applyBorder="1" applyAlignment="1">
      <alignment horizontal="center" vertical="center"/>
    </xf>
    <xf numFmtId="0" fontId="7" fillId="9" borderId="6" xfId="2" applyNumberFormat="1" applyFill="1" applyBorder="1" applyAlignment="1">
      <alignment horizontal="center" vertical="center"/>
    </xf>
    <xf numFmtId="0" fontId="7" fillId="13" borderId="5" xfId="2" applyNumberFormat="1" applyFill="1" applyBorder="1" applyAlignment="1">
      <alignment horizontal="center" vertical="center"/>
    </xf>
    <xf numFmtId="0" fontId="7" fillId="13" borderId="25" xfId="2" applyNumberFormat="1" applyFill="1" applyBorder="1" applyAlignment="1">
      <alignment horizontal="center" vertical="center"/>
    </xf>
    <xf numFmtId="0" fontId="7" fillId="13" borderId="6" xfId="2" applyNumberFormat="1" applyFill="1" applyBorder="1" applyAlignment="1">
      <alignment horizontal="center" vertical="center"/>
    </xf>
    <xf numFmtId="0" fontId="7" fillId="19" borderId="5" xfId="2" applyNumberFormat="1" applyFill="1" applyBorder="1" applyAlignment="1">
      <alignment horizontal="center" vertical="center"/>
    </xf>
    <xf numFmtId="0" fontId="7" fillId="19" borderId="25" xfId="2" applyNumberFormat="1" applyFill="1" applyBorder="1" applyAlignment="1">
      <alignment horizontal="center" vertical="center"/>
    </xf>
    <xf numFmtId="0" fontId="7" fillId="19" borderId="6" xfId="2" applyNumberFormat="1" applyFill="1" applyBorder="1" applyAlignment="1">
      <alignment horizontal="center" vertical="center"/>
    </xf>
    <xf numFmtId="0" fontId="6" fillId="10" borderId="5" xfId="2" applyNumberFormat="1" applyFont="1" applyFill="1" applyBorder="1" applyAlignment="1">
      <alignment horizontal="center" vertical="center"/>
    </xf>
    <xf numFmtId="0" fontId="6" fillId="10" borderId="6" xfId="2" applyNumberFormat="1" applyFont="1" applyFill="1" applyBorder="1" applyAlignment="1">
      <alignment horizontal="center" vertical="center"/>
    </xf>
    <xf numFmtId="0" fontId="7" fillId="13" borderId="4" xfId="2" applyNumberFormat="1" applyFill="1" applyBorder="1" applyAlignment="1">
      <alignment horizontal="center" vertical="center" shrinkToFit="1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4" fillId="19" borderId="5" xfId="0" applyFont="1" applyFill="1" applyBorder="1" applyAlignment="1">
      <alignment horizontal="center"/>
    </xf>
    <xf numFmtId="0" fontId="14" fillId="19" borderId="6" xfId="0" applyFont="1" applyFill="1" applyBorder="1" applyAlignment="1">
      <alignment horizontal="center"/>
    </xf>
    <xf numFmtId="0" fontId="6" fillId="27" borderId="5" xfId="2" applyNumberFormat="1" applyFont="1" applyFill="1" applyBorder="1" applyAlignment="1">
      <alignment horizontal="center" vertical="center"/>
    </xf>
    <xf numFmtId="0" fontId="6" fillId="27" borderId="25" xfId="2" applyNumberFormat="1" applyFont="1" applyFill="1" applyBorder="1" applyAlignment="1">
      <alignment horizontal="center" vertical="center"/>
    </xf>
    <xf numFmtId="0" fontId="6" fillId="27" borderId="6" xfId="2" applyNumberFormat="1" applyFont="1" applyFill="1" applyBorder="1" applyAlignment="1">
      <alignment horizontal="center" vertical="center"/>
    </xf>
    <xf numFmtId="0" fontId="6" fillId="10" borderId="25" xfId="2" applyNumberFormat="1" applyFont="1" applyFill="1" applyBorder="1" applyAlignment="1">
      <alignment horizontal="center" vertical="center"/>
    </xf>
    <xf numFmtId="0" fontId="6" fillId="8" borderId="5" xfId="2" applyNumberFormat="1" applyFont="1" applyFill="1" applyBorder="1" applyAlignment="1">
      <alignment horizontal="center" vertical="center"/>
    </xf>
    <xf numFmtId="0" fontId="6" fillId="8" borderId="25" xfId="2" applyNumberFormat="1" applyFont="1" applyFill="1" applyBorder="1" applyAlignment="1">
      <alignment horizontal="center" vertical="center"/>
    </xf>
    <xf numFmtId="0" fontId="6" fillId="8" borderId="6" xfId="2" applyNumberFormat="1" applyFont="1" applyFill="1" applyBorder="1" applyAlignment="1">
      <alignment horizontal="center" vertical="center"/>
    </xf>
    <xf numFmtId="0" fontId="7" fillId="8" borderId="5" xfId="2" applyNumberFormat="1" applyFill="1" applyBorder="1" applyAlignment="1">
      <alignment horizontal="center" vertical="center"/>
    </xf>
    <xf numFmtId="0" fontId="7" fillId="8" borderId="25" xfId="2" applyNumberFormat="1" applyFill="1" applyBorder="1" applyAlignment="1">
      <alignment horizontal="center" vertical="center"/>
    </xf>
    <xf numFmtId="0" fontId="7" fillId="8" borderId="6" xfId="2" applyNumberFormat="1" applyFill="1" applyBorder="1" applyAlignment="1">
      <alignment horizontal="center" vertical="center"/>
    </xf>
    <xf numFmtId="0" fontId="49" fillId="8" borderId="5" xfId="2" applyNumberFormat="1" applyFont="1" applyFill="1" applyBorder="1" applyAlignment="1">
      <alignment horizontal="center" vertical="center"/>
    </xf>
    <xf numFmtId="0" fontId="49" fillId="8" borderId="25" xfId="2" applyNumberFormat="1" applyFont="1" applyFill="1" applyBorder="1" applyAlignment="1">
      <alignment horizontal="center" vertical="center"/>
    </xf>
    <xf numFmtId="0" fontId="49" fillId="8" borderId="6" xfId="2" applyNumberFormat="1" applyFont="1" applyFill="1" applyBorder="1" applyAlignment="1">
      <alignment horizontal="center" vertical="center"/>
    </xf>
    <xf numFmtId="0" fontId="30" fillId="8" borderId="5" xfId="2" applyNumberFormat="1" applyFont="1" applyFill="1" applyBorder="1" applyAlignment="1">
      <alignment horizontal="center" vertical="center"/>
    </xf>
    <xf numFmtId="0" fontId="30" fillId="8" borderId="25" xfId="2" applyNumberFormat="1" applyFont="1" applyFill="1" applyBorder="1" applyAlignment="1">
      <alignment horizontal="center" vertical="center"/>
    </xf>
    <xf numFmtId="0" fontId="30" fillId="8" borderId="6" xfId="2" applyNumberFormat="1" applyFont="1" applyFill="1" applyBorder="1" applyAlignment="1">
      <alignment horizontal="center" vertical="center"/>
    </xf>
    <xf numFmtId="0" fontId="49" fillId="11" borderId="5" xfId="2" applyNumberFormat="1" applyFont="1" applyFill="1" applyBorder="1" applyAlignment="1">
      <alignment horizontal="center" vertical="center"/>
    </xf>
    <xf numFmtId="0" fontId="49" fillId="11" borderId="25" xfId="2" applyNumberFormat="1" applyFont="1" applyFill="1" applyBorder="1" applyAlignment="1">
      <alignment horizontal="center" vertical="center"/>
    </xf>
    <xf numFmtId="0" fontId="49" fillId="11" borderId="6" xfId="2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/>
    </xf>
    <xf numFmtId="0" fontId="13" fillId="0" borderId="28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7" fillId="27" borderId="4" xfId="2" applyNumberFormat="1" applyFill="1" applyBorder="1" applyAlignment="1">
      <alignment horizontal="center" vertical="center" shrinkToFit="1"/>
    </xf>
    <xf numFmtId="0" fontId="6" fillId="10" borderId="4" xfId="2" applyNumberFormat="1" applyFont="1" applyFill="1" applyBorder="1" applyAlignment="1">
      <alignment horizontal="center" vertical="center" wrapText="1"/>
    </xf>
    <xf numFmtId="0" fontId="7" fillId="0" borderId="5" xfId="2" applyNumberFormat="1" applyBorder="1" applyAlignment="1">
      <alignment horizontal="center" vertical="center"/>
    </xf>
    <xf numFmtId="0" fontId="7" fillId="0" borderId="6" xfId="2" applyNumberFormat="1" applyBorder="1" applyAlignment="1">
      <alignment horizontal="center" vertical="center"/>
    </xf>
    <xf numFmtId="0" fontId="6" fillId="0" borderId="18" xfId="0" applyFont="1" applyBorder="1" applyAlignment="1">
      <alignment horizontal="center" vertical="center" textRotation="90"/>
    </xf>
    <xf numFmtId="0" fontId="6" fillId="0" borderId="9" xfId="0" applyFont="1" applyBorder="1" applyAlignment="1">
      <alignment horizontal="center" vertical="center" textRotation="90"/>
    </xf>
    <xf numFmtId="0" fontId="6" fillId="0" borderId="27" xfId="0" applyFont="1" applyBorder="1" applyAlignment="1">
      <alignment horizontal="center" vertical="center" textRotation="90"/>
    </xf>
    <xf numFmtId="0" fontId="6" fillId="0" borderId="19" xfId="0" applyFont="1" applyBorder="1" applyAlignment="1">
      <alignment horizontal="center" vertical="center" textRotation="90"/>
    </xf>
    <xf numFmtId="0" fontId="6" fillId="0" borderId="2" xfId="0" applyFont="1" applyBorder="1" applyAlignment="1">
      <alignment horizontal="center" vertical="center" textRotation="90"/>
    </xf>
    <xf numFmtId="0" fontId="6" fillId="0" borderId="3" xfId="0" applyFont="1" applyBorder="1" applyAlignment="1">
      <alignment horizontal="center" vertical="center" textRotation="90"/>
    </xf>
    <xf numFmtId="0" fontId="7" fillId="7" borderId="5" xfId="0" applyFont="1" applyFill="1" applyBorder="1" applyAlignment="1">
      <alignment horizontal="center"/>
    </xf>
    <xf numFmtId="0" fontId="7" fillId="7" borderId="25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13" fillId="0" borderId="0" xfId="2" applyNumberFormat="1" applyFont="1" applyAlignment="1">
      <alignment horizontal="center" vertical="center"/>
    </xf>
    <xf numFmtId="0" fontId="14" fillId="21" borderId="5" xfId="0" applyFont="1" applyFill="1" applyBorder="1" applyAlignment="1">
      <alignment horizontal="center"/>
    </xf>
    <xf numFmtId="0" fontId="14" fillId="21" borderId="6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22" xfId="0" applyFont="1" applyFill="1" applyBorder="1" applyAlignment="1">
      <alignment horizontal="center"/>
    </xf>
    <xf numFmtId="0" fontId="7" fillId="7" borderId="21" xfId="0" applyFont="1" applyFill="1" applyBorder="1" applyAlignment="1">
      <alignment horizontal="center"/>
    </xf>
    <xf numFmtId="0" fontId="14" fillId="27" borderId="5" xfId="0" applyFont="1" applyFill="1" applyBorder="1" applyAlignment="1">
      <alignment horizontal="center"/>
    </xf>
    <xf numFmtId="0" fontId="14" fillId="27" borderId="6" xfId="0" applyFont="1" applyFill="1" applyBorder="1" applyAlignment="1">
      <alignment horizontal="center"/>
    </xf>
    <xf numFmtId="0" fontId="14" fillId="8" borderId="5" xfId="0" applyFont="1" applyFill="1" applyBorder="1" applyAlignment="1">
      <alignment horizontal="center"/>
    </xf>
    <xf numFmtId="0" fontId="14" fillId="8" borderId="6" xfId="0" applyFont="1" applyFill="1" applyBorder="1" applyAlignment="1">
      <alignment horizontal="center"/>
    </xf>
    <xf numFmtId="0" fontId="14" fillId="11" borderId="5" xfId="0" applyFont="1" applyFill="1" applyBorder="1" applyAlignment="1">
      <alignment horizontal="center"/>
    </xf>
    <xf numFmtId="0" fontId="14" fillId="11" borderId="6" xfId="0" applyFont="1" applyFill="1" applyBorder="1" applyAlignment="1">
      <alignment horizontal="center"/>
    </xf>
    <xf numFmtId="0" fontId="14" fillId="9" borderId="5" xfId="0" applyFont="1" applyFill="1" applyBorder="1" applyAlignment="1">
      <alignment horizontal="center"/>
    </xf>
    <xf numFmtId="0" fontId="14" fillId="9" borderId="6" xfId="0" applyFont="1" applyFill="1" applyBorder="1" applyAlignment="1">
      <alignment horizontal="center"/>
    </xf>
    <xf numFmtId="0" fontId="6" fillId="29" borderId="4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4" fillId="12" borderId="5" xfId="0" applyFont="1" applyFill="1" applyBorder="1" applyAlignment="1">
      <alignment horizontal="center"/>
    </xf>
    <xf numFmtId="0" fontId="14" fillId="12" borderId="6" xfId="0" applyFont="1" applyFill="1" applyBorder="1" applyAlignment="1">
      <alignment horizontal="center"/>
    </xf>
    <xf numFmtId="0" fontId="14" fillId="14" borderId="5" xfId="0" applyFont="1" applyFill="1" applyBorder="1" applyAlignment="1">
      <alignment horizontal="center"/>
    </xf>
    <xf numFmtId="0" fontId="14" fillId="14" borderId="6" xfId="0" applyFont="1" applyFill="1" applyBorder="1" applyAlignment="1">
      <alignment horizontal="center"/>
    </xf>
    <xf numFmtId="14" fontId="14" fillId="22" borderId="5" xfId="0" applyNumberFormat="1" applyFont="1" applyFill="1" applyBorder="1" applyAlignment="1">
      <alignment horizontal="center"/>
    </xf>
    <xf numFmtId="14" fontId="14" fillId="22" borderId="6" xfId="0" applyNumberFormat="1" applyFont="1" applyFill="1" applyBorder="1" applyAlignment="1">
      <alignment horizontal="center"/>
    </xf>
    <xf numFmtId="0" fontId="13" fillId="0" borderId="14" xfId="0" applyFont="1" applyFill="1" applyBorder="1" applyAlignment="1">
      <alignment horizontal="center"/>
    </xf>
    <xf numFmtId="0" fontId="13" fillId="0" borderId="32" xfId="0" applyFont="1" applyFill="1" applyBorder="1" applyAlignment="1">
      <alignment horizontal="center"/>
    </xf>
    <xf numFmtId="0" fontId="13" fillId="0" borderId="33" xfId="0" applyFont="1" applyFill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0" borderId="32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0" fillId="25" borderId="17" xfId="0" applyFill="1" applyBorder="1" applyAlignment="1">
      <alignment horizontal="center"/>
    </xf>
    <xf numFmtId="0" fontId="0" fillId="25" borderId="7" xfId="0" applyFill="1" applyBorder="1" applyAlignment="1">
      <alignment horizontal="center"/>
    </xf>
    <xf numFmtId="0" fontId="0" fillId="25" borderId="24" xfId="0" applyFill="1" applyBorder="1" applyAlignment="1">
      <alignment horizontal="center"/>
    </xf>
    <xf numFmtId="0" fontId="0" fillId="25" borderId="23" xfId="0" applyFill="1" applyBorder="1" applyAlignment="1">
      <alignment horizontal="center"/>
    </xf>
    <xf numFmtId="0" fontId="0" fillId="24" borderId="23" xfId="0" applyFill="1" applyBorder="1" applyAlignment="1">
      <alignment horizontal="center"/>
    </xf>
    <xf numFmtId="0" fontId="0" fillId="24" borderId="7" xfId="0" applyFill="1" applyBorder="1" applyAlignment="1">
      <alignment horizontal="center"/>
    </xf>
    <xf numFmtId="0" fontId="0" fillId="24" borderId="24" xfId="0" applyFill="1" applyBorder="1" applyAlignment="1">
      <alignment horizontal="center"/>
    </xf>
    <xf numFmtId="0" fontId="7" fillId="0" borderId="1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14" fillId="32" borderId="5" xfId="0" applyFont="1" applyFill="1" applyBorder="1" applyAlignment="1">
      <alignment horizontal="center"/>
    </xf>
    <xf numFmtId="0" fontId="14" fillId="32" borderId="6" xfId="0" applyFont="1" applyFill="1" applyBorder="1" applyAlignment="1">
      <alignment horizontal="center"/>
    </xf>
    <xf numFmtId="0" fontId="14" fillId="13" borderId="5" xfId="0" applyFont="1" applyFill="1" applyBorder="1" applyAlignment="1">
      <alignment horizontal="center"/>
    </xf>
    <xf numFmtId="0" fontId="14" fillId="13" borderId="6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6" xfId="0" applyBorder="1" applyAlignment="1">
      <alignment horizontal="center"/>
    </xf>
    <xf numFmtId="0" fontId="6" fillId="0" borderId="0" xfId="0" applyFont="1" applyAlignment="1">
      <alignment horizontal="center"/>
    </xf>
    <xf numFmtId="0" fontId="14" fillId="16" borderId="5" xfId="0" applyFont="1" applyFill="1" applyBorder="1" applyAlignment="1">
      <alignment horizontal="center"/>
    </xf>
    <xf numFmtId="0" fontId="14" fillId="16" borderId="6" xfId="0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7" borderId="4" xfId="0" applyFill="1" applyBorder="1" applyAlignment="1">
      <alignment horizontal="center" vertical="center"/>
    </xf>
    <xf numFmtId="0" fontId="0" fillId="9" borderId="8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7" fillId="9" borderId="8" xfId="0" applyFont="1" applyFill="1" applyBorder="1" applyAlignment="1">
      <alignment horizontal="center"/>
    </xf>
    <xf numFmtId="0" fontId="7" fillId="9" borderId="12" xfId="0" applyFont="1" applyFill="1" applyBorder="1" applyAlignment="1">
      <alignment horizontal="center"/>
    </xf>
    <xf numFmtId="0" fontId="14" fillId="9" borderId="27" xfId="0" applyFont="1" applyFill="1" applyBorder="1" applyAlignment="1">
      <alignment horizontal="center" wrapText="1"/>
    </xf>
    <xf numFmtId="0" fontId="14" fillId="9" borderId="2" xfId="0" applyFont="1" applyFill="1" applyBorder="1" applyAlignment="1">
      <alignment horizontal="center" wrapText="1"/>
    </xf>
    <xf numFmtId="0" fontId="7" fillId="7" borderId="4" xfId="0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/>
    </xf>
    <xf numFmtId="0" fontId="0" fillId="29" borderId="4" xfId="0" applyFill="1" applyBorder="1" applyAlignment="1">
      <alignment horizontal="center"/>
    </xf>
    <xf numFmtId="0" fontId="0" fillId="30" borderId="4" xfId="0" applyFill="1" applyBorder="1" applyAlignment="1">
      <alignment horizontal="center"/>
    </xf>
    <xf numFmtId="0" fontId="6" fillId="30" borderId="4" xfId="0" applyFont="1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6" fillId="26" borderId="6" xfId="0" applyFont="1" applyFill="1" applyBorder="1" applyAlignment="1">
      <alignment horizontal="center"/>
    </xf>
    <xf numFmtId="0" fontId="6" fillId="26" borderId="4" xfId="0" applyFont="1" applyFill="1" applyBorder="1" applyAlignment="1">
      <alignment horizontal="center"/>
    </xf>
    <xf numFmtId="0" fontId="0" fillId="26" borderId="4" xfId="0" applyFill="1" applyBorder="1" applyAlignment="1">
      <alignment horizontal="center"/>
    </xf>
    <xf numFmtId="0" fontId="6" fillId="24" borderId="4" xfId="0" applyFont="1" applyFill="1" applyBorder="1" applyAlignment="1">
      <alignment horizontal="center"/>
    </xf>
    <xf numFmtId="0" fontId="0" fillId="24" borderId="4" xfId="0" applyFill="1" applyBorder="1" applyAlignment="1">
      <alignment horizontal="center"/>
    </xf>
    <xf numFmtId="0" fontId="7" fillId="0" borderId="20" xfId="0" applyFont="1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7" fillId="18" borderId="4" xfId="2" applyNumberFormat="1" applyFill="1" applyBorder="1" applyAlignment="1">
      <alignment horizontal="center" vertical="center" shrinkToFit="1"/>
    </xf>
    <xf numFmtId="0" fontId="7" fillId="8" borderId="4" xfId="2" applyNumberFormat="1" applyFill="1" applyBorder="1" applyAlignment="1">
      <alignment horizontal="center" vertical="center" shrinkToFit="1"/>
    </xf>
    <xf numFmtId="0" fontId="7" fillId="18" borderId="8" xfId="2" applyNumberFormat="1" applyFill="1" applyBorder="1" applyAlignment="1">
      <alignment horizontal="center" vertical="center" shrinkToFit="1"/>
    </xf>
    <xf numFmtId="0" fontId="7" fillId="16" borderId="4" xfId="2" applyNumberFormat="1" applyFill="1" applyBorder="1" applyAlignment="1">
      <alignment horizontal="center" vertical="center" shrinkToFit="1"/>
    </xf>
    <xf numFmtId="0" fontId="7" fillId="12" borderId="4" xfId="2" applyNumberFormat="1" applyFill="1" applyBorder="1" applyAlignment="1">
      <alignment horizontal="center" vertical="center" shrinkToFit="1"/>
    </xf>
    <xf numFmtId="0" fontId="7" fillId="22" borderId="4" xfId="2" applyNumberFormat="1" applyFill="1" applyBorder="1" applyAlignment="1">
      <alignment horizontal="center" vertical="center" shrinkToFit="1"/>
    </xf>
    <xf numFmtId="0" fontId="7" fillId="21" borderId="4" xfId="2" applyNumberFormat="1" applyFill="1" applyBorder="1" applyAlignment="1">
      <alignment horizontal="center" vertical="center" shrinkToFit="1"/>
    </xf>
    <xf numFmtId="0" fontId="7" fillId="14" borderId="4" xfId="2" applyNumberFormat="1" applyFill="1" applyBorder="1" applyAlignment="1">
      <alignment horizontal="center" vertical="center" shrinkToFit="1"/>
    </xf>
    <xf numFmtId="0" fontId="31" fillId="0" borderId="16" xfId="2" applyNumberFormat="1" applyFont="1" applyBorder="1" applyAlignment="1">
      <alignment horizontal="center" vertical="center"/>
    </xf>
    <xf numFmtId="0" fontId="31" fillId="0" borderId="46" xfId="2" applyNumberFormat="1" applyFont="1" applyBorder="1" applyAlignment="1">
      <alignment horizontal="center" vertical="center"/>
    </xf>
    <xf numFmtId="0" fontId="7" fillId="19" borderId="4" xfId="2" applyNumberFormat="1" applyFill="1" applyBorder="1" applyAlignment="1">
      <alignment horizontal="center" vertical="center" shrinkToFit="1"/>
    </xf>
    <xf numFmtId="0" fontId="7" fillId="9" borderId="4" xfId="2" applyNumberFormat="1" applyFill="1" applyBorder="1" applyAlignment="1">
      <alignment horizontal="center" vertical="center" shrinkToFit="1"/>
    </xf>
    <xf numFmtId="0" fontId="7" fillId="11" borderId="4" xfId="2" applyNumberFormat="1" applyFill="1" applyBorder="1" applyAlignment="1">
      <alignment horizontal="center" vertical="center" shrinkToFit="1"/>
    </xf>
    <xf numFmtId="0" fontId="7" fillId="0" borderId="43" xfId="2" applyNumberFormat="1" applyFont="1" applyFill="1" applyBorder="1" applyAlignment="1">
      <alignment horizontal="center" vertical="center"/>
    </xf>
    <xf numFmtId="0" fontId="7" fillId="0" borderId="32" xfId="2" applyNumberFormat="1" applyFont="1" applyFill="1" applyBorder="1" applyAlignment="1">
      <alignment horizontal="center" vertical="center"/>
    </xf>
    <xf numFmtId="0" fontId="7" fillId="0" borderId="15" xfId="2" applyNumberFormat="1" applyFont="1" applyFill="1" applyBorder="1" applyAlignment="1">
      <alignment horizontal="center" vertical="center"/>
    </xf>
    <xf numFmtId="0" fontId="6" fillId="21" borderId="5" xfId="2" applyNumberFormat="1" applyFont="1" applyFill="1" applyBorder="1" applyAlignment="1">
      <alignment horizontal="center" vertical="center"/>
    </xf>
    <xf numFmtId="0" fontId="6" fillId="21" borderId="25" xfId="2" applyNumberFormat="1" applyFont="1" applyFill="1" applyBorder="1" applyAlignment="1">
      <alignment horizontal="center" vertical="center"/>
    </xf>
    <xf numFmtId="0" fontId="6" fillId="21" borderId="6" xfId="2" applyNumberFormat="1" applyFont="1" applyFill="1" applyBorder="1" applyAlignment="1">
      <alignment horizontal="center" vertical="center"/>
    </xf>
    <xf numFmtId="0" fontId="6" fillId="14" borderId="5" xfId="2" applyNumberFormat="1" applyFont="1" applyFill="1" applyBorder="1" applyAlignment="1">
      <alignment horizontal="center" vertical="center"/>
    </xf>
    <xf numFmtId="0" fontId="6" fillId="14" borderId="25" xfId="2" applyNumberFormat="1" applyFont="1" applyFill="1" applyBorder="1" applyAlignment="1">
      <alignment horizontal="center" vertical="center"/>
    </xf>
    <xf numFmtId="0" fontId="6" fillId="14" borderId="6" xfId="2" applyNumberFormat="1" applyFont="1" applyFill="1" applyBorder="1" applyAlignment="1">
      <alignment horizontal="center" vertical="center"/>
    </xf>
    <xf numFmtId="0" fontId="6" fillId="13" borderId="5" xfId="2" applyNumberFormat="1" applyFont="1" applyFill="1" applyBorder="1" applyAlignment="1">
      <alignment horizontal="center" vertical="center"/>
    </xf>
    <xf numFmtId="0" fontId="6" fillId="13" borderId="25" xfId="2" applyNumberFormat="1" applyFont="1" applyFill="1" applyBorder="1" applyAlignment="1">
      <alignment horizontal="center" vertical="center"/>
    </xf>
    <xf numFmtId="0" fontId="6" fillId="13" borderId="6" xfId="2" applyNumberFormat="1" applyFont="1" applyFill="1" applyBorder="1" applyAlignment="1">
      <alignment horizontal="center" vertical="center"/>
    </xf>
    <xf numFmtId="0" fontId="6" fillId="19" borderId="5" xfId="2" applyNumberFormat="1" applyFont="1" applyFill="1" applyBorder="1" applyAlignment="1">
      <alignment horizontal="center" vertical="center"/>
    </xf>
    <xf numFmtId="0" fontId="6" fillId="19" borderId="25" xfId="2" applyNumberFormat="1" applyFont="1" applyFill="1" applyBorder="1" applyAlignment="1">
      <alignment horizontal="center" vertical="center"/>
    </xf>
    <xf numFmtId="0" fontId="6" fillId="19" borderId="6" xfId="2" applyNumberFormat="1" applyFont="1" applyFill="1" applyBorder="1" applyAlignment="1">
      <alignment horizontal="center" vertical="center"/>
    </xf>
    <xf numFmtId="0" fontId="6" fillId="9" borderId="5" xfId="2" applyNumberFormat="1" applyFont="1" applyFill="1" applyBorder="1" applyAlignment="1">
      <alignment horizontal="center" vertical="center"/>
    </xf>
    <xf numFmtId="0" fontId="6" fillId="9" borderId="25" xfId="2" applyNumberFormat="1" applyFont="1" applyFill="1" applyBorder="1" applyAlignment="1">
      <alignment horizontal="center" vertical="center"/>
    </xf>
    <xf numFmtId="0" fontId="6" fillId="9" borderId="6" xfId="2" applyNumberFormat="1" applyFont="1" applyFill="1" applyBorder="1" applyAlignment="1">
      <alignment horizontal="center" vertical="center"/>
    </xf>
    <xf numFmtId="0" fontId="6" fillId="11" borderId="5" xfId="2" applyNumberFormat="1" applyFont="1" applyFill="1" applyBorder="1" applyAlignment="1">
      <alignment horizontal="center" vertical="center"/>
    </xf>
    <xf numFmtId="0" fontId="6" fillId="11" borderId="25" xfId="2" applyNumberFormat="1" applyFont="1" applyFill="1" applyBorder="1" applyAlignment="1">
      <alignment horizontal="center" vertical="center"/>
    </xf>
    <xf numFmtId="0" fontId="6" fillId="11" borderId="6" xfId="2" applyNumberFormat="1" applyFont="1" applyFill="1" applyBorder="1" applyAlignment="1">
      <alignment horizontal="center" vertical="center"/>
    </xf>
    <xf numFmtId="0" fontId="6" fillId="32" borderId="5" xfId="2" applyNumberFormat="1" applyFont="1" applyFill="1" applyBorder="1" applyAlignment="1">
      <alignment horizontal="center" vertical="center"/>
    </xf>
    <xf numFmtId="0" fontId="6" fillId="32" borderId="25" xfId="2" applyNumberFormat="1" applyFont="1" applyFill="1" applyBorder="1" applyAlignment="1">
      <alignment horizontal="center" vertical="center"/>
    </xf>
    <xf numFmtId="0" fontId="6" fillId="32" borderId="6" xfId="2" applyNumberFormat="1" applyFont="1" applyFill="1" applyBorder="1" applyAlignment="1">
      <alignment horizontal="center" vertical="center"/>
    </xf>
    <xf numFmtId="0" fontId="7" fillId="0" borderId="44" xfId="2" applyNumberFormat="1" applyFill="1" applyBorder="1" applyAlignment="1">
      <alignment horizontal="center" vertical="center" shrinkToFit="1"/>
    </xf>
    <xf numFmtId="0" fontId="7" fillId="0" borderId="45" xfId="2" applyNumberFormat="1" applyFill="1" applyBorder="1" applyAlignment="1">
      <alignment horizontal="center" vertical="center" shrinkToFit="1"/>
    </xf>
    <xf numFmtId="0" fontId="7" fillId="0" borderId="17" xfId="2" applyNumberFormat="1" applyFill="1" applyBorder="1" applyAlignment="1">
      <alignment horizontal="center" vertical="center" shrinkToFit="1"/>
    </xf>
    <xf numFmtId="0" fontId="7" fillId="11" borderId="5" xfId="2" applyNumberFormat="1" applyFill="1" applyBorder="1" applyAlignment="1">
      <alignment horizontal="center" vertical="center"/>
    </xf>
    <xf numFmtId="0" fontId="7" fillId="11" borderId="25" xfId="2" applyNumberFormat="1" applyFill="1" applyBorder="1" applyAlignment="1">
      <alignment horizontal="center" vertical="center"/>
    </xf>
    <xf numFmtId="0" fontId="7" fillId="11" borderId="6" xfId="2" applyNumberFormat="1" applyFill="1" applyBorder="1" applyAlignment="1">
      <alignment horizontal="center" vertical="center"/>
    </xf>
    <xf numFmtId="0" fontId="49" fillId="12" borderId="5" xfId="2" applyNumberFormat="1" applyFont="1" applyFill="1" applyBorder="1" applyAlignment="1">
      <alignment horizontal="center" vertical="center"/>
    </xf>
    <xf numFmtId="0" fontId="49" fillId="12" borderId="25" xfId="2" applyNumberFormat="1" applyFont="1" applyFill="1" applyBorder="1" applyAlignment="1">
      <alignment horizontal="center" vertical="center"/>
    </xf>
    <xf numFmtId="0" fontId="49" fillId="12" borderId="6" xfId="2" applyNumberFormat="1" applyFont="1" applyFill="1" applyBorder="1" applyAlignment="1">
      <alignment horizontal="center" vertical="center"/>
    </xf>
    <xf numFmtId="0" fontId="49" fillId="22" borderId="5" xfId="2" applyNumberFormat="1" applyFont="1" applyFill="1" applyBorder="1" applyAlignment="1">
      <alignment horizontal="center" vertical="center"/>
    </xf>
    <xf numFmtId="0" fontId="49" fillId="22" borderId="25" xfId="2" applyNumberFormat="1" applyFont="1" applyFill="1" applyBorder="1" applyAlignment="1">
      <alignment horizontal="center" vertical="center"/>
    </xf>
    <xf numFmtId="0" fontId="49" fillId="22" borderId="6" xfId="2" applyNumberFormat="1" applyFont="1" applyFill="1" applyBorder="1" applyAlignment="1">
      <alignment horizontal="center" vertical="center"/>
    </xf>
    <xf numFmtId="0" fontId="49" fillId="21" borderId="5" xfId="2" applyNumberFormat="1" applyFont="1" applyFill="1" applyBorder="1" applyAlignment="1">
      <alignment horizontal="center" vertical="center"/>
    </xf>
    <xf numFmtId="0" fontId="49" fillId="21" borderId="25" xfId="2" applyNumberFormat="1" applyFont="1" applyFill="1" applyBorder="1" applyAlignment="1">
      <alignment horizontal="center" vertical="center"/>
    </xf>
    <xf numFmtId="0" fontId="49" fillId="21" borderId="6" xfId="2" applyNumberFormat="1" applyFont="1" applyFill="1" applyBorder="1" applyAlignment="1">
      <alignment horizontal="center" vertical="center"/>
    </xf>
    <xf numFmtId="0" fontId="49" fillId="14" borderId="5" xfId="2" applyNumberFormat="1" applyFont="1" applyFill="1" applyBorder="1" applyAlignment="1">
      <alignment horizontal="center" vertical="center"/>
    </xf>
    <xf numFmtId="0" fontId="49" fillId="14" borderId="25" xfId="2" applyNumberFormat="1" applyFont="1" applyFill="1" applyBorder="1" applyAlignment="1">
      <alignment horizontal="center" vertical="center"/>
    </xf>
    <xf numFmtId="0" fontId="49" fillId="14" borderId="6" xfId="2" applyNumberFormat="1" applyFont="1" applyFill="1" applyBorder="1" applyAlignment="1">
      <alignment horizontal="center" vertical="center"/>
    </xf>
    <xf numFmtId="0" fontId="49" fillId="16" borderId="5" xfId="2" applyNumberFormat="1" applyFont="1" applyFill="1" applyBorder="1" applyAlignment="1">
      <alignment horizontal="center" vertical="center"/>
    </xf>
    <xf numFmtId="0" fontId="49" fillId="16" borderId="25" xfId="2" applyNumberFormat="1" applyFont="1" applyFill="1" applyBorder="1" applyAlignment="1">
      <alignment horizontal="center" vertical="center"/>
    </xf>
    <xf numFmtId="0" fontId="49" fillId="16" borderId="6" xfId="2" applyNumberFormat="1" applyFont="1" applyFill="1" applyBorder="1" applyAlignment="1">
      <alignment horizontal="center" vertical="center"/>
    </xf>
    <xf numFmtId="0" fontId="49" fillId="32" borderId="5" xfId="2" applyNumberFormat="1" applyFont="1" applyFill="1" applyBorder="1" applyAlignment="1">
      <alignment horizontal="center" vertical="center"/>
    </xf>
    <xf numFmtId="0" fontId="49" fillId="32" borderId="25" xfId="2" applyNumberFormat="1" applyFont="1" applyFill="1" applyBorder="1" applyAlignment="1">
      <alignment horizontal="center" vertical="center"/>
    </xf>
    <xf numFmtId="0" fontId="49" fillId="32" borderId="6" xfId="2" applyNumberFormat="1" applyFont="1" applyFill="1" applyBorder="1" applyAlignment="1">
      <alignment horizontal="center" vertical="center"/>
    </xf>
    <xf numFmtId="0" fontId="7" fillId="0" borderId="5" xfId="2" applyNumberFormat="1" applyFont="1" applyFill="1" applyBorder="1" applyAlignment="1">
      <alignment horizontal="center" vertical="center"/>
    </xf>
    <xf numFmtId="0" fontId="7" fillId="0" borderId="25" xfId="2" applyNumberFormat="1" applyFont="1" applyFill="1" applyBorder="1" applyAlignment="1">
      <alignment horizontal="center" vertical="center"/>
    </xf>
    <xf numFmtId="0" fontId="7" fillId="0" borderId="6" xfId="2" applyNumberFormat="1" applyFont="1" applyFill="1" applyBorder="1" applyAlignment="1">
      <alignment horizontal="center" vertical="center"/>
    </xf>
    <xf numFmtId="0" fontId="31" fillId="0" borderId="14" xfId="2" applyNumberFormat="1" applyFont="1" applyBorder="1" applyAlignment="1">
      <alignment horizontal="center" vertical="center"/>
    </xf>
    <xf numFmtId="0" fontId="31" fillId="0" borderId="33" xfId="2" applyNumberFormat="1" applyFont="1" applyBorder="1" applyAlignment="1">
      <alignment horizontal="center" vertical="center"/>
    </xf>
    <xf numFmtId="0" fontId="7" fillId="0" borderId="18" xfId="2" applyNumberFormat="1" applyBorder="1" applyAlignment="1">
      <alignment horizontal="center" vertical="center"/>
    </xf>
    <xf numFmtId="0" fontId="7" fillId="0" borderId="9" xfId="2" applyNumberFormat="1" applyBorder="1" applyAlignment="1">
      <alignment horizontal="center" vertical="center"/>
    </xf>
    <xf numFmtId="0" fontId="7" fillId="32" borderId="4" xfId="2" applyNumberFormat="1" applyFill="1" applyBorder="1" applyAlignment="1">
      <alignment horizontal="center" vertical="center" shrinkToFit="1"/>
    </xf>
    <xf numFmtId="0" fontId="30" fillId="7" borderId="5" xfId="2" applyNumberFormat="1" applyFont="1" applyFill="1" applyBorder="1" applyAlignment="1">
      <alignment horizontal="center" vertical="center"/>
    </xf>
    <xf numFmtId="0" fontId="30" fillId="7" borderId="25" xfId="2" applyNumberFormat="1" applyFont="1" applyFill="1" applyBorder="1" applyAlignment="1">
      <alignment horizontal="center" vertical="center"/>
    </xf>
    <xf numFmtId="0" fontId="30" fillId="7" borderId="6" xfId="2" applyNumberFormat="1" applyFont="1" applyFill="1" applyBorder="1" applyAlignment="1">
      <alignment horizontal="center" vertical="center"/>
    </xf>
    <xf numFmtId="0" fontId="13" fillId="32" borderId="5" xfId="2" applyNumberFormat="1" applyFont="1" applyFill="1" applyBorder="1" applyAlignment="1">
      <alignment horizontal="center" vertical="center"/>
    </xf>
    <xf numFmtId="0" fontId="13" fillId="32" borderId="25" xfId="2" applyNumberFormat="1" applyFont="1" applyFill="1" applyBorder="1" applyAlignment="1">
      <alignment horizontal="center" vertical="center"/>
    </xf>
    <xf numFmtId="0" fontId="13" fillId="32" borderId="6" xfId="2" applyNumberFormat="1" applyFont="1" applyFill="1" applyBorder="1" applyAlignment="1">
      <alignment horizontal="center" vertical="center"/>
    </xf>
    <xf numFmtId="0" fontId="13" fillId="12" borderId="5" xfId="2" applyNumberFormat="1" applyFont="1" applyFill="1" applyBorder="1" applyAlignment="1">
      <alignment horizontal="center" vertical="center"/>
    </xf>
    <xf numFmtId="0" fontId="13" fillId="12" borderId="25" xfId="2" applyNumberFormat="1" applyFont="1" applyFill="1" applyBorder="1" applyAlignment="1">
      <alignment horizontal="center" vertical="center"/>
    </xf>
    <xf numFmtId="0" fontId="13" fillId="12" borderId="6" xfId="2" applyNumberFormat="1" applyFont="1" applyFill="1" applyBorder="1" applyAlignment="1">
      <alignment horizontal="center" vertical="center"/>
    </xf>
    <xf numFmtId="0" fontId="13" fillId="21" borderId="5" xfId="2" applyNumberFormat="1" applyFont="1" applyFill="1" applyBorder="1" applyAlignment="1">
      <alignment horizontal="center" vertical="center"/>
    </xf>
    <xf numFmtId="0" fontId="13" fillId="21" borderId="25" xfId="2" applyNumberFormat="1" applyFont="1" applyFill="1" applyBorder="1" applyAlignment="1">
      <alignment horizontal="center" vertical="center"/>
    </xf>
    <xf numFmtId="0" fontId="13" fillId="21" borderId="6" xfId="2" applyNumberFormat="1" applyFont="1" applyFill="1" applyBorder="1" applyAlignment="1">
      <alignment horizontal="center" vertical="center"/>
    </xf>
    <xf numFmtId="0" fontId="13" fillId="13" borderId="5" xfId="2" applyNumberFormat="1" applyFont="1" applyFill="1" applyBorder="1" applyAlignment="1">
      <alignment horizontal="center" vertical="center"/>
    </xf>
    <xf numFmtId="0" fontId="13" fillId="13" borderId="25" xfId="2" applyNumberFormat="1" applyFont="1" applyFill="1" applyBorder="1" applyAlignment="1">
      <alignment horizontal="center" vertical="center"/>
    </xf>
    <xf numFmtId="0" fontId="13" fillId="13" borderId="6" xfId="2" applyNumberFormat="1" applyFont="1" applyFill="1" applyBorder="1" applyAlignment="1">
      <alignment horizontal="center" vertical="center"/>
    </xf>
    <xf numFmtId="0" fontId="13" fillId="9" borderId="5" xfId="2" applyNumberFormat="1" applyFont="1" applyFill="1" applyBorder="1" applyAlignment="1">
      <alignment horizontal="center" vertical="center"/>
    </xf>
    <xf numFmtId="0" fontId="13" fillId="9" borderId="25" xfId="2" applyNumberFormat="1" applyFont="1" applyFill="1" applyBorder="1" applyAlignment="1">
      <alignment horizontal="center" vertical="center"/>
    </xf>
    <xf numFmtId="0" fontId="13" fillId="9" borderId="6" xfId="2" applyNumberFormat="1" applyFont="1" applyFill="1" applyBorder="1" applyAlignment="1">
      <alignment horizontal="center" vertical="center"/>
    </xf>
    <xf numFmtId="0" fontId="13" fillId="8" borderId="5" xfId="2" applyNumberFormat="1" applyFont="1" applyFill="1" applyBorder="1" applyAlignment="1">
      <alignment horizontal="center" vertical="center"/>
    </xf>
    <xf numFmtId="0" fontId="13" fillId="8" borderId="25" xfId="2" applyNumberFormat="1" applyFont="1" applyFill="1" applyBorder="1" applyAlignment="1">
      <alignment horizontal="center" vertical="center"/>
    </xf>
    <xf numFmtId="0" fontId="13" fillId="8" borderId="6" xfId="2" applyNumberFormat="1" applyFont="1" applyFill="1" applyBorder="1" applyAlignment="1">
      <alignment horizontal="center" vertical="center"/>
    </xf>
    <xf numFmtId="0" fontId="6" fillId="16" borderId="5" xfId="2" applyNumberFormat="1" applyFont="1" applyFill="1" applyBorder="1" applyAlignment="1">
      <alignment horizontal="center" vertical="center"/>
    </xf>
    <xf numFmtId="0" fontId="6" fillId="16" borderId="25" xfId="2" applyNumberFormat="1" applyFont="1" applyFill="1" applyBorder="1" applyAlignment="1">
      <alignment horizontal="center" vertical="center"/>
    </xf>
    <xf numFmtId="0" fontId="6" fillId="16" borderId="6" xfId="2" applyNumberFormat="1" applyFont="1" applyFill="1" applyBorder="1" applyAlignment="1">
      <alignment horizontal="center" vertical="center"/>
    </xf>
    <xf numFmtId="0" fontId="6" fillId="12" borderId="5" xfId="2" applyNumberFormat="1" applyFont="1" applyFill="1" applyBorder="1" applyAlignment="1">
      <alignment horizontal="center" vertical="center"/>
    </xf>
    <xf numFmtId="0" fontId="6" fillId="12" borderId="25" xfId="2" applyNumberFormat="1" applyFont="1" applyFill="1" applyBorder="1" applyAlignment="1">
      <alignment horizontal="center" vertical="center"/>
    </xf>
    <xf numFmtId="0" fontId="6" fillId="12" borderId="6" xfId="2" applyNumberFormat="1" applyFont="1" applyFill="1" applyBorder="1" applyAlignment="1">
      <alignment horizontal="center" vertical="center"/>
    </xf>
    <xf numFmtId="0" fontId="6" fillId="22" borderId="5" xfId="2" applyNumberFormat="1" applyFont="1" applyFill="1" applyBorder="1" applyAlignment="1">
      <alignment horizontal="center" vertical="center"/>
    </xf>
    <xf numFmtId="0" fontId="6" fillId="22" borderId="25" xfId="2" applyNumberFormat="1" applyFont="1" applyFill="1" applyBorder="1" applyAlignment="1">
      <alignment horizontal="center" vertical="center"/>
    </xf>
    <xf numFmtId="0" fontId="6" fillId="22" borderId="6" xfId="2" applyNumberFormat="1" applyFont="1" applyFill="1" applyBorder="1" applyAlignment="1">
      <alignment horizontal="center" vertical="center"/>
    </xf>
    <xf numFmtId="39" fontId="16" fillId="0" borderId="0" xfId="4" applyNumberFormat="1" applyFont="1" applyFill="1" applyBorder="1" applyAlignment="1" applyProtection="1">
      <alignment horizontal="center"/>
    </xf>
    <xf numFmtId="0" fontId="17" fillId="0" borderId="4" xfId="3" applyFont="1" applyFill="1" applyBorder="1" applyAlignment="1" applyProtection="1">
      <alignment horizontal="left" vertical="center"/>
    </xf>
    <xf numFmtId="39" fontId="17" fillId="0" borderId="5" xfId="4" applyNumberFormat="1" applyFont="1" applyFill="1" applyBorder="1" applyAlignment="1" applyProtection="1">
      <alignment horizontal="center"/>
      <protection locked="0"/>
    </xf>
    <xf numFmtId="39" fontId="17" fillId="0" borderId="25" xfId="4" applyNumberFormat="1" applyFont="1" applyFill="1" applyBorder="1" applyAlignment="1" applyProtection="1">
      <alignment horizontal="center"/>
      <protection locked="0"/>
    </xf>
    <xf numFmtId="39" fontId="17" fillId="0" borderId="6" xfId="4" applyNumberFormat="1" applyFont="1" applyFill="1" applyBorder="1" applyAlignment="1" applyProtection="1">
      <alignment horizontal="center"/>
      <protection locked="0"/>
    </xf>
    <xf numFmtId="0" fontId="20" fillId="0" borderId="4" xfId="3" quotePrefix="1" applyFont="1" applyFill="1" applyBorder="1" applyAlignment="1" applyProtection="1">
      <alignment horizontal="center" vertical="center"/>
    </xf>
    <xf numFmtId="0" fontId="20" fillId="0" borderId="4" xfId="3" applyFont="1" applyFill="1" applyBorder="1" applyAlignment="1" applyProtection="1">
      <alignment horizontal="center" vertical="center"/>
    </xf>
    <xf numFmtId="0" fontId="19" fillId="0" borderId="0" xfId="3" quotePrefix="1" applyFont="1" applyFill="1" applyBorder="1" applyAlignment="1" applyProtection="1">
      <alignment horizontal="center" vertical="center"/>
    </xf>
    <xf numFmtId="0" fontId="22" fillId="0" borderId="4" xfId="3" applyFont="1" applyFill="1" applyBorder="1" applyAlignment="1" applyProtection="1">
      <alignment horizontal="center" vertical="center"/>
    </xf>
    <xf numFmtId="0" fontId="21" fillId="0" borderId="0" xfId="3" applyFont="1" applyFill="1" applyBorder="1" applyAlignment="1" applyProtection="1">
      <alignment horizontal="center" vertical="center"/>
    </xf>
    <xf numFmtId="41" fontId="17" fillId="0" borderId="4" xfId="3" applyNumberFormat="1" applyFont="1" applyFill="1" applyBorder="1" applyAlignment="1" applyProtection="1">
      <alignment horizontal="center"/>
      <protection locked="0"/>
    </xf>
    <xf numFmtId="41" fontId="25" fillId="0" borderId="4" xfId="3" applyNumberFormat="1" applyFont="1" applyFill="1" applyBorder="1" applyAlignment="1" applyProtection="1">
      <alignment horizontal="center"/>
    </xf>
    <xf numFmtId="41" fontId="20" fillId="0" borderId="12" xfId="3" quotePrefix="1" applyNumberFormat="1" applyFont="1" applyFill="1" applyBorder="1" applyAlignment="1" applyProtection="1">
      <alignment horizontal="center"/>
    </xf>
    <xf numFmtId="41" fontId="20" fillId="0" borderId="12" xfId="3" applyNumberFormat="1" applyFont="1" applyFill="1" applyBorder="1" applyAlignment="1" applyProtection="1">
      <alignment horizontal="center"/>
    </xf>
    <xf numFmtId="0" fontId="22" fillId="0" borderId="4" xfId="3" applyFont="1" applyFill="1" applyBorder="1" applyAlignment="1" applyProtection="1">
      <alignment horizontal="center"/>
    </xf>
    <xf numFmtId="0" fontId="22" fillId="0" borderId="5" xfId="3" applyFont="1" applyFill="1" applyBorder="1" applyAlignment="1" applyProtection="1">
      <alignment horizontal="center"/>
    </xf>
    <xf numFmtId="0" fontId="22" fillId="0" borderId="25" xfId="3" applyFont="1" applyFill="1" applyBorder="1" applyAlignment="1" applyProtection="1">
      <alignment horizontal="center"/>
    </xf>
    <xf numFmtId="0" fontId="22" fillId="0" borderId="6" xfId="3" applyFont="1" applyFill="1" applyBorder="1" applyAlignment="1" applyProtection="1">
      <alignment horizontal="center"/>
    </xf>
    <xf numFmtId="41" fontId="22" fillId="0" borderId="5" xfId="3" applyNumberFormat="1" applyFont="1" applyFill="1" applyBorder="1" applyAlignment="1" applyProtection="1">
      <alignment horizontal="center"/>
    </xf>
    <xf numFmtId="41" fontId="22" fillId="0" borderId="25" xfId="3" applyNumberFormat="1" applyFont="1" applyFill="1" applyBorder="1" applyAlignment="1" applyProtection="1">
      <alignment horizontal="center"/>
    </xf>
    <xf numFmtId="41" fontId="22" fillId="0" borderId="6" xfId="3" applyNumberFormat="1" applyFont="1" applyFill="1" applyBorder="1" applyAlignment="1" applyProtection="1">
      <alignment horizontal="center"/>
    </xf>
    <xf numFmtId="0" fontId="20" fillId="0" borderId="12" xfId="3" quotePrefix="1" applyFont="1" applyFill="1" applyBorder="1" applyAlignment="1" applyProtection="1">
      <alignment horizontal="center"/>
    </xf>
    <xf numFmtId="0" fontId="20" fillId="0" borderId="12" xfId="3" applyFont="1" applyFill="1" applyBorder="1" applyAlignment="1" applyProtection="1">
      <alignment horizontal="center"/>
    </xf>
    <xf numFmtId="41" fontId="17" fillId="0" borderId="1" xfId="3" applyNumberFormat="1" applyFont="1" applyFill="1" applyBorder="1" applyAlignment="1" applyProtection="1">
      <alignment horizontal="center"/>
      <protection locked="0"/>
    </xf>
    <xf numFmtId="0" fontId="20" fillId="0" borderId="27" xfId="3" quotePrefix="1" applyFont="1" applyFill="1" applyBorder="1" applyAlignment="1" applyProtection="1">
      <alignment horizontal="center"/>
    </xf>
    <xf numFmtId="0" fontId="20" fillId="0" borderId="0" xfId="3" quotePrefix="1" applyFont="1" applyFill="1" applyBorder="1" applyAlignment="1" applyProtection="1">
      <alignment horizontal="center"/>
    </xf>
    <xf numFmtId="0" fontId="20" fillId="0" borderId="19" xfId="3" quotePrefix="1" applyFont="1" applyFill="1" applyBorder="1" applyAlignment="1" applyProtection="1">
      <alignment horizontal="center"/>
    </xf>
    <xf numFmtId="41" fontId="22" fillId="0" borderId="4" xfId="3" applyNumberFormat="1" applyFont="1" applyFill="1" applyBorder="1" applyAlignment="1" applyProtection="1">
      <alignment horizontal="center"/>
      <protection locked="0"/>
    </xf>
    <xf numFmtId="0" fontId="20" fillId="0" borderId="4" xfId="3" quotePrefix="1" applyFont="1" applyFill="1" applyBorder="1" applyAlignment="1" applyProtection="1">
      <alignment horizontal="center"/>
    </xf>
    <xf numFmtId="0" fontId="20" fillId="0" borderId="4" xfId="3" applyFont="1" applyFill="1" applyBorder="1" applyAlignment="1" applyProtection="1">
      <alignment horizontal="center"/>
    </xf>
    <xf numFmtId="0" fontId="17" fillId="0" borderId="4" xfId="3" applyFont="1" applyFill="1" applyBorder="1" applyAlignment="1" applyProtection="1">
      <alignment horizontal="left"/>
    </xf>
    <xf numFmtId="0" fontId="17" fillId="0" borderId="1" xfId="3" applyFont="1" applyFill="1" applyBorder="1" applyAlignment="1" applyProtection="1">
      <alignment horizontal="left"/>
    </xf>
    <xf numFmtId="0" fontId="18" fillId="0" borderId="0" xfId="3" applyFont="1" applyFill="1" applyAlignment="1" applyProtection="1">
      <alignment horizontal="center"/>
    </xf>
    <xf numFmtId="41" fontId="25" fillId="0" borderId="2" xfId="3" applyNumberFormat="1" applyFont="1" applyFill="1" applyBorder="1" applyAlignment="1" applyProtection="1">
      <alignment horizontal="center"/>
    </xf>
    <xf numFmtId="41" fontId="25" fillId="0" borderId="28" xfId="3" applyNumberFormat="1" applyFont="1" applyFill="1" applyBorder="1" applyAlignment="1" applyProtection="1">
      <alignment horizontal="center"/>
    </xf>
    <xf numFmtId="41" fontId="25" fillId="0" borderId="3" xfId="3" applyNumberFormat="1" applyFont="1" applyFill="1" applyBorder="1" applyAlignment="1" applyProtection="1">
      <alignment horizontal="center"/>
    </xf>
    <xf numFmtId="41" fontId="25" fillId="0" borderId="4" xfId="3" applyNumberFormat="1" applyFont="1" applyFill="1" applyBorder="1" applyAlignment="1" applyProtection="1">
      <alignment horizontal="center" vertical="center"/>
    </xf>
    <xf numFmtId="0" fontId="22" fillId="0" borderId="18" xfId="3" applyFont="1" applyFill="1" applyBorder="1" applyAlignment="1" applyProtection="1">
      <alignment horizontal="center" vertical="center"/>
    </xf>
    <xf numFmtId="0" fontId="22" fillId="0" borderId="26" xfId="3" applyFont="1" applyFill="1" applyBorder="1" applyAlignment="1" applyProtection="1">
      <alignment horizontal="center" vertical="center"/>
    </xf>
    <xf numFmtId="0" fontId="22" fillId="0" borderId="9" xfId="3" applyFont="1" applyFill="1" applyBorder="1" applyAlignment="1" applyProtection="1">
      <alignment horizontal="center" vertical="center"/>
    </xf>
    <xf numFmtId="0" fontId="20" fillId="0" borderId="5" xfId="3" quotePrefix="1" applyFont="1" applyFill="1" applyBorder="1" applyAlignment="1" applyProtection="1">
      <alignment horizontal="center"/>
    </xf>
    <xf numFmtId="0" fontId="20" fillId="0" borderId="25" xfId="3" quotePrefix="1" applyFont="1" applyFill="1" applyBorder="1" applyAlignment="1" applyProtection="1">
      <alignment horizontal="center"/>
    </xf>
    <xf numFmtId="0" fontId="20" fillId="0" borderId="6" xfId="3" quotePrefix="1" applyFont="1" applyFill="1" applyBorder="1" applyAlignment="1" applyProtection="1">
      <alignment horizontal="center"/>
    </xf>
    <xf numFmtId="0" fontId="22" fillId="0" borderId="8" xfId="3" applyFont="1" applyFill="1" applyBorder="1" applyAlignment="1" applyProtection="1">
      <alignment horizontal="center" vertical="center"/>
    </xf>
    <xf numFmtId="41" fontId="17" fillId="0" borderId="5" xfId="3" applyNumberFormat="1" applyFont="1" applyFill="1" applyBorder="1" applyAlignment="1" applyProtection="1">
      <alignment horizontal="center"/>
      <protection locked="0"/>
    </xf>
    <xf numFmtId="41" fontId="17" fillId="0" borderId="6" xfId="3" applyNumberFormat="1" applyFont="1" applyFill="1" applyBorder="1" applyAlignment="1" applyProtection="1">
      <alignment horizontal="center"/>
      <protection locked="0"/>
    </xf>
    <xf numFmtId="0" fontId="25" fillId="0" borderId="4" xfId="3" applyFont="1" applyFill="1" applyBorder="1" applyAlignment="1" applyProtection="1">
      <alignment horizontal="center" vertical="center"/>
    </xf>
    <xf numFmtId="0" fontId="18" fillId="0" borderId="18" xfId="3" applyFont="1" applyFill="1" applyBorder="1" applyAlignment="1" applyProtection="1">
      <alignment horizontal="center"/>
    </xf>
    <xf numFmtId="0" fontId="18" fillId="0" borderId="26" xfId="3" applyFont="1" applyFill="1" applyBorder="1" applyAlignment="1" applyProtection="1">
      <alignment horizontal="center"/>
    </xf>
    <xf numFmtId="0" fontId="18" fillId="0" borderId="9" xfId="3" applyFont="1" applyFill="1" applyBorder="1" applyAlignment="1" applyProtection="1">
      <alignment horizontal="center"/>
    </xf>
    <xf numFmtId="0" fontId="17" fillId="0" borderId="8" xfId="3" applyFont="1" applyFill="1" applyBorder="1" applyAlignment="1" applyProtection="1">
      <alignment horizontal="center"/>
    </xf>
    <xf numFmtId="0" fontId="17" fillId="0" borderId="4" xfId="3" applyFont="1" applyFill="1" applyBorder="1" applyAlignment="1" applyProtection="1">
      <alignment horizontal="center"/>
    </xf>
    <xf numFmtId="0" fontId="20" fillId="0" borderId="5" xfId="3" quotePrefix="1" applyFont="1" applyFill="1" applyBorder="1" applyAlignment="1" applyProtection="1">
      <alignment horizontal="center" vertical="center"/>
    </xf>
    <xf numFmtId="0" fontId="20" fillId="0" borderId="6" xfId="3" quotePrefix="1" applyFont="1" applyFill="1" applyBorder="1" applyAlignment="1" applyProtection="1">
      <alignment horizontal="center" vertical="center"/>
    </xf>
    <xf numFmtId="41" fontId="20" fillId="0" borderId="4" xfId="3" quotePrefix="1" applyNumberFormat="1" applyFont="1" applyFill="1" applyBorder="1" applyAlignment="1" applyProtection="1">
      <alignment horizontal="center" vertical="center"/>
    </xf>
    <xf numFmtId="0" fontId="17" fillId="0" borderId="1" xfId="3" applyFont="1" applyFill="1" applyBorder="1" applyAlignment="1" applyProtection="1">
      <alignment horizontal="center"/>
    </xf>
    <xf numFmtId="0" fontId="22" fillId="0" borderId="1" xfId="3" applyFont="1" applyFill="1" applyBorder="1" applyAlignment="1" applyProtection="1">
      <alignment horizontal="center" vertical="center"/>
    </xf>
    <xf numFmtId="0" fontId="22" fillId="0" borderId="5" xfId="3" applyFont="1" applyFill="1" applyBorder="1" applyAlignment="1" applyProtection="1">
      <alignment horizontal="center" vertical="center"/>
    </xf>
    <xf numFmtId="0" fontId="22" fillId="0" borderId="6" xfId="3" applyFont="1" applyFill="1" applyBorder="1" applyAlignment="1" applyProtection="1">
      <alignment horizontal="center" vertical="center"/>
    </xf>
    <xf numFmtId="0" fontId="22" fillId="0" borderId="12" xfId="3" applyFont="1" applyFill="1" applyBorder="1" applyAlignment="1" applyProtection="1">
      <alignment horizontal="center" vertical="center"/>
    </xf>
    <xf numFmtId="0" fontId="17" fillId="0" borderId="5" xfId="3" applyFont="1" applyFill="1" applyBorder="1" applyAlignment="1" applyProtection="1">
      <alignment horizontal="left"/>
    </xf>
    <xf numFmtId="0" fontId="17" fillId="0" borderId="25" xfId="3" applyFont="1" applyFill="1" applyBorder="1" applyAlignment="1" applyProtection="1">
      <alignment horizontal="left"/>
    </xf>
    <xf numFmtId="0" fontId="17" fillId="0" borderId="6" xfId="3" applyFont="1" applyFill="1" applyBorder="1" applyAlignment="1" applyProtection="1">
      <alignment horizontal="left"/>
    </xf>
    <xf numFmtId="0" fontId="17" fillId="0" borderId="5" xfId="3" applyFont="1" applyFill="1" applyBorder="1" applyAlignment="1" applyProtection="1">
      <alignment horizontal="center"/>
      <protection locked="0"/>
    </xf>
    <xf numFmtId="0" fontId="17" fillId="0" borderId="25" xfId="3" applyFont="1" applyFill="1" applyBorder="1" applyAlignment="1" applyProtection="1">
      <alignment horizontal="center"/>
      <protection locked="0"/>
    </xf>
    <xf numFmtId="0" fontId="17" fillId="0" borderId="6" xfId="3" applyFont="1" applyFill="1" applyBorder="1" applyAlignment="1" applyProtection="1">
      <alignment horizontal="center"/>
      <protection locked="0"/>
    </xf>
    <xf numFmtId="41" fontId="24" fillId="0" borderId="5" xfId="3" applyNumberFormat="1" applyFont="1" applyFill="1" applyBorder="1" applyAlignment="1" applyProtection="1">
      <alignment horizontal="center"/>
      <protection locked="0"/>
    </xf>
    <xf numFmtId="41" fontId="24" fillId="0" borderId="25" xfId="3" applyNumberFormat="1" applyFont="1" applyFill="1" applyBorder="1" applyAlignment="1" applyProtection="1">
      <alignment horizontal="center"/>
      <protection locked="0"/>
    </xf>
    <xf numFmtId="41" fontId="24" fillId="0" borderId="6" xfId="3" applyNumberFormat="1" applyFont="1" applyFill="1" applyBorder="1" applyAlignment="1" applyProtection="1">
      <alignment horizontal="center"/>
      <protection locked="0"/>
    </xf>
    <xf numFmtId="41" fontId="24" fillId="0" borderId="25" xfId="3" applyNumberFormat="1" applyFont="1" applyFill="1" applyBorder="1" applyAlignment="1" applyProtection="1">
      <alignment horizontal="center"/>
    </xf>
    <xf numFmtId="41" fontId="24" fillId="0" borderId="6" xfId="3" applyNumberFormat="1" applyFont="1" applyFill="1" applyBorder="1" applyAlignment="1" applyProtection="1">
      <alignment horizontal="center"/>
    </xf>
    <xf numFmtId="0" fontId="25" fillId="0" borderId="5" xfId="3" applyFont="1" applyFill="1" applyBorder="1" applyAlignment="1" applyProtection="1">
      <alignment horizontal="center"/>
    </xf>
    <xf numFmtId="0" fontId="25" fillId="0" borderId="25" xfId="3" applyFont="1" applyFill="1" applyBorder="1" applyAlignment="1" applyProtection="1">
      <alignment horizontal="center"/>
    </xf>
    <xf numFmtId="0" fontId="25" fillId="0" borderId="6" xfId="3" applyFont="1" applyFill="1" applyBorder="1" applyAlignment="1" applyProtection="1">
      <alignment horizontal="center"/>
    </xf>
    <xf numFmtId="0" fontId="20" fillId="0" borderId="25" xfId="3" quotePrefix="1" applyFont="1" applyFill="1" applyBorder="1" applyAlignment="1" applyProtection="1">
      <alignment horizontal="center" vertical="center"/>
    </xf>
    <xf numFmtId="0" fontId="22" fillId="0" borderId="2" xfId="3" applyFont="1" applyFill="1" applyBorder="1" applyAlignment="1" applyProtection="1">
      <alignment horizontal="center" vertical="center"/>
    </xf>
    <xf numFmtId="0" fontId="22" fillId="0" borderId="28" xfId="3" applyFont="1" applyFill="1" applyBorder="1" applyAlignment="1" applyProtection="1">
      <alignment horizontal="center" vertical="center"/>
    </xf>
    <xf numFmtId="0" fontId="22" fillId="0" borderId="3" xfId="3" applyFont="1" applyFill="1" applyBorder="1" applyAlignment="1" applyProtection="1">
      <alignment horizontal="center" vertical="center"/>
    </xf>
    <xf numFmtId="0" fontId="22" fillId="0" borderId="25" xfId="3" applyFont="1" applyFill="1" applyBorder="1" applyAlignment="1" applyProtection="1">
      <alignment horizontal="center" vertical="center"/>
    </xf>
    <xf numFmtId="0" fontId="25" fillId="0" borderId="18" xfId="3" applyFont="1" applyFill="1" applyBorder="1" applyAlignment="1" applyProtection="1">
      <alignment horizontal="center" vertical="center" wrapText="1"/>
    </xf>
    <xf numFmtId="0" fontId="25" fillId="0" borderId="26" xfId="3" applyFont="1" applyFill="1" applyBorder="1" applyAlignment="1" applyProtection="1">
      <alignment horizontal="center" vertical="center" wrapText="1"/>
    </xf>
    <xf numFmtId="0" fontId="25" fillId="0" borderId="9" xfId="3" applyFont="1" applyFill="1" applyBorder="1" applyAlignment="1" applyProtection="1">
      <alignment horizontal="center" vertical="center" wrapText="1"/>
    </xf>
    <xf numFmtId="0" fontId="25" fillId="0" borderId="2" xfId="3" applyFont="1" applyFill="1" applyBorder="1" applyAlignment="1" applyProtection="1">
      <alignment horizontal="center" vertical="center" wrapText="1"/>
    </xf>
    <xf numFmtId="0" fontId="25" fillId="0" borderId="28" xfId="3" applyFont="1" applyFill="1" applyBorder="1" applyAlignment="1" applyProtection="1">
      <alignment horizontal="center" vertical="center" wrapText="1"/>
    </xf>
    <xf numFmtId="0" fontId="25" fillId="0" borderId="3" xfId="3" applyFont="1" applyFill="1" applyBorder="1" applyAlignment="1" applyProtection="1">
      <alignment horizontal="center" vertical="center" wrapText="1"/>
    </xf>
    <xf numFmtId="0" fontId="29" fillId="0" borderId="5" xfId="3" applyFont="1" applyFill="1" applyBorder="1" applyAlignment="1" applyProtection="1">
      <alignment horizontal="center" vertical="center"/>
    </xf>
    <xf numFmtId="0" fontId="29" fillId="0" borderId="25" xfId="3" applyFont="1" applyFill="1" applyBorder="1" applyAlignment="1" applyProtection="1">
      <alignment horizontal="center" vertical="center"/>
    </xf>
    <xf numFmtId="0" fontId="29" fillId="0" borderId="6" xfId="3" applyFont="1" applyFill="1" applyBorder="1" applyAlignment="1" applyProtection="1">
      <alignment horizontal="center" vertical="center"/>
    </xf>
    <xf numFmtId="0" fontId="6" fillId="0" borderId="10" xfId="0" applyFont="1" applyFill="1" applyBorder="1" applyAlignment="1">
      <alignment horizontal="center" vertical="center" textRotation="90"/>
    </xf>
    <xf numFmtId="0" fontId="6" fillId="0" borderId="11" xfId="0" applyFont="1" applyFill="1" applyBorder="1" applyAlignment="1">
      <alignment horizontal="center" vertical="center" textRotation="90"/>
    </xf>
    <xf numFmtId="0" fontId="5" fillId="0" borderId="27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12" xfId="0" quotePrefix="1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12" xfId="0" applyNumberFormat="1" applyFont="1" applyFill="1" applyBorder="1" applyAlignment="1">
      <alignment horizontal="center" vertical="center"/>
    </xf>
    <xf numFmtId="3" fontId="6" fillId="0" borderId="12" xfId="0" applyNumberFormat="1" applyFont="1" applyFill="1" applyBorder="1" applyAlignment="1">
      <alignment horizontal="center" vertical="center" wrapText="1"/>
    </xf>
    <xf numFmtId="0" fontId="34" fillId="0" borderId="0" xfId="9" applyFont="1" applyAlignment="1">
      <alignment horizontal="center" vertical="center"/>
    </xf>
    <xf numFmtId="0" fontId="5" fillId="0" borderId="13" xfId="9" applyFont="1" applyFill="1" applyBorder="1" applyAlignment="1">
      <alignment horizontal="center" vertical="center"/>
    </xf>
    <xf numFmtId="0" fontId="53" fillId="0" borderId="7" xfId="9" applyFill="1" applyBorder="1"/>
    <xf numFmtId="0" fontId="5" fillId="0" borderId="13" xfId="9" applyFont="1" applyFill="1" applyBorder="1" applyAlignment="1">
      <alignment horizontal="center" vertical="center" wrapText="1"/>
    </xf>
    <xf numFmtId="0" fontId="56" fillId="0" borderId="0" xfId="8" applyFont="1" applyAlignment="1">
      <alignment horizontal="center" vertical="center"/>
    </xf>
    <xf numFmtId="0" fontId="71" fillId="9" borderId="4" xfId="0" applyFont="1" applyFill="1" applyBorder="1" applyAlignment="1">
      <alignment vertical="center" shrinkToFit="1"/>
    </xf>
    <xf numFmtId="0" fontId="50" fillId="9" borderId="4" xfId="8" quotePrefix="1" applyFill="1" applyBorder="1" applyAlignment="1">
      <alignment horizontal="center" vertical="center"/>
    </xf>
    <xf numFmtId="44" fontId="50" fillId="9" borderId="4" xfId="8" applyNumberFormat="1" applyFill="1" applyBorder="1" applyAlignment="1">
      <alignment vertical="center"/>
    </xf>
    <xf numFmtId="0" fontId="50" fillId="9" borderId="4" xfId="8" applyFill="1" applyBorder="1" applyAlignment="1">
      <alignment horizontal="center" vertical="center"/>
    </xf>
    <xf numFmtId="0" fontId="70" fillId="9" borderId="4" xfId="0" applyFont="1" applyFill="1" applyBorder="1" applyAlignment="1">
      <alignment vertical="center" shrinkToFit="1"/>
    </xf>
  </cellXfs>
  <cellStyles count="22">
    <cellStyle name="Comma [0] 2" xfId="19" xr:uid="{00000000-0005-0000-0000-000000000000}"/>
    <cellStyle name="Comma [0] 3" xfId="17" xr:uid="{00000000-0005-0000-0000-000001000000}"/>
    <cellStyle name="Comma 2" xfId="4" xr:uid="{00000000-0005-0000-0000-000002000000}"/>
    <cellStyle name="Comma 2 2" xfId="12" xr:uid="{00000000-0005-0000-0000-000003000000}"/>
    <cellStyle name="Hyperlink" xfId="7" builtinId="8"/>
    <cellStyle name="Normal" xfId="0" builtinId="0"/>
    <cellStyle name="Normal 2" xfId="1" xr:uid="{00000000-0005-0000-0000-000006000000}"/>
    <cellStyle name="Normal 2 2" xfId="2" xr:uid="{00000000-0005-0000-0000-000007000000}"/>
    <cellStyle name="Normal 2 3" xfId="21" xr:uid="{00000000-0005-0000-0000-000008000000}"/>
    <cellStyle name="Normal 3" xfId="3" xr:uid="{00000000-0005-0000-0000-000009000000}"/>
    <cellStyle name="Normal 3 2" xfId="6" xr:uid="{00000000-0005-0000-0000-00000A000000}"/>
    <cellStyle name="Normal 3 2 2" xfId="14" xr:uid="{00000000-0005-0000-0000-00000B000000}"/>
    <cellStyle name="Normal 3 3" xfId="11" xr:uid="{00000000-0005-0000-0000-00000C000000}"/>
    <cellStyle name="Normal 4" xfId="5" xr:uid="{00000000-0005-0000-0000-00000D000000}"/>
    <cellStyle name="Normal 4 2" xfId="13" xr:uid="{00000000-0005-0000-0000-00000E000000}"/>
    <cellStyle name="Normal 5" xfId="8" xr:uid="{00000000-0005-0000-0000-00000F000000}"/>
    <cellStyle name="Normal 6" xfId="9" xr:uid="{00000000-0005-0000-0000-000010000000}"/>
    <cellStyle name="Normal 6 2" xfId="15" xr:uid="{00000000-0005-0000-0000-000011000000}"/>
    <cellStyle name="Normal 7" xfId="10" xr:uid="{00000000-0005-0000-0000-000012000000}"/>
    <cellStyle name="Normal 7 2" xfId="16" xr:uid="{00000000-0005-0000-0000-000013000000}"/>
    <cellStyle name="Normal 8" xfId="18" xr:uid="{00000000-0005-0000-0000-000014000000}"/>
    <cellStyle name="Normal 9" xfId="20" xr:uid="{00000000-0005-0000-0000-000015000000}"/>
  </cellStyles>
  <dxfs count="69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66"/>
      <color rgb="FFFD8875"/>
      <color rgb="FFCC0099"/>
      <color rgb="FF2CF436"/>
      <color rgb="FFFF33CC"/>
      <color rgb="FFFF9933"/>
      <color rgb="FF800000"/>
      <color rgb="FF9933FF"/>
      <color rgb="FF660066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EKS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89648</xdr:colOff>
      <xdr:row>12</xdr:row>
      <xdr:rowOff>33618</xdr:rowOff>
    </xdr:from>
    <xdr:ext cx="5221940" cy="1680881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9132795" y="3922059"/>
          <a:ext cx="5221940" cy="16808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id-ID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DATA DIDALAM</a:t>
          </a:r>
          <a:r>
            <a:rPr lang="id-ID" sz="20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EXC. INI</a:t>
          </a:r>
        </a:p>
        <a:p>
          <a:pPr algn="l"/>
          <a:r>
            <a:rPr lang="id-ID" sz="20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SUDAH DALAM BENTUK RUMUS</a:t>
          </a:r>
        </a:p>
        <a:p>
          <a:pPr algn="l"/>
          <a:r>
            <a:rPr lang="id-ID" sz="20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(kecuali NAMA data siswa[sebelum automatic]</a:t>
          </a:r>
        </a:p>
        <a:p>
          <a:pPr algn="l"/>
          <a:r>
            <a:rPr lang="id-ID" sz="20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tetapi sebagai acuan pada SHEET LAIN)</a:t>
          </a:r>
        </a:p>
        <a:p>
          <a:pPr algn="l"/>
          <a:r>
            <a:rPr lang="id-ID" sz="20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MOHON UNTUK TIDAK DIRUBAH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39</xdr:row>
      <xdr:rowOff>0</xdr:rowOff>
    </xdr:from>
    <xdr:to>
      <xdr:col>3</xdr:col>
      <xdr:colOff>1905000</xdr:colOff>
      <xdr:row>47</xdr:row>
      <xdr:rowOff>166688</xdr:rowOff>
    </xdr:to>
    <xdr:sp macro="" textlink="">
      <xdr:nvSpPr>
        <xdr:cNvPr id="3" name="Curved Right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785938" y="11049000"/>
          <a:ext cx="1905000" cy="2071688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>
            <a:solidFill>
              <a:schemeClr val="tx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39</xdr:row>
      <xdr:rowOff>0</xdr:rowOff>
    </xdr:from>
    <xdr:to>
      <xdr:col>3</xdr:col>
      <xdr:colOff>1905000</xdr:colOff>
      <xdr:row>47</xdr:row>
      <xdr:rowOff>166688</xdr:rowOff>
    </xdr:to>
    <xdr:sp macro="" textlink="">
      <xdr:nvSpPr>
        <xdr:cNvPr id="3" name="Curved Right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1762125" y="11049000"/>
          <a:ext cx="1905000" cy="2071688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>
            <a:solidFill>
              <a:schemeClr val="tx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39</xdr:row>
      <xdr:rowOff>0</xdr:rowOff>
    </xdr:from>
    <xdr:to>
      <xdr:col>3</xdr:col>
      <xdr:colOff>1905000</xdr:colOff>
      <xdr:row>47</xdr:row>
      <xdr:rowOff>166688</xdr:rowOff>
    </xdr:to>
    <xdr:sp macro="" textlink="">
      <xdr:nvSpPr>
        <xdr:cNvPr id="3" name="Curved Right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1619250" y="11049000"/>
          <a:ext cx="1905000" cy="2071688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40</xdr:row>
      <xdr:rowOff>0</xdr:rowOff>
    </xdr:from>
    <xdr:to>
      <xdr:col>3</xdr:col>
      <xdr:colOff>1905000</xdr:colOff>
      <xdr:row>48</xdr:row>
      <xdr:rowOff>166688</xdr:rowOff>
    </xdr:to>
    <xdr:sp macro="" textlink="">
      <xdr:nvSpPr>
        <xdr:cNvPr id="3" name="Curved Right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1714500" y="11382375"/>
          <a:ext cx="1905000" cy="2071688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>
            <a:solidFill>
              <a:schemeClr val="tx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81644</xdr:colOff>
      <xdr:row>67</xdr:row>
      <xdr:rowOff>27213</xdr:rowOff>
    </xdr:from>
    <xdr:to>
      <xdr:col>32</xdr:col>
      <xdr:colOff>30616</xdr:colOff>
      <xdr:row>74</xdr:row>
      <xdr:rowOff>278945</xdr:rowOff>
    </xdr:to>
    <xdr:sp macro="" textlink="">
      <xdr:nvSpPr>
        <xdr:cNvPr id="2" name="Curved Righ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9225644" y="12028713"/>
          <a:ext cx="1731508" cy="2088696"/>
        </a:xfrm>
        <a:prstGeom prst="curved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id-ID" sz="1100">
            <a:solidFill>
              <a:schemeClr val="tx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34</xdr:row>
      <xdr:rowOff>0</xdr:rowOff>
    </xdr:from>
    <xdr:to>
      <xdr:col>3</xdr:col>
      <xdr:colOff>1905000</xdr:colOff>
      <xdr:row>42</xdr:row>
      <xdr:rowOff>166688</xdr:rowOff>
    </xdr:to>
    <xdr:sp macro="" textlink="">
      <xdr:nvSpPr>
        <xdr:cNvPr id="2" name="Curved Righ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1676400" y="11296650"/>
          <a:ext cx="1905000" cy="2147888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>
            <a:solidFill>
              <a:schemeClr val="tx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39</xdr:row>
      <xdr:rowOff>0</xdr:rowOff>
    </xdr:from>
    <xdr:to>
      <xdr:col>3</xdr:col>
      <xdr:colOff>1905000</xdr:colOff>
      <xdr:row>47</xdr:row>
      <xdr:rowOff>166688</xdr:rowOff>
    </xdr:to>
    <xdr:sp macro="" textlink="">
      <xdr:nvSpPr>
        <xdr:cNvPr id="2" name="Curved Righ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1733550" y="13049250"/>
          <a:ext cx="1905000" cy="2147888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>
            <a:solidFill>
              <a:schemeClr val="tx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108856</xdr:colOff>
      <xdr:row>0</xdr:row>
      <xdr:rowOff>122463</xdr:rowOff>
    </xdr:from>
    <xdr:to>
      <xdr:col>37</xdr:col>
      <xdr:colOff>319312</xdr:colOff>
      <xdr:row>3</xdr:row>
      <xdr:rowOff>7256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B5D74E-30C9-4B24-9E64-DB598FF3F90C}"/>
            </a:ext>
          </a:extLst>
        </xdr:cNvPr>
        <xdr:cNvSpPr/>
      </xdr:nvSpPr>
      <xdr:spPr>
        <a:xfrm>
          <a:off x="11634106" y="122463"/>
          <a:ext cx="820056" cy="684893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108856</xdr:colOff>
      <xdr:row>0</xdr:row>
      <xdr:rowOff>122463</xdr:rowOff>
    </xdr:from>
    <xdr:to>
      <xdr:col>37</xdr:col>
      <xdr:colOff>319312</xdr:colOff>
      <xdr:row>3</xdr:row>
      <xdr:rowOff>7256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11280320" y="122463"/>
          <a:ext cx="822778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149679</xdr:colOff>
      <xdr:row>0</xdr:row>
      <xdr:rowOff>81642</xdr:rowOff>
    </xdr:from>
    <xdr:to>
      <xdr:col>37</xdr:col>
      <xdr:colOff>360135</xdr:colOff>
      <xdr:row>2</xdr:row>
      <xdr:rowOff>238578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1321143" y="81642"/>
          <a:ext cx="822778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500062</xdr:colOff>
      <xdr:row>39</xdr:row>
      <xdr:rowOff>142875</xdr:rowOff>
    </xdr:from>
    <xdr:to>
      <xdr:col>3</xdr:col>
      <xdr:colOff>1690687</xdr:colOff>
      <xdr:row>48</xdr:row>
      <xdr:rowOff>71438</xdr:rowOff>
    </xdr:to>
    <xdr:sp macro="" textlink="">
      <xdr:nvSpPr>
        <xdr:cNvPr id="2" name="Curved Righ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452562" y="11144250"/>
          <a:ext cx="1905000" cy="2071688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>
            <a:solidFill>
              <a:schemeClr val="tx1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149679</xdr:colOff>
      <xdr:row>0</xdr:row>
      <xdr:rowOff>68036</xdr:rowOff>
    </xdr:from>
    <xdr:to>
      <xdr:col>37</xdr:col>
      <xdr:colOff>360135</xdr:colOff>
      <xdr:row>2</xdr:row>
      <xdr:rowOff>224972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1321143" y="68036"/>
          <a:ext cx="822778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176893</xdr:colOff>
      <xdr:row>0</xdr:row>
      <xdr:rowOff>122464</xdr:rowOff>
    </xdr:from>
    <xdr:to>
      <xdr:col>37</xdr:col>
      <xdr:colOff>387349</xdr:colOff>
      <xdr:row>3</xdr:row>
      <xdr:rowOff>7257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11348357" y="122464"/>
          <a:ext cx="822778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149679</xdr:colOff>
      <xdr:row>0</xdr:row>
      <xdr:rowOff>122464</xdr:rowOff>
    </xdr:from>
    <xdr:to>
      <xdr:col>37</xdr:col>
      <xdr:colOff>360135</xdr:colOff>
      <xdr:row>3</xdr:row>
      <xdr:rowOff>7257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11321143" y="122464"/>
          <a:ext cx="822778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136072</xdr:colOff>
      <xdr:row>0</xdr:row>
      <xdr:rowOff>81643</xdr:rowOff>
    </xdr:from>
    <xdr:to>
      <xdr:col>37</xdr:col>
      <xdr:colOff>346528</xdr:colOff>
      <xdr:row>2</xdr:row>
      <xdr:rowOff>238579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11307536" y="81643"/>
          <a:ext cx="822778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190501</xdr:colOff>
      <xdr:row>0</xdr:row>
      <xdr:rowOff>122464</xdr:rowOff>
    </xdr:from>
    <xdr:to>
      <xdr:col>37</xdr:col>
      <xdr:colOff>400957</xdr:colOff>
      <xdr:row>3</xdr:row>
      <xdr:rowOff>7257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11361965" y="122464"/>
          <a:ext cx="822778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190500</xdr:colOff>
      <xdr:row>0</xdr:row>
      <xdr:rowOff>122464</xdr:rowOff>
    </xdr:from>
    <xdr:to>
      <xdr:col>37</xdr:col>
      <xdr:colOff>400956</xdr:colOff>
      <xdr:row>3</xdr:row>
      <xdr:rowOff>7257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1361964" y="122464"/>
          <a:ext cx="822778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149679</xdr:colOff>
      <xdr:row>0</xdr:row>
      <xdr:rowOff>122464</xdr:rowOff>
    </xdr:from>
    <xdr:to>
      <xdr:col>37</xdr:col>
      <xdr:colOff>360135</xdr:colOff>
      <xdr:row>3</xdr:row>
      <xdr:rowOff>7257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11321143" y="122464"/>
          <a:ext cx="822778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244929</xdr:colOff>
      <xdr:row>0</xdr:row>
      <xdr:rowOff>149678</xdr:rowOff>
    </xdr:from>
    <xdr:to>
      <xdr:col>37</xdr:col>
      <xdr:colOff>455385</xdr:colOff>
      <xdr:row>3</xdr:row>
      <xdr:rowOff>34471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11416393" y="149678"/>
          <a:ext cx="822778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163286</xdr:colOff>
      <xdr:row>0</xdr:row>
      <xdr:rowOff>149678</xdr:rowOff>
    </xdr:from>
    <xdr:to>
      <xdr:col>37</xdr:col>
      <xdr:colOff>373742</xdr:colOff>
      <xdr:row>3</xdr:row>
      <xdr:rowOff>34471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11334750" y="149678"/>
          <a:ext cx="822778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231322</xdr:colOff>
      <xdr:row>0</xdr:row>
      <xdr:rowOff>149678</xdr:rowOff>
    </xdr:from>
    <xdr:to>
      <xdr:col>37</xdr:col>
      <xdr:colOff>441778</xdr:colOff>
      <xdr:row>3</xdr:row>
      <xdr:rowOff>34471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1402786" y="149678"/>
          <a:ext cx="822778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40</xdr:row>
      <xdr:rowOff>0</xdr:rowOff>
    </xdr:from>
    <xdr:to>
      <xdr:col>3</xdr:col>
      <xdr:colOff>1905000</xdr:colOff>
      <xdr:row>48</xdr:row>
      <xdr:rowOff>166688</xdr:rowOff>
    </xdr:to>
    <xdr:sp macro="" textlink="">
      <xdr:nvSpPr>
        <xdr:cNvPr id="3" name="Curved Right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666875" y="11287125"/>
          <a:ext cx="1905000" cy="2071688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>
            <a:solidFill>
              <a:schemeClr val="tx1"/>
            </a:solidFill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111125</xdr:colOff>
      <xdr:row>0</xdr:row>
      <xdr:rowOff>95250</xdr:rowOff>
    </xdr:from>
    <xdr:to>
      <xdr:col>11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0144125" y="95250"/>
          <a:ext cx="816428" cy="70757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111125</xdr:colOff>
      <xdr:row>0</xdr:row>
      <xdr:rowOff>95250</xdr:rowOff>
    </xdr:from>
    <xdr:to>
      <xdr:col>11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CE8E09-FF0C-4D89-800E-B477FFEA090F}"/>
            </a:ext>
          </a:extLst>
        </xdr:cNvPr>
        <xdr:cNvSpPr/>
      </xdr:nvSpPr>
      <xdr:spPr>
        <a:xfrm>
          <a:off x="11817350" y="95250"/>
          <a:ext cx="822778" cy="691697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111125</xdr:colOff>
      <xdr:row>0</xdr:row>
      <xdr:rowOff>95250</xdr:rowOff>
    </xdr:from>
    <xdr:to>
      <xdr:col>11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302B11-12AE-4CD3-98D6-CEC40A03E671}"/>
            </a:ext>
          </a:extLst>
        </xdr:cNvPr>
        <xdr:cNvSpPr/>
      </xdr:nvSpPr>
      <xdr:spPr>
        <a:xfrm>
          <a:off x="11817350" y="95250"/>
          <a:ext cx="822778" cy="691697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111125</xdr:colOff>
      <xdr:row>0</xdr:row>
      <xdr:rowOff>95250</xdr:rowOff>
    </xdr:from>
    <xdr:to>
      <xdr:col>11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57240C-C995-4AE0-8694-CEB397542390}"/>
            </a:ext>
          </a:extLst>
        </xdr:cNvPr>
        <xdr:cNvSpPr/>
      </xdr:nvSpPr>
      <xdr:spPr>
        <a:xfrm>
          <a:off x="11817350" y="95250"/>
          <a:ext cx="822778" cy="691697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111125</xdr:colOff>
      <xdr:row>0</xdr:row>
      <xdr:rowOff>95250</xdr:rowOff>
    </xdr:from>
    <xdr:to>
      <xdr:col>11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5D1B42-DD8F-4DA7-91D1-F258ACCB0E1D}"/>
            </a:ext>
          </a:extLst>
        </xdr:cNvPr>
        <xdr:cNvSpPr/>
      </xdr:nvSpPr>
      <xdr:spPr>
        <a:xfrm>
          <a:off x="11817350" y="95250"/>
          <a:ext cx="822778" cy="691697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111125</xdr:colOff>
      <xdr:row>0</xdr:row>
      <xdr:rowOff>95250</xdr:rowOff>
    </xdr:from>
    <xdr:to>
      <xdr:col>11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CF617E-F143-4D8D-B329-17DE9598683C}"/>
            </a:ext>
          </a:extLst>
        </xdr:cNvPr>
        <xdr:cNvSpPr/>
      </xdr:nvSpPr>
      <xdr:spPr>
        <a:xfrm>
          <a:off x="11817350" y="95250"/>
          <a:ext cx="822778" cy="691697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111125</xdr:colOff>
      <xdr:row>0</xdr:row>
      <xdr:rowOff>95250</xdr:rowOff>
    </xdr:from>
    <xdr:to>
      <xdr:col>11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DDE7FD-97FC-446C-90D1-783E1B608256}"/>
            </a:ext>
          </a:extLst>
        </xdr:cNvPr>
        <xdr:cNvSpPr/>
      </xdr:nvSpPr>
      <xdr:spPr>
        <a:xfrm>
          <a:off x="11817350" y="95250"/>
          <a:ext cx="822778" cy="691697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111125</xdr:colOff>
      <xdr:row>0</xdr:row>
      <xdr:rowOff>95250</xdr:rowOff>
    </xdr:from>
    <xdr:to>
      <xdr:col>11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623767-41D0-49C8-905C-7C46394AF159}"/>
            </a:ext>
          </a:extLst>
        </xdr:cNvPr>
        <xdr:cNvSpPr/>
      </xdr:nvSpPr>
      <xdr:spPr>
        <a:xfrm>
          <a:off x="11817350" y="95250"/>
          <a:ext cx="822778" cy="691697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111125</xdr:colOff>
      <xdr:row>0</xdr:row>
      <xdr:rowOff>95250</xdr:rowOff>
    </xdr:from>
    <xdr:to>
      <xdr:col>11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D46F71-1AA5-4FE3-8B5F-37CA7359CFD9}"/>
            </a:ext>
          </a:extLst>
        </xdr:cNvPr>
        <xdr:cNvSpPr/>
      </xdr:nvSpPr>
      <xdr:spPr>
        <a:xfrm>
          <a:off x="11817350" y="95250"/>
          <a:ext cx="822778" cy="691697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111125</xdr:colOff>
      <xdr:row>0</xdr:row>
      <xdr:rowOff>95250</xdr:rowOff>
    </xdr:from>
    <xdr:to>
      <xdr:col>11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A59110-F8F8-429A-B706-D7CBAC2F7685}"/>
            </a:ext>
          </a:extLst>
        </xdr:cNvPr>
        <xdr:cNvSpPr/>
      </xdr:nvSpPr>
      <xdr:spPr>
        <a:xfrm>
          <a:off x="11817350" y="95250"/>
          <a:ext cx="822778" cy="691697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261938</xdr:colOff>
      <xdr:row>38</xdr:row>
      <xdr:rowOff>214312</xdr:rowOff>
    </xdr:from>
    <xdr:to>
      <xdr:col>3</xdr:col>
      <xdr:colOff>2166938</xdr:colOff>
      <xdr:row>47</xdr:row>
      <xdr:rowOff>142875</xdr:rowOff>
    </xdr:to>
    <xdr:sp macro="" textlink="">
      <xdr:nvSpPr>
        <xdr:cNvPr id="3" name="Curved Right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928813" y="11025187"/>
          <a:ext cx="1905000" cy="2071688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>
            <a:solidFill>
              <a:schemeClr val="tx1"/>
            </a:solidFill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111125</xdr:colOff>
      <xdr:row>0</xdr:row>
      <xdr:rowOff>95250</xdr:rowOff>
    </xdr:from>
    <xdr:to>
      <xdr:col>11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4602FF-2869-4123-9740-3BF20B0BC0E6}"/>
            </a:ext>
          </a:extLst>
        </xdr:cNvPr>
        <xdr:cNvSpPr/>
      </xdr:nvSpPr>
      <xdr:spPr>
        <a:xfrm>
          <a:off x="11817350" y="95250"/>
          <a:ext cx="822778" cy="691697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111125</xdr:colOff>
      <xdr:row>0</xdr:row>
      <xdr:rowOff>95250</xdr:rowOff>
    </xdr:from>
    <xdr:to>
      <xdr:col>11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0C56F6-D8CC-422B-8F8F-3FC78C3F16BB}"/>
            </a:ext>
          </a:extLst>
        </xdr:cNvPr>
        <xdr:cNvSpPr/>
      </xdr:nvSpPr>
      <xdr:spPr>
        <a:xfrm>
          <a:off x="11817350" y="95250"/>
          <a:ext cx="822778" cy="691697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111125</xdr:colOff>
      <xdr:row>0</xdr:row>
      <xdr:rowOff>95250</xdr:rowOff>
    </xdr:from>
    <xdr:to>
      <xdr:col>11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7F68C6-5053-4A8B-AE81-B7C8E6FC33EF}"/>
            </a:ext>
          </a:extLst>
        </xdr:cNvPr>
        <xdr:cNvSpPr/>
      </xdr:nvSpPr>
      <xdr:spPr>
        <a:xfrm>
          <a:off x="11817350" y="95250"/>
          <a:ext cx="822778" cy="691697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111125</xdr:colOff>
      <xdr:row>0</xdr:row>
      <xdr:rowOff>95250</xdr:rowOff>
    </xdr:from>
    <xdr:to>
      <xdr:col>11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B07D7A-1EC3-4B0F-BBD6-F62F6DF545A3}"/>
            </a:ext>
          </a:extLst>
        </xdr:cNvPr>
        <xdr:cNvSpPr/>
      </xdr:nvSpPr>
      <xdr:spPr>
        <a:xfrm>
          <a:off x="11817350" y="95250"/>
          <a:ext cx="822778" cy="691697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111125</xdr:colOff>
      <xdr:row>0</xdr:row>
      <xdr:rowOff>95250</xdr:rowOff>
    </xdr:from>
    <xdr:to>
      <xdr:col>11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6AC861-D651-4731-91FC-6495A1B449C4}"/>
            </a:ext>
          </a:extLst>
        </xdr:cNvPr>
        <xdr:cNvSpPr/>
      </xdr:nvSpPr>
      <xdr:spPr>
        <a:xfrm>
          <a:off x="11817350" y="95250"/>
          <a:ext cx="822778" cy="691697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111125</xdr:colOff>
      <xdr:row>0</xdr:row>
      <xdr:rowOff>95250</xdr:rowOff>
    </xdr:from>
    <xdr:to>
      <xdr:col>11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B1547E-2A7C-4A56-A44E-DC6F1724A444}"/>
            </a:ext>
          </a:extLst>
        </xdr:cNvPr>
        <xdr:cNvSpPr/>
      </xdr:nvSpPr>
      <xdr:spPr>
        <a:xfrm>
          <a:off x="11817350" y="95250"/>
          <a:ext cx="822778" cy="691697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111125</xdr:colOff>
      <xdr:row>0</xdr:row>
      <xdr:rowOff>95250</xdr:rowOff>
    </xdr:from>
    <xdr:to>
      <xdr:col>11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1246AA-2360-487A-AE3B-8747E263DBFD}"/>
            </a:ext>
          </a:extLst>
        </xdr:cNvPr>
        <xdr:cNvSpPr/>
      </xdr:nvSpPr>
      <xdr:spPr>
        <a:xfrm>
          <a:off x="11817350" y="95250"/>
          <a:ext cx="822778" cy="691697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111125</xdr:colOff>
      <xdr:row>0</xdr:row>
      <xdr:rowOff>95250</xdr:rowOff>
    </xdr:from>
    <xdr:to>
      <xdr:col>8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10121900" y="95250"/>
          <a:ext cx="822778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111125</xdr:colOff>
      <xdr:row>0</xdr:row>
      <xdr:rowOff>95250</xdr:rowOff>
    </xdr:from>
    <xdr:to>
      <xdr:col>8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10188575" y="95250"/>
          <a:ext cx="822778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111125</xdr:colOff>
      <xdr:row>0</xdr:row>
      <xdr:rowOff>95250</xdr:rowOff>
    </xdr:from>
    <xdr:to>
      <xdr:col>8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10188575" y="95250"/>
          <a:ext cx="822778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285751</xdr:colOff>
      <xdr:row>38</xdr:row>
      <xdr:rowOff>190500</xdr:rowOff>
    </xdr:from>
    <xdr:to>
      <xdr:col>3</xdr:col>
      <xdr:colOff>2190751</xdr:colOff>
      <xdr:row>47</xdr:row>
      <xdr:rowOff>119063</xdr:rowOff>
    </xdr:to>
    <xdr:sp macro="" textlink="">
      <xdr:nvSpPr>
        <xdr:cNvPr id="3" name="Curved Right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952626" y="11001375"/>
          <a:ext cx="1905000" cy="2071688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>
            <a:solidFill>
              <a:schemeClr val="tx1"/>
            </a:solidFill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111125</xdr:colOff>
      <xdr:row>0</xdr:row>
      <xdr:rowOff>95250</xdr:rowOff>
    </xdr:from>
    <xdr:to>
      <xdr:col>8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10188575" y="95250"/>
          <a:ext cx="822778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111125</xdr:colOff>
      <xdr:row>0</xdr:row>
      <xdr:rowOff>95250</xdr:rowOff>
    </xdr:from>
    <xdr:to>
      <xdr:col>8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10188575" y="95250"/>
          <a:ext cx="822778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111125</xdr:colOff>
      <xdr:row>0</xdr:row>
      <xdr:rowOff>95250</xdr:rowOff>
    </xdr:from>
    <xdr:to>
      <xdr:col>8</xdr:col>
      <xdr:colOff>324303</xdr:colOff>
      <xdr:row>3</xdr:row>
      <xdr:rowOff>120197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10188575" y="95250"/>
          <a:ext cx="822778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10521389" y="50426"/>
          <a:ext cx="706237" cy="6973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381000</xdr:colOff>
      <xdr:row>39</xdr:row>
      <xdr:rowOff>23812</xdr:rowOff>
    </xdr:from>
    <xdr:to>
      <xdr:col>3</xdr:col>
      <xdr:colOff>2286000</xdr:colOff>
      <xdr:row>47</xdr:row>
      <xdr:rowOff>190500</xdr:rowOff>
    </xdr:to>
    <xdr:sp macro="" textlink="">
      <xdr:nvSpPr>
        <xdr:cNvPr id="3" name="Curved Right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2047875" y="11072812"/>
          <a:ext cx="1905000" cy="2071688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>
            <a:solidFill>
              <a:schemeClr val="tx1"/>
            </a:solidFill>
          </a:endParaRP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39</xdr:row>
      <xdr:rowOff>0</xdr:rowOff>
    </xdr:from>
    <xdr:to>
      <xdr:col>3</xdr:col>
      <xdr:colOff>1905000</xdr:colOff>
      <xdr:row>47</xdr:row>
      <xdr:rowOff>166688</xdr:rowOff>
    </xdr:to>
    <xdr:sp macro="" textlink="">
      <xdr:nvSpPr>
        <xdr:cNvPr id="3" name="Curved Right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1547813" y="11049000"/>
          <a:ext cx="1905000" cy="2071688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>
            <a:solidFill>
              <a:schemeClr val="tx1"/>
            </a:solidFill>
          </a:endParaRP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200771</xdr:colOff>
      <xdr:row>0</xdr:row>
      <xdr:rowOff>50426</xdr:rowOff>
    </xdr:from>
    <xdr:to>
      <xdr:col>18</xdr:col>
      <xdr:colOff>301891</xdr:colOff>
      <xdr:row>3</xdr:row>
      <xdr:rowOff>75373</xdr:rowOff>
    </xdr:to>
    <xdr:sp macro="" textlink="">
      <xdr:nvSpPr>
        <xdr:cNvPr id="2" name="Lef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/>
      </xdr:nvSpPr>
      <xdr:spPr>
        <a:xfrm>
          <a:off x="10554446" y="50426"/>
          <a:ext cx="710720" cy="701222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39</xdr:row>
      <xdr:rowOff>0</xdr:rowOff>
    </xdr:from>
    <xdr:to>
      <xdr:col>3</xdr:col>
      <xdr:colOff>1905000</xdr:colOff>
      <xdr:row>47</xdr:row>
      <xdr:rowOff>166688</xdr:rowOff>
    </xdr:to>
    <xdr:sp macro="" textlink="">
      <xdr:nvSpPr>
        <xdr:cNvPr id="3" name="Curved Right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666875" y="11049000"/>
          <a:ext cx="1905000" cy="2071688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38</xdr:row>
      <xdr:rowOff>0</xdr:rowOff>
    </xdr:from>
    <xdr:to>
      <xdr:col>3</xdr:col>
      <xdr:colOff>1905000</xdr:colOff>
      <xdr:row>46</xdr:row>
      <xdr:rowOff>71438</xdr:rowOff>
    </xdr:to>
    <xdr:sp macro="" textlink="">
      <xdr:nvSpPr>
        <xdr:cNvPr id="3" name="Curved Right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666875" y="11144250"/>
          <a:ext cx="1905000" cy="2071688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6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6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62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6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6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6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68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6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7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7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7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7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7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4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76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77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78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79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80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81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82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83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84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8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4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86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87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88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89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90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91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92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9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9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9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96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97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98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99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00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01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02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03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04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0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4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2:S19"/>
  <sheetViews>
    <sheetView zoomScale="70" zoomScaleNormal="70" workbookViewId="0">
      <selection activeCell="E9" sqref="E9"/>
    </sheetView>
  </sheetViews>
  <sheetFormatPr defaultRowHeight="12.75"/>
  <cols>
    <col min="1" max="4" width="35.28515625" customWidth="1"/>
    <col min="5" max="7" width="29.7109375" customWidth="1"/>
    <col min="8" max="8" width="64.28515625" bestFit="1" customWidth="1"/>
    <col min="9" max="10" width="14.28515625" customWidth="1"/>
    <col min="12" max="12" width="21.140625" bestFit="1" customWidth="1"/>
    <col min="13" max="15" width="13.85546875" customWidth="1"/>
    <col min="17" max="17" width="20.5703125" customWidth="1"/>
    <col min="18" max="18" width="13" bestFit="1" customWidth="1"/>
  </cols>
  <sheetData>
    <row r="2" spans="1:19" ht="34.5">
      <c r="A2" s="1496" t="s">
        <v>1010</v>
      </c>
      <c r="B2" s="1496"/>
      <c r="C2" s="1496"/>
      <c r="D2" s="1496"/>
      <c r="E2" s="1496"/>
      <c r="F2" s="1496"/>
      <c r="G2" s="1496"/>
      <c r="H2" s="1496"/>
      <c r="I2" s="250"/>
      <c r="J2" s="467"/>
    </row>
    <row r="3" spans="1:19" ht="34.5">
      <c r="A3" s="1496" t="s">
        <v>2327</v>
      </c>
      <c r="B3" s="1496"/>
      <c r="C3" s="1496"/>
      <c r="D3" s="1496"/>
      <c r="E3" s="1496"/>
      <c r="F3" s="1496"/>
      <c r="G3" s="1496"/>
      <c r="H3" s="1496"/>
      <c r="I3" s="250"/>
      <c r="J3" s="467"/>
    </row>
    <row r="5" spans="1:19" ht="48" customHeight="1" thickBot="1">
      <c r="A5" s="257" t="s">
        <v>870</v>
      </c>
      <c r="B5" s="257" t="s">
        <v>1034</v>
      </c>
      <c r="C5" s="257" t="s">
        <v>871</v>
      </c>
      <c r="D5" s="257" t="s">
        <v>872</v>
      </c>
      <c r="E5" s="257" t="s">
        <v>1006</v>
      </c>
      <c r="F5" s="257" t="s">
        <v>1050</v>
      </c>
      <c r="G5" s="257" t="s">
        <v>1051</v>
      </c>
      <c r="H5" s="258" t="s">
        <v>876</v>
      </c>
      <c r="I5" s="257"/>
      <c r="J5" s="257"/>
      <c r="K5" s="191"/>
      <c r="N5" s="1497" t="s">
        <v>1132</v>
      </c>
      <c r="O5" s="1498"/>
    </row>
    <row r="6" spans="1:19" ht="24" customHeight="1">
      <c r="A6" s="256" t="s">
        <v>1009</v>
      </c>
      <c r="B6" s="256" t="s">
        <v>1009</v>
      </c>
      <c r="C6" s="192" t="s">
        <v>1009</v>
      </c>
      <c r="D6" s="192" t="s">
        <v>1009</v>
      </c>
      <c r="E6" s="192" t="s">
        <v>1009</v>
      </c>
      <c r="F6" s="192" t="s">
        <v>1009</v>
      </c>
      <c r="G6" s="192" t="s">
        <v>1009</v>
      </c>
      <c r="H6" s="529" t="s">
        <v>1353</v>
      </c>
      <c r="L6" s="50" t="s">
        <v>1116</v>
      </c>
      <c r="M6" s="50" t="s">
        <v>1115</v>
      </c>
      <c r="N6" s="50" t="s">
        <v>1136</v>
      </c>
      <c r="O6" s="50" t="s">
        <v>1137</v>
      </c>
      <c r="P6" s="50" t="s">
        <v>1117</v>
      </c>
      <c r="Q6" s="475" t="s">
        <v>1119</v>
      </c>
      <c r="R6" s="475" t="s">
        <v>1125</v>
      </c>
      <c r="S6" s="44" t="s">
        <v>8</v>
      </c>
    </row>
    <row r="7" spans="1:19" ht="24" customHeight="1">
      <c r="A7" s="193" t="s">
        <v>1011</v>
      </c>
      <c r="B7" s="193" t="s">
        <v>1011</v>
      </c>
      <c r="C7" s="193" t="s">
        <v>1011</v>
      </c>
      <c r="D7" s="193" t="s">
        <v>1011</v>
      </c>
      <c r="E7" s="193" t="s">
        <v>1011</v>
      </c>
      <c r="F7" s="193" t="s">
        <v>1011</v>
      </c>
      <c r="G7" s="193" t="s">
        <v>1011</v>
      </c>
      <c r="H7" s="530" t="s">
        <v>1353</v>
      </c>
      <c r="K7" s="44" t="s">
        <v>851</v>
      </c>
      <c r="L7" s="468" t="s">
        <v>1108</v>
      </c>
      <c r="M7" s="44" t="s">
        <v>17</v>
      </c>
      <c r="N7" s="44" t="s">
        <v>17</v>
      </c>
      <c r="O7" s="44" t="s">
        <v>17</v>
      </c>
      <c r="P7" t="s">
        <v>844</v>
      </c>
      <c r="Q7" s="473" t="s">
        <v>1121</v>
      </c>
      <c r="R7" s="44" t="s">
        <v>849</v>
      </c>
      <c r="S7" s="44" t="s">
        <v>16</v>
      </c>
    </row>
    <row r="8" spans="1:19" ht="24" customHeight="1">
      <c r="A8" s="194" t="s">
        <v>1012</v>
      </c>
      <c r="B8" s="194" t="s">
        <v>1012</v>
      </c>
      <c r="C8" s="194" t="s">
        <v>1012</v>
      </c>
      <c r="D8" s="194" t="s">
        <v>1012</v>
      </c>
      <c r="E8" s="194" t="s">
        <v>1012</v>
      </c>
      <c r="F8" s="194" t="s">
        <v>1012</v>
      </c>
      <c r="G8" s="194" t="s">
        <v>1012</v>
      </c>
      <c r="H8" s="228"/>
      <c r="K8" s="44" t="s">
        <v>845</v>
      </c>
      <c r="L8" s="468" t="s">
        <v>1109</v>
      </c>
      <c r="M8" s="44" t="s">
        <v>1112</v>
      </c>
      <c r="N8" s="44" t="s">
        <v>55</v>
      </c>
      <c r="O8" s="44" t="s">
        <v>55</v>
      </c>
      <c r="P8" t="s">
        <v>857</v>
      </c>
      <c r="Q8" s="473" t="s">
        <v>1097</v>
      </c>
      <c r="R8" s="44" t="s">
        <v>1081</v>
      </c>
      <c r="S8" s="44" t="s">
        <v>29</v>
      </c>
    </row>
    <row r="9" spans="1:19" ht="24" customHeight="1">
      <c r="A9" s="195" t="s">
        <v>1013</v>
      </c>
      <c r="B9" s="195" t="s">
        <v>1013</v>
      </c>
      <c r="C9" s="195" t="s">
        <v>1013</v>
      </c>
      <c r="D9" s="195" t="s">
        <v>1013</v>
      </c>
      <c r="E9" s="195" t="s">
        <v>1013</v>
      </c>
      <c r="F9" s="195" t="s">
        <v>1013</v>
      </c>
      <c r="G9" s="195" t="s">
        <v>1013</v>
      </c>
      <c r="H9" s="228"/>
      <c r="K9" s="44" t="s">
        <v>855</v>
      </c>
      <c r="L9" s="468" t="s">
        <v>1110</v>
      </c>
      <c r="M9" s="44" t="s">
        <v>697</v>
      </c>
      <c r="N9" s="44" t="s">
        <v>1053</v>
      </c>
      <c r="O9" s="44" t="s">
        <v>1053</v>
      </c>
      <c r="P9" t="s">
        <v>843</v>
      </c>
      <c r="Q9" s="473" t="s">
        <v>1122</v>
      </c>
      <c r="R9" s="44" t="s">
        <v>1126</v>
      </c>
      <c r="S9" s="44" t="s">
        <v>73</v>
      </c>
    </row>
    <row r="10" spans="1:19" ht="24" customHeight="1">
      <c r="A10" s="196" t="s">
        <v>1014</v>
      </c>
      <c r="B10" s="196" t="s">
        <v>1014</v>
      </c>
      <c r="C10" s="196" t="s">
        <v>1014</v>
      </c>
      <c r="D10" s="196" t="s">
        <v>1014</v>
      </c>
      <c r="E10" s="196" t="s">
        <v>1014</v>
      </c>
      <c r="F10" s="196" t="s">
        <v>1014</v>
      </c>
      <c r="G10" s="196" t="s">
        <v>1014</v>
      </c>
      <c r="K10" s="44" t="s">
        <v>852</v>
      </c>
      <c r="L10" s="468" t="s">
        <v>1111</v>
      </c>
      <c r="M10" s="44" t="s">
        <v>698</v>
      </c>
      <c r="N10" s="44" t="s">
        <v>1133</v>
      </c>
      <c r="O10" s="44" t="s">
        <v>1133</v>
      </c>
      <c r="P10" t="s">
        <v>1061</v>
      </c>
      <c r="Q10" s="474" t="s">
        <v>1123</v>
      </c>
      <c r="R10" s="44" t="s">
        <v>1127</v>
      </c>
      <c r="S10" s="44" t="s">
        <v>72</v>
      </c>
    </row>
    <row r="11" spans="1:19" ht="24" customHeight="1">
      <c r="A11" s="197" t="s">
        <v>1015</v>
      </c>
      <c r="B11" s="197" t="s">
        <v>1015</v>
      </c>
      <c r="C11" s="197" t="s">
        <v>1015</v>
      </c>
      <c r="D11" s="197" t="s">
        <v>1015</v>
      </c>
      <c r="E11" s="197" t="s">
        <v>1015</v>
      </c>
      <c r="F11" s="197" t="s">
        <v>1015</v>
      </c>
      <c r="G11" s="197" t="s">
        <v>1015</v>
      </c>
      <c r="H11" s="249" t="s">
        <v>1025</v>
      </c>
      <c r="M11" s="44" t="s">
        <v>699</v>
      </c>
      <c r="N11" s="44" t="s">
        <v>336</v>
      </c>
      <c r="O11" s="44" t="s">
        <v>336</v>
      </c>
      <c r="P11" t="s">
        <v>1118</v>
      </c>
      <c r="Q11" s="473" t="s">
        <v>1124</v>
      </c>
      <c r="R11" s="44" t="s">
        <v>1060</v>
      </c>
      <c r="S11" s="44" t="s">
        <v>174</v>
      </c>
    </row>
    <row r="12" spans="1:19" ht="24" customHeight="1">
      <c r="A12" s="198" t="s">
        <v>1016</v>
      </c>
      <c r="B12" s="198" t="s">
        <v>1016</v>
      </c>
      <c r="C12" s="198" t="s">
        <v>1022</v>
      </c>
      <c r="D12" s="198" t="s">
        <v>1016</v>
      </c>
      <c r="E12" s="198" t="s">
        <v>1016</v>
      </c>
      <c r="F12" s="198" t="s">
        <v>1016</v>
      </c>
      <c r="G12" s="198" t="s">
        <v>1016</v>
      </c>
      <c r="H12" s="249" t="s">
        <v>1024</v>
      </c>
      <c r="M12" s="44" t="s">
        <v>1114</v>
      </c>
      <c r="N12" s="44" t="s">
        <v>1134</v>
      </c>
      <c r="O12" s="44" t="s">
        <v>1134</v>
      </c>
      <c r="P12" t="s">
        <v>1069</v>
      </c>
      <c r="Q12">
        <v>0</v>
      </c>
      <c r="R12" s="44" t="s">
        <v>1128</v>
      </c>
      <c r="S12" s="44" t="s">
        <v>89</v>
      </c>
    </row>
    <row r="13" spans="1:19" ht="24" customHeight="1">
      <c r="A13" s="199" t="s">
        <v>1017</v>
      </c>
      <c r="B13" s="199" t="s">
        <v>1017</v>
      </c>
      <c r="C13" s="199" t="s">
        <v>1023</v>
      </c>
      <c r="D13" s="199" t="s">
        <v>1017</v>
      </c>
      <c r="E13" s="199" t="s">
        <v>1017</v>
      </c>
      <c r="F13" s="199" t="s">
        <v>1017</v>
      </c>
      <c r="G13" s="199" t="s">
        <v>1017</v>
      </c>
      <c r="M13" s="44" t="s">
        <v>1067</v>
      </c>
      <c r="N13" s="44" t="s">
        <v>325</v>
      </c>
      <c r="O13" s="44" t="s">
        <v>325</v>
      </c>
      <c r="P13">
        <v>0</v>
      </c>
      <c r="Q13">
        <v>0</v>
      </c>
      <c r="S13" s="44" t="s">
        <v>1129</v>
      </c>
    </row>
    <row r="14" spans="1:19" ht="24" customHeight="1">
      <c r="A14" s="200" t="s">
        <v>1018</v>
      </c>
      <c r="B14" s="200" t="s">
        <v>1018</v>
      </c>
      <c r="C14" s="200" t="s">
        <v>1018</v>
      </c>
      <c r="D14" s="200" t="s">
        <v>1018</v>
      </c>
      <c r="E14" s="200" t="s">
        <v>1018</v>
      </c>
      <c r="F14" s="200" t="s">
        <v>1018</v>
      </c>
      <c r="G14" s="200" t="s">
        <v>1018</v>
      </c>
      <c r="M14" s="44" t="s">
        <v>709</v>
      </c>
      <c r="N14" s="44" t="s">
        <v>323</v>
      </c>
      <c r="O14" s="44" t="s">
        <v>323</v>
      </c>
      <c r="P14">
        <v>0</v>
      </c>
      <c r="Q14">
        <v>0</v>
      </c>
      <c r="S14" s="44" t="s">
        <v>64</v>
      </c>
    </row>
    <row r="15" spans="1:19" ht="24" customHeight="1">
      <c r="A15" s="201" t="s">
        <v>1019</v>
      </c>
      <c r="B15" s="201" t="s">
        <v>1019</v>
      </c>
      <c r="C15" s="201" t="s">
        <v>1019</v>
      </c>
      <c r="D15" s="201" t="s">
        <v>1019</v>
      </c>
      <c r="E15" s="201" t="s">
        <v>1019</v>
      </c>
      <c r="F15" s="201" t="s">
        <v>1019</v>
      </c>
      <c r="G15" s="201" t="s">
        <v>1019</v>
      </c>
      <c r="M15" s="44" t="s">
        <v>1068</v>
      </c>
      <c r="N15" s="44" t="s">
        <v>478</v>
      </c>
      <c r="O15" s="44" t="s">
        <v>478</v>
      </c>
      <c r="P15">
        <v>0</v>
      </c>
      <c r="Q15">
        <v>0</v>
      </c>
      <c r="S15" s="44" t="s">
        <v>1130</v>
      </c>
    </row>
    <row r="16" spans="1:19" ht="24" customHeight="1">
      <c r="A16" s="202" t="s">
        <v>1020</v>
      </c>
      <c r="B16" s="202" t="s">
        <v>1020</v>
      </c>
      <c r="C16" s="202" t="s">
        <v>1020</v>
      </c>
      <c r="D16" s="202" t="s">
        <v>1020</v>
      </c>
      <c r="E16" s="202" t="s">
        <v>1020</v>
      </c>
      <c r="F16" s="202" t="s">
        <v>1020</v>
      </c>
      <c r="G16" s="202" t="s">
        <v>1020</v>
      </c>
      <c r="M16" s="44" t="s">
        <v>1113</v>
      </c>
      <c r="N16" s="44" t="s">
        <v>1135</v>
      </c>
      <c r="O16" s="44" t="s">
        <v>1135</v>
      </c>
      <c r="P16">
        <v>0</v>
      </c>
      <c r="Q16">
        <v>0</v>
      </c>
      <c r="S16" s="44" t="s">
        <v>1131</v>
      </c>
    </row>
    <row r="17" spans="1:19" ht="24" customHeight="1">
      <c r="A17" s="203" t="s">
        <v>1021</v>
      </c>
      <c r="B17" s="203" t="s">
        <v>1021</v>
      </c>
      <c r="C17" s="203" t="s">
        <v>1021</v>
      </c>
      <c r="D17" s="203" t="s">
        <v>1021</v>
      </c>
      <c r="E17" s="203" t="s">
        <v>1021</v>
      </c>
      <c r="F17" s="203" t="s">
        <v>1021</v>
      </c>
      <c r="G17" s="203" t="s">
        <v>1021</v>
      </c>
      <c r="N17" s="44" t="s">
        <v>340</v>
      </c>
      <c r="O17" s="44" t="s">
        <v>340</v>
      </c>
      <c r="S17" s="44" t="s">
        <v>1069</v>
      </c>
    </row>
    <row r="18" spans="1:19">
      <c r="N18" s="44" t="s">
        <v>711</v>
      </c>
      <c r="O18" s="44" t="s">
        <v>711</v>
      </c>
    </row>
    <row r="19" spans="1:19">
      <c r="N19" s="44" t="s">
        <v>1138</v>
      </c>
      <c r="O19" s="44" t="s">
        <v>322</v>
      </c>
    </row>
  </sheetData>
  <sheetProtection formatCells="0"/>
  <protectedRanges>
    <protectedRange sqref="A5:G5" name="Range1"/>
  </protectedRanges>
  <mergeCells count="3">
    <mergeCell ref="A2:H2"/>
    <mergeCell ref="A3:H3"/>
    <mergeCell ref="N5:O5"/>
  </mergeCells>
  <hyperlinks>
    <hyperlink ref="A6" location="'1a'!Print_Area" display="1A" xr:uid="{00000000-0004-0000-0000-000000000000}"/>
    <hyperlink ref="A7" location="'1b'!Print_Area" display="1B" xr:uid="{00000000-0004-0000-0000-000001000000}"/>
    <hyperlink ref="A8" location="'2a'!A1" display="2A" xr:uid="{00000000-0004-0000-0000-000002000000}"/>
    <hyperlink ref="A9" location="'2b'!A1" display="2B" xr:uid="{00000000-0004-0000-0000-000003000000}"/>
    <hyperlink ref="A10" location="'3a'!A1" display="3A" xr:uid="{00000000-0004-0000-0000-000004000000}"/>
    <hyperlink ref="A11" location="'3b'!A1" display="3B" xr:uid="{00000000-0004-0000-0000-000005000000}"/>
    <hyperlink ref="A12" location="'4a'!A1" display="4A" xr:uid="{00000000-0004-0000-0000-000006000000}"/>
    <hyperlink ref="A13" location="'4b'!A1" display="4B" xr:uid="{00000000-0004-0000-0000-000007000000}"/>
    <hyperlink ref="A14" location="'5a'!A1" display="5A" xr:uid="{00000000-0004-0000-0000-000008000000}"/>
    <hyperlink ref="A15" location="'5b'!A1" display="5B" xr:uid="{00000000-0004-0000-0000-000009000000}"/>
    <hyperlink ref="A16" location="'6a'!A1" display="6A" xr:uid="{00000000-0004-0000-0000-00000A000000}"/>
    <hyperlink ref="A17" location="'6b'!A1" display="6B" xr:uid="{00000000-0004-0000-0000-00000B000000}"/>
    <hyperlink ref="A2" location="AUTOMATIC!Print_Area" display="DATA JUMLAH SISWA KELAS 1-6 2012/2013" xr:uid="{00000000-0004-0000-0000-00000C000000}"/>
    <hyperlink ref="C7" location="SM11B!A1" display="1B" xr:uid="{00000000-0004-0000-0000-00000D000000}"/>
    <hyperlink ref="C8" location="SM12A!A1" display="2A" xr:uid="{00000000-0004-0000-0000-00000E000000}"/>
    <hyperlink ref="C9" location="SM12B!A1" display="2B" xr:uid="{00000000-0004-0000-0000-00000F000000}"/>
    <hyperlink ref="C10" location="SM13A!A1" display="3A" xr:uid="{00000000-0004-0000-0000-000010000000}"/>
    <hyperlink ref="C11" location="SM13B!A1" display="3B" xr:uid="{00000000-0004-0000-0000-000011000000}"/>
    <hyperlink ref="C12" location="SM14A!A1" display="4A" xr:uid="{00000000-0004-0000-0000-000012000000}"/>
    <hyperlink ref="C13" location="SM14B!A1" display="4B" xr:uid="{00000000-0004-0000-0000-000013000000}"/>
    <hyperlink ref="C14" location="SM15A!A1" display="5A" xr:uid="{00000000-0004-0000-0000-000014000000}"/>
    <hyperlink ref="C15" location="SM15B!A1" display="5B" xr:uid="{00000000-0004-0000-0000-000015000000}"/>
    <hyperlink ref="C16" location="SM16a!A1" display="6A" xr:uid="{00000000-0004-0000-0000-000016000000}"/>
    <hyperlink ref="C17" location="SM16B!A1" display="6B" xr:uid="{00000000-0004-0000-0000-000017000000}"/>
    <hyperlink ref="D7" location="'1BTBBB'!A1" display="1B" xr:uid="{00000000-0004-0000-0000-000018000000}"/>
    <hyperlink ref="D8" location="'2ATBBB'!A1" display="2A" xr:uid="{00000000-0004-0000-0000-000019000000}"/>
    <hyperlink ref="D9" location="'2BTBBB'!A1" display="2B" xr:uid="{00000000-0004-0000-0000-00001A000000}"/>
    <hyperlink ref="D10" location="'3ATBBB'!A1" display="3A" xr:uid="{00000000-0004-0000-0000-00001B000000}"/>
    <hyperlink ref="D11" location="'3BTBBB'!A1" display="3B" xr:uid="{00000000-0004-0000-0000-00001C000000}"/>
    <hyperlink ref="D12" location="'4ATBBB'!A1" display="4A" xr:uid="{00000000-0004-0000-0000-00001D000000}"/>
    <hyperlink ref="D13" location="'4BTBBB'!A1" display="4B" xr:uid="{00000000-0004-0000-0000-00001E000000}"/>
    <hyperlink ref="D14" location="'5ATBBB'!A1" display="5A" xr:uid="{00000000-0004-0000-0000-00001F000000}"/>
    <hyperlink ref="D15" location="'5BTBBB'!A1" display="5B" xr:uid="{00000000-0004-0000-0000-000020000000}"/>
    <hyperlink ref="D16" location="'6ATBBB'!A1" display="6A" xr:uid="{00000000-0004-0000-0000-000021000000}"/>
    <hyperlink ref="D17" location="'6BTBBB'!A1" display="6B" xr:uid="{00000000-0004-0000-0000-000022000000}"/>
    <hyperlink ref="D6" location="'1ATBBB'!A1" display="1A" xr:uid="{00000000-0004-0000-0000-000023000000}"/>
    <hyperlink ref="C6" location="SM11A!A1" display="1A" xr:uid="{00000000-0004-0000-0000-000024000000}"/>
    <hyperlink ref="E7" location="'1BINF'!A1" display="KELAS I (SATU) B" xr:uid="{00000000-0004-0000-0000-000025000000}"/>
    <hyperlink ref="E8" location="'2AINF'!A1" display="KELAS II (DUA) A" xr:uid="{00000000-0004-0000-0000-000026000000}"/>
    <hyperlink ref="E9" location="'2BINF'!A1" display="KELAS II (DUA) B" xr:uid="{00000000-0004-0000-0000-000027000000}"/>
    <hyperlink ref="E10" location="'3AINF'!A1" display="KELAS III (TIGA) A" xr:uid="{00000000-0004-0000-0000-000028000000}"/>
    <hyperlink ref="E11" location="'3BINF'!A1" display="KELAS III (TIGA) B" xr:uid="{00000000-0004-0000-0000-000029000000}"/>
    <hyperlink ref="E12" location="'4AINF'!A1" display="KELAS IV (EMPAT) A" xr:uid="{00000000-0004-0000-0000-00002A000000}"/>
    <hyperlink ref="E13" location="'4BINF'!A1" display="KELAS IV (EMPAT) B" xr:uid="{00000000-0004-0000-0000-00002B000000}"/>
    <hyperlink ref="E14" location="'5AINF'!A1" display="KELAS V (LIMA) A" xr:uid="{00000000-0004-0000-0000-00002C000000}"/>
    <hyperlink ref="E15" location="'5BINF'!A1" display="KELAS V (LIMA) B" xr:uid="{00000000-0004-0000-0000-00002D000000}"/>
    <hyperlink ref="E16" location="'6AINF'!A1" display="KELAS VI (ENAM) A" xr:uid="{00000000-0004-0000-0000-00002E000000}"/>
    <hyperlink ref="E17" location="'6BINF'!A1" display="KELAS VI (ENAM) B" xr:uid="{00000000-0004-0000-0000-00002F000000}"/>
    <hyperlink ref="E6" location="'1AINF'!A1" display="KELAS I (SATU) A" xr:uid="{00000000-0004-0000-0000-000030000000}"/>
    <hyperlink ref="B6" location="'1aA'!A1" display="KELAS I (SATU) A" xr:uid="{00000000-0004-0000-0000-000031000000}"/>
    <hyperlink ref="B8" location="'2aA'!A1" display="KELAS II (DUA) A" xr:uid="{00000000-0004-0000-0000-000032000000}"/>
    <hyperlink ref="B9" location="'2bA'!A1" display="KELAS II (DUA) B" xr:uid="{00000000-0004-0000-0000-000033000000}"/>
    <hyperlink ref="B10" location="'3aA'!A1" display="KELAS III (TIGA) A" xr:uid="{00000000-0004-0000-0000-000034000000}"/>
    <hyperlink ref="B11" location="'3bA'!A1" display="KELAS III (TIGA) B" xr:uid="{00000000-0004-0000-0000-000035000000}"/>
    <hyperlink ref="B12" location="'4aA'!A1" display="KELAS IV (EMPAT) A" xr:uid="{00000000-0004-0000-0000-000036000000}"/>
    <hyperlink ref="B13" location="'4bA'!A1" display="KELAS IV (EMPAT) B" xr:uid="{00000000-0004-0000-0000-000037000000}"/>
    <hyperlink ref="B14" location="'5aA'!A1" display="KELAS V (LIMA) A" xr:uid="{00000000-0004-0000-0000-000038000000}"/>
    <hyperlink ref="B15" location="'5bA'!A1" display="KELAS V (LIMA) B" xr:uid="{00000000-0004-0000-0000-000039000000}"/>
    <hyperlink ref="B16" location="'6aA'!A1" display="KELAS VI (ENAM) A" xr:uid="{00000000-0004-0000-0000-00003A000000}"/>
    <hyperlink ref="B17" location="'6bA'!A1" display="KELAS VI (ENAM) B" xr:uid="{00000000-0004-0000-0000-00003B000000}"/>
    <hyperlink ref="B7" location="'1bA'!A1" display="KELAS I (SATU) B" xr:uid="{00000000-0004-0000-0000-00003C000000}"/>
    <hyperlink ref="F7" location="'1BTS1'!A1" display="KELAS I (SATU) B" xr:uid="{00000000-0004-0000-0000-00003D000000}"/>
    <hyperlink ref="F8" location="'2ATS1'!A1" display="KELAS II (DUA) A" xr:uid="{00000000-0004-0000-0000-00003E000000}"/>
    <hyperlink ref="F9" location="'2BTS1'!A1" display="KELAS II (DUA) B" xr:uid="{00000000-0004-0000-0000-00003F000000}"/>
    <hyperlink ref="F10" location="'3ATS1'!A1" display="KELAS III (TIGA) A" xr:uid="{00000000-0004-0000-0000-000040000000}"/>
    <hyperlink ref="F11" location="'3BTS1'!A1" display="KELAS III (TIGA) B" xr:uid="{00000000-0004-0000-0000-000041000000}"/>
    <hyperlink ref="F12" location="'4ATS1'!A1" display="KELAS IV (EMPAT) A" xr:uid="{00000000-0004-0000-0000-000042000000}"/>
    <hyperlink ref="F13" location="'4BTS1'!A1" display="KELAS IV (EMPAT) B" xr:uid="{00000000-0004-0000-0000-000043000000}"/>
    <hyperlink ref="F14" location="'5ATS1'!A1" display="KELAS V (LIMA) A" xr:uid="{00000000-0004-0000-0000-000044000000}"/>
    <hyperlink ref="F15" location="'5BTS1'!A1" display="KELAS V (LIMA) B" xr:uid="{00000000-0004-0000-0000-000045000000}"/>
    <hyperlink ref="F16" location="'6ATS1'!A1" display="KELAS VI (ENAM) A" xr:uid="{00000000-0004-0000-0000-000046000000}"/>
    <hyperlink ref="F17" location="'6BTS1'!A1" display="KELAS VI (ENAM) B" xr:uid="{00000000-0004-0000-0000-000047000000}"/>
    <hyperlink ref="F6" location="'1ATS1'!A1" display="KELAS I (SATU) A" xr:uid="{00000000-0004-0000-0000-000048000000}"/>
    <hyperlink ref="G7" location="'1BTS2'!A1" display="KELAS I (SATU) B" xr:uid="{00000000-0004-0000-0000-000049000000}"/>
    <hyperlink ref="G8" location="'2ATS2'!A1" display="KELAS II (DUA) A" xr:uid="{00000000-0004-0000-0000-00004A000000}"/>
    <hyperlink ref="G9" location="'2BTS2'!A1" display="KELAS II (DUA) B" xr:uid="{00000000-0004-0000-0000-00004B000000}"/>
    <hyperlink ref="G10" location="'3ATS2'!A1" display="KELAS III (TIGA) A" xr:uid="{00000000-0004-0000-0000-00004C000000}"/>
    <hyperlink ref="G11" location="'3BTS2'!A1" display="KELAS III (TIGA) B" xr:uid="{00000000-0004-0000-0000-00004D000000}"/>
    <hyperlink ref="G12" location="'4ATS2'!A1" display="KELAS IV (EMPAT) A" xr:uid="{00000000-0004-0000-0000-00004E000000}"/>
    <hyperlink ref="G13" location="'4BTS2'!A1" display="KELAS IV (EMPAT) B" xr:uid="{00000000-0004-0000-0000-00004F000000}"/>
    <hyperlink ref="G14" location="'5ATS2'!A1" display="KELAS V (LIMA) A" xr:uid="{00000000-0004-0000-0000-000050000000}"/>
    <hyperlink ref="G15" location="'5BTS2'!A1" display="KELAS V (LIMA) B" xr:uid="{00000000-0004-0000-0000-000051000000}"/>
    <hyperlink ref="G16" location="'6ATS2'!A1" display="KELAS VI (ENAM) A" xr:uid="{00000000-0004-0000-0000-000052000000}"/>
    <hyperlink ref="G17" location="'6BTS2'!A1" display="KELAS VI (ENAM) B" xr:uid="{00000000-0004-0000-0000-000053000000}"/>
    <hyperlink ref="G6" location="'1ATS2'!A1" display="KELAS I (SATU) A" xr:uid="{00000000-0004-0000-0000-000054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C411"/>
  <sheetViews>
    <sheetView view="pageBreakPreview" zoomScale="96" zoomScaleNormal="55" zoomScaleSheetLayoutView="96" workbookViewId="0">
      <pane xSplit="4" ySplit="2" topLeftCell="E3" activePane="bottomRight" state="frozen"/>
      <selection pane="topRight" activeCell="D1" sqref="D1"/>
      <selection pane="bottomLeft" activeCell="A6" sqref="A6"/>
      <selection pane="bottomRight" activeCell="H4" sqref="H4:H36"/>
    </sheetView>
  </sheetViews>
  <sheetFormatPr defaultRowHeight="20.100000000000001" customHeight="1"/>
  <cols>
    <col min="1" max="1" width="5.42578125" style="9" customWidth="1"/>
    <col min="2" max="3" width="10.85546875" style="30" customWidth="1"/>
    <col min="4" max="4" width="35.7109375" style="9" customWidth="1"/>
    <col min="5" max="5" width="5.7109375" style="6" customWidth="1"/>
    <col min="6" max="6" width="10.140625" style="10" customWidth="1"/>
    <col min="7" max="7" width="22.7109375" style="10" customWidth="1"/>
    <col min="8" max="8" width="5.42578125" style="14" customWidth="1"/>
    <col min="9" max="9" width="19.28515625" style="10" customWidth="1"/>
    <col min="10" max="10" width="20" style="9" customWidth="1"/>
    <col min="11" max="12" width="15.28515625" style="9" customWidth="1"/>
    <col min="13" max="14" width="15.28515625" style="30" customWidth="1"/>
    <col min="15" max="15" width="5.7109375" style="30" bestFit="1" customWidth="1"/>
    <col min="16" max="16" width="4.85546875" style="30" bestFit="1" customWidth="1"/>
    <col min="17" max="17" width="15.28515625" style="12" customWidth="1"/>
    <col min="18" max="22" width="16.85546875" style="128" customWidth="1"/>
    <col min="23" max="23" width="24.42578125" style="9" customWidth="1"/>
    <col min="24" max="25" width="5.140625" style="9" customWidth="1"/>
    <col min="26" max="26" width="14.7109375" style="9" customWidth="1"/>
    <col min="27" max="27" width="25.7109375" style="514" customWidth="1"/>
    <col min="28" max="16384" width="9.140625" style="9"/>
  </cols>
  <sheetData>
    <row r="1" spans="1:29" s="5" customFormat="1" ht="31.5" customHeight="1">
      <c r="A1" s="1542" t="s">
        <v>0</v>
      </c>
      <c r="B1" s="1542" t="s">
        <v>103</v>
      </c>
      <c r="C1" s="1542" t="s">
        <v>112</v>
      </c>
      <c r="D1" s="1542" t="s">
        <v>1</v>
      </c>
      <c r="E1" s="1524" t="s">
        <v>2</v>
      </c>
      <c r="F1" s="1530" t="s">
        <v>3</v>
      </c>
      <c r="G1" s="1531"/>
      <c r="H1" s="1534" t="s">
        <v>37</v>
      </c>
      <c r="I1" s="1524" t="s">
        <v>4</v>
      </c>
      <c r="J1" s="1524"/>
      <c r="K1" s="1524" t="s">
        <v>5</v>
      </c>
      <c r="L1" s="1524"/>
      <c r="M1" s="130" t="s">
        <v>425</v>
      </c>
      <c r="N1" s="130" t="s">
        <v>427</v>
      </c>
      <c r="O1" s="1545" t="s">
        <v>1630</v>
      </c>
      <c r="P1" s="1545"/>
      <c r="Q1" s="1542" t="s">
        <v>19</v>
      </c>
      <c r="R1" s="1542" t="s">
        <v>842</v>
      </c>
      <c r="S1" s="1542" t="s">
        <v>841</v>
      </c>
      <c r="T1" s="1542" t="s">
        <v>846</v>
      </c>
      <c r="U1" s="1542" t="s">
        <v>848</v>
      </c>
      <c r="V1" s="1542" t="s">
        <v>850</v>
      </c>
      <c r="W1" s="1524" t="s">
        <v>6</v>
      </c>
      <c r="X1" s="1524"/>
      <c r="Y1" s="1524"/>
      <c r="Z1" s="1524"/>
      <c r="AA1" s="1504" t="s">
        <v>1288</v>
      </c>
      <c r="AB1" s="243" t="s">
        <v>1839</v>
      </c>
      <c r="AC1" s="1529" t="s">
        <v>1002</v>
      </c>
    </row>
    <row r="2" spans="1:29" s="245" customFormat="1" ht="31.5" customHeight="1" thickBot="1">
      <c r="A2" s="1543"/>
      <c r="B2" s="1543"/>
      <c r="C2" s="1543"/>
      <c r="D2" s="1543"/>
      <c r="E2" s="1525"/>
      <c r="F2" s="1532"/>
      <c r="G2" s="1533"/>
      <c r="H2" s="1535"/>
      <c r="I2" s="241" t="s">
        <v>11</v>
      </c>
      <c r="J2" s="241" t="s">
        <v>12</v>
      </c>
      <c r="K2" s="241" t="s">
        <v>11</v>
      </c>
      <c r="L2" s="241" t="s">
        <v>12</v>
      </c>
      <c r="M2" s="239" t="s">
        <v>426</v>
      </c>
      <c r="N2" s="239" t="s">
        <v>428</v>
      </c>
      <c r="O2" s="240" t="s">
        <v>11</v>
      </c>
      <c r="P2" s="240" t="s">
        <v>12</v>
      </c>
      <c r="Q2" s="1543"/>
      <c r="R2" s="1543"/>
      <c r="S2" s="1543"/>
      <c r="T2" s="1543"/>
      <c r="U2" s="1543"/>
      <c r="V2" s="1543"/>
      <c r="W2" s="241" t="s">
        <v>7</v>
      </c>
      <c r="X2" s="241" t="s">
        <v>21</v>
      </c>
      <c r="Y2" s="241" t="s">
        <v>22</v>
      </c>
      <c r="Z2" s="241" t="s">
        <v>8</v>
      </c>
      <c r="AA2" s="1505"/>
      <c r="AB2" s="244" t="s">
        <v>1838</v>
      </c>
      <c r="AC2" s="1529"/>
    </row>
    <row r="3" spans="1:29" s="472" customFormat="1" ht="15.75" customHeight="1" thickBot="1">
      <c r="A3" s="469">
        <v>1</v>
      </c>
      <c r="B3" s="469">
        <v>2</v>
      </c>
      <c r="C3" s="469">
        <v>3</v>
      </c>
      <c r="D3" s="469">
        <v>4</v>
      </c>
      <c r="E3" s="469">
        <v>5</v>
      </c>
      <c r="F3" s="469">
        <v>6</v>
      </c>
      <c r="G3" s="469">
        <v>7</v>
      </c>
      <c r="H3" s="469">
        <v>8</v>
      </c>
      <c r="I3" s="469">
        <v>9</v>
      </c>
      <c r="J3" s="469">
        <v>10</v>
      </c>
      <c r="K3" s="469">
        <v>11</v>
      </c>
      <c r="L3" s="469">
        <v>12</v>
      </c>
      <c r="M3" s="469">
        <v>13</v>
      </c>
      <c r="N3" s="469">
        <v>14</v>
      </c>
      <c r="O3" s="469">
        <v>15</v>
      </c>
      <c r="P3" s="469">
        <v>16</v>
      </c>
      <c r="Q3" s="469">
        <v>17</v>
      </c>
      <c r="R3" s="469">
        <v>18</v>
      </c>
      <c r="S3" s="469">
        <v>19</v>
      </c>
      <c r="T3" s="469">
        <v>20</v>
      </c>
      <c r="U3" s="469">
        <v>21</v>
      </c>
      <c r="V3" s="469">
        <v>22</v>
      </c>
      <c r="W3" s="469">
        <v>23</v>
      </c>
      <c r="X3" s="469">
        <v>24</v>
      </c>
      <c r="Y3" s="469">
        <v>25</v>
      </c>
      <c r="Z3" s="469">
        <v>26</v>
      </c>
      <c r="AA3" s="486"/>
      <c r="AB3" s="469">
        <v>27</v>
      </c>
      <c r="AC3" s="469">
        <v>28</v>
      </c>
    </row>
    <row r="4" spans="1:29" s="865" customFormat="1" ht="26.25" customHeight="1" thickBot="1">
      <c r="A4" s="855">
        <v>1</v>
      </c>
      <c r="B4" s="856"/>
      <c r="C4" s="856">
        <v>4144</v>
      </c>
      <c r="D4" s="857" t="s">
        <v>1672</v>
      </c>
      <c r="E4" s="858" t="s">
        <v>31</v>
      </c>
      <c r="F4" s="859" t="s">
        <v>122</v>
      </c>
      <c r="G4" s="860">
        <v>38573</v>
      </c>
      <c r="H4" s="246" t="s">
        <v>1363</v>
      </c>
      <c r="I4" s="855"/>
      <c r="J4" s="861" t="s">
        <v>1673</v>
      </c>
      <c r="K4" s="862"/>
      <c r="L4" s="863" t="s">
        <v>322</v>
      </c>
      <c r="M4" s="863"/>
      <c r="N4" s="863"/>
      <c r="O4" s="863"/>
      <c r="P4" s="863" t="s">
        <v>699</v>
      </c>
      <c r="Q4" s="864" t="s">
        <v>855</v>
      </c>
      <c r="R4" s="864"/>
      <c r="S4" s="864"/>
      <c r="T4" s="864" t="s">
        <v>1286</v>
      </c>
      <c r="U4" s="864" t="s">
        <v>1291</v>
      </c>
      <c r="V4" s="864">
        <v>4</v>
      </c>
      <c r="W4" s="855" t="s">
        <v>349</v>
      </c>
      <c r="X4" s="855">
        <v>16</v>
      </c>
      <c r="Y4" s="856">
        <v>3</v>
      </c>
      <c r="Z4" s="845" t="s">
        <v>326</v>
      </c>
      <c r="AA4" s="841" t="s">
        <v>1514</v>
      </c>
      <c r="AB4" s="861" t="s">
        <v>1893</v>
      </c>
    </row>
    <row r="5" spans="1:29" s="735" customFormat="1" ht="26.25" customHeight="1" thickBot="1">
      <c r="A5" s="725">
        <v>2</v>
      </c>
      <c r="B5" s="975"/>
      <c r="C5" s="975">
        <v>4177</v>
      </c>
      <c r="D5" s="981" t="s">
        <v>241</v>
      </c>
      <c r="E5" s="982" t="s">
        <v>31</v>
      </c>
      <c r="F5" s="983" t="s">
        <v>10</v>
      </c>
      <c r="G5" s="984">
        <v>38277</v>
      </c>
      <c r="H5" s="246" t="s">
        <v>713</v>
      </c>
      <c r="I5" s="725" t="s">
        <v>304</v>
      </c>
      <c r="J5" s="979" t="s">
        <v>305</v>
      </c>
      <c r="K5" s="985" t="s">
        <v>340</v>
      </c>
      <c r="L5" s="730" t="s">
        <v>322</v>
      </c>
      <c r="M5" s="743"/>
      <c r="N5" s="743"/>
      <c r="O5" s="730" t="s">
        <v>697</v>
      </c>
      <c r="P5" s="730" t="s">
        <v>698</v>
      </c>
      <c r="Q5" s="730" t="s">
        <v>851</v>
      </c>
      <c r="R5" s="986" t="s">
        <v>873</v>
      </c>
      <c r="S5" s="976" t="s">
        <v>1674</v>
      </c>
      <c r="T5" s="986" t="s">
        <v>1286</v>
      </c>
      <c r="U5" s="976" t="s">
        <v>849</v>
      </c>
      <c r="V5" s="976">
        <v>4</v>
      </c>
      <c r="W5" s="725" t="s">
        <v>337</v>
      </c>
      <c r="X5" s="725">
        <v>7</v>
      </c>
      <c r="Y5" s="978">
        <v>1</v>
      </c>
      <c r="Z5" s="986" t="s">
        <v>321</v>
      </c>
      <c r="AA5" s="979" t="s">
        <v>1542</v>
      </c>
      <c r="AB5" s="1337" t="s">
        <v>2039</v>
      </c>
      <c r="AC5" s="987"/>
    </row>
    <row r="6" spans="1:29" s="959" customFormat="1" ht="26.25" customHeight="1" thickBot="1">
      <c r="A6" s="855">
        <v>3</v>
      </c>
      <c r="B6" s="947"/>
      <c r="C6" s="947">
        <v>4145</v>
      </c>
      <c r="D6" s="948" t="s">
        <v>227</v>
      </c>
      <c r="E6" s="949" t="s">
        <v>31</v>
      </c>
      <c r="F6" s="950" t="s">
        <v>248</v>
      </c>
      <c r="G6" s="951">
        <v>38182</v>
      </c>
      <c r="H6" s="246" t="s">
        <v>1364</v>
      </c>
      <c r="I6" s="946" t="s">
        <v>278</v>
      </c>
      <c r="J6" s="953" t="s">
        <v>279</v>
      </c>
      <c r="K6" s="954" t="s">
        <v>323</v>
      </c>
      <c r="L6" s="955" t="s">
        <v>861</v>
      </c>
      <c r="M6" s="955"/>
      <c r="N6" s="955"/>
      <c r="O6" s="955" t="s">
        <v>698</v>
      </c>
      <c r="P6" s="955" t="s">
        <v>698</v>
      </c>
      <c r="Q6" s="956" t="s">
        <v>845</v>
      </c>
      <c r="R6" s="956" t="s">
        <v>873</v>
      </c>
      <c r="S6" s="956" t="s">
        <v>1729</v>
      </c>
      <c r="T6" s="956" t="s">
        <v>1290</v>
      </c>
      <c r="U6" s="956" t="s">
        <v>1291</v>
      </c>
      <c r="V6" s="956">
        <v>2</v>
      </c>
      <c r="W6" s="946" t="s">
        <v>335</v>
      </c>
      <c r="X6" s="957">
        <v>31</v>
      </c>
      <c r="Y6" s="957">
        <v>5</v>
      </c>
      <c r="Z6" s="958" t="s">
        <v>321</v>
      </c>
      <c r="AA6" s="953" t="s">
        <v>1515</v>
      </c>
      <c r="AB6" s="953" t="s">
        <v>1894</v>
      </c>
    </row>
    <row r="7" spans="1:29" s="846" customFormat="1" ht="26.25" customHeight="1" thickBot="1">
      <c r="A7" s="725">
        <v>4</v>
      </c>
      <c r="B7" s="818"/>
      <c r="C7" s="818">
        <v>4147</v>
      </c>
      <c r="D7" s="819" t="s">
        <v>1666</v>
      </c>
      <c r="E7" s="820" t="s">
        <v>9</v>
      </c>
      <c r="F7" s="604" t="s">
        <v>312</v>
      </c>
      <c r="G7" s="605">
        <v>38062</v>
      </c>
      <c r="H7" s="246" t="s">
        <v>1364</v>
      </c>
      <c r="I7" s="601" t="s">
        <v>270</v>
      </c>
      <c r="J7" s="603" t="s">
        <v>377</v>
      </c>
      <c r="K7" s="606" t="s">
        <v>350</v>
      </c>
      <c r="L7" s="607" t="s">
        <v>322</v>
      </c>
      <c r="M7" s="607"/>
      <c r="N7" s="607"/>
      <c r="O7" s="607" t="s">
        <v>697</v>
      </c>
      <c r="P7" s="607" t="s">
        <v>697</v>
      </c>
      <c r="Q7" s="608" t="s">
        <v>845</v>
      </c>
      <c r="R7" s="608" t="s">
        <v>1305</v>
      </c>
      <c r="S7" s="608" t="s">
        <v>1294</v>
      </c>
      <c r="T7" s="608" t="s">
        <v>1286</v>
      </c>
      <c r="U7" s="608" t="s">
        <v>1291</v>
      </c>
      <c r="V7" s="608">
        <v>1</v>
      </c>
      <c r="W7" s="601" t="s">
        <v>371</v>
      </c>
      <c r="X7" s="602">
        <v>25</v>
      </c>
      <c r="Y7" s="602">
        <v>4</v>
      </c>
      <c r="Z7" s="821" t="s">
        <v>326</v>
      </c>
      <c r="AA7" s="603" t="s">
        <v>1517</v>
      </c>
      <c r="AB7" s="603" t="s">
        <v>1896</v>
      </c>
      <c r="AC7" s="822"/>
    </row>
    <row r="8" spans="1:29" s="822" customFormat="1" ht="26.25" customHeight="1" thickBot="1">
      <c r="A8" s="855">
        <v>5</v>
      </c>
      <c r="B8" s="947"/>
      <c r="C8" s="947">
        <v>4148</v>
      </c>
      <c r="D8" s="948" t="s">
        <v>214</v>
      </c>
      <c r="E8" s="949" t="s">
        <v>9</v>
      </c>
      <c r="F8" s="950" t="s">
        <v>248</v>
      </c>
      <c r="G8" s="951">
        <v>38166</v>
      </c>
      <c r="H8" s="246" t="s">
        <v>1364</v>
      </c>
      <c r="I8" s="946" t="s">
        <v>376</v>
      </c>
      <c r="J8" s="953" t="s">
        <v>250</v>
      </c>
      <c r="K8" s="954" t="s">
        <v>375</v>
      </c>
      <c r="L8" s="955" t="s">
        <v>323</v>
      </c>
      <c r="M8" s="955"/>
      <c r="N8" s="955"/>
      <c r="O8" s="955" t="s">
        <v>698</v>
      </c>
      <c r="P8" s="955" t="s">
        <v>699</v>
      </c>
      <c r="Q8" s="956" t="s">
        <v>845</v>
      </c>
      <c r="R8" s="956" t="s">
        <v>1305</v>
      </c>
      <c r="S8" s="956" t="s">
        <v>1727</v>
      </c>
      <c r="T8" s="956" t="s">
        <v>1728</v>
      </c>
      <c r="U8" s="956" t="s">
        <v>1291</v>
      </c>
      <c r="V8" s="956">
        <v>3</v>
      </c>
      <c r="W8" s="946" t="s">
        <v>701</v>
      </c>
      <c r="X8" s="946" t="s">
        <v>713</v>
      </c>
      <c r="Y8" s="957" t="s">
        <v>30</v>
      </c>
      <c r="Z8" s="958" t="s">
        <v>321</v>
      </c>
      <c r="AA8" s="953" t="s">
        <v>1518</v>
      </c>
      <c r="AB8" s="953" t="s">
        <v>1897</v>
      </c>
      <c r="AC8" s="959"/>
    </row>
    <row r="9" spans="1:29" s="959" customFormat="1" ht="26.25" customHeight="1" thickBot="1">
      <c r="A9" s="725">
        <v>6</v>
      </c>
      <c r="B9" s="818"/>
      <c r="C9" s="818">
        <v>4149</v>
      </c>
      <c r="D9" s="819" t="s">
        <v>217</v>
      </c>
      <c r="E9" s="820" t="s">
        <v>9</v>
      </c>
      <c r="F9" s="604" t="s">
        <v>248</v>
      </c>
      <c r="G9" s="605">
        <v>38343</v>
      </c>
      <c r="H9" s="246" t="s">
        <v>713</v>
      </c>
      <c r="I9" s="601" t="s">
        <v>253</v>
      </c>
      <c r="J9" s="603" t="s">
        <v>1664</v>
      </c>
      <c r="K9" s="606" t="s">
        <v>323</v>
      </c>
      <c r="L9" s="607" t="s">
        <v>322</v>
      </c>
      <c r="M9" s="607"/>
      <c r="N9" s="607"/>
      <c r="O9" s="607" t="s">
        <v>709</v>
      </c>
      <c r="P9" s="607" t="s">
        <v>698</v>
      </c>
      <c r="Q9" s="608" t="s">
        <v>845</v>
      </c>
      <c r="R9" s="608" t="s">
        <v>1322</v>
      </c>
      <c r="S9" s="608" t="s">
        <v>336</v>
      </c>
      <c r="T9" s="608" t="s">
        <v>1286</v>
      </c>
      <c r="U9" s="608" t="s">
        <v>1320</v>
      </c>
      <c r="V9" s="608">
        <v>1</v>
      </c>
      <c r="W9" s="601" t="s">
        <v>1665</v>
      </c>
      <c r="X9" s="601">
        <v>2</v>
      </c>
      <c r="Y9" s="602">
        <v>1</v>
      </c>
      <c r="Z9" s="821" t="s">
        <v>364</v>
      </c>
      <c r="AA9" s="953" t="s">
        <v>1519</v>
      </c>
      <c r="AB9" s="603" t="s">
        <v>1898</v>
      </c>
      <c r="AC9" s="822"/>
    </row>
    <row r="10" spans="1:29" s="822" customFormat="1" ht="26.25" customHeight="1" thickBot="1">
      <c r="A10" s="855">
        <v>7</v>
      </c>
      <c r="B10" s="1026"/>
      <c r="C10" s="1026">
        <v>4180</v>
      </c>
      <c r="D10" s="1046" t="s">
        <v>235</v>
      </c>
      <c r="E10" s="1043" t="s">
        <v>9</v>
      </c>
      <c r="F10" s="1029" t="s">
        <v>10</v>
      </c>
      <c r="G10" s="1030">
        <v>38136</v>
      </c>
      <c r="H10" s="246" t="s">
        <v>1364</v>
      </c>
      <c r="I10" s="1025" t="s">
        <v>296</v>
      </c>
      <c r="J10" s="1028" t="s">
        <v>297</v>
      </c>
      <c r="K10" s="1449" t="s">
        <v>325</v>
      </c>
      <c r="L10" s="1033" t="s">
        <v>322</v>
      </c>
      <c r="M10" s="1032"/>
      <c r="N10" s="1032"/>
      <c r="O10" s="1033" t="s">
        <v>699</v>
      </c>
      <c r="P10" s="1033" t="s">
        <v>699</v>
      </c>
      <c r="Q10" s="1033" t="s">
        <v>1109</v>
      </c>
      <c r="R10" s="1034" t="s">
        <v>843</v>
      </c>
      <c r="S10" s="1044" t="s">
        <v>336</v>
      </c>
      <c r="T10" s="1034" t="s">
        <v>1121</v>
      </c>
      <c r="U10" s="1044" t="s">
        <v>1291</v>
      </c>
      <c r="V10" s="1044">
        <v>3</v>
      </c>
      <c r="W10" s="1025" t="s">
        <v>20</v>
      </c>
      <c r="X10" s="1035">
        <v>31</v>
      </c>
      <c r="Y10" s="1035">
        <v>5</v>
      </c>
      <c r="Z10" s="1034" t="s">
        <v>321</v>
      </c>
      <c r="AA10" s="1454" t="s">
        <v>1546</v>
      </c>
      <c r="AB10" s="1456" t="s">
        <v>2077</v>
      </c>
      <c r="AC10" s="1036"/>
    </row>
    <row r="11" spans="1:29" s="846" customFormat="1" ht="26.25" customHeight="1" thickBot="1">
      <c r="A11" s="725">
        <v>8</v>
      </c>
      <c r="B11" s="836"/>
      <c r="C11" s="836">
        <v>4181</v>
      </c>
      <c r="D11" s="511" t="s">
        <v>318</v>
      </c>
      <c r="E11" s="848" t="s">
        <v>9</v>
      </c>
      <c r="F11" s="849" t="s">
        <v>10</v>
      </c>
      <c r="G11" s="850">
        <v>38313</v>
      </c>
      <c r="H11" s="246" t="s">
        <v>713</v>
      </c>
      <c r="I11" s="851" t="s">
        <v>973</v>
      </c>
      <c r="J11" s="847" t="s">
        <v>1670</v>
      </c>
      <c r="K11" s="852" t="s">
        <v>323</v>
      </c>
      <c r="L11" s="840" t="s">
        <v>861</v>
      </c>
      <c r="M11" s="840"/>
      <c r="N11" s="840"/>
      <c r="O11" s="840" t="s">
        <v>698</v>
      </c>
      <c r="P11" s="840" t="s">
        <v>697</v>
      </c>
      <c r="Q11" s="853" t="s">
        <v>851</v>
      </c>
      <c r="R11" s="853" t="s">
        <v>873</v>
      </c>
      <c r="S11" s="853" t="s">
        <v>874</v>
      </c>
      <c r="T11" s="853" t="s">
        <v>847</v>
      </c>
      <c r="U11" s="853" t="s">
        <v>849</v>
      </c>
      <c r="V11" s="853">
        <v>3</v>
      </c>
      <c r="W11" s="854" t="s">
        <v>20</v>
      </c>
      <c r="X11" s="836">
        <v>34</v>
      </c>
      <c r="Y11" s="836">
        <v>5</v>
      </c>
      <c r="Z11" s="845" t="s">
        <v>321</v>
      </c>
      <c r="AA11" s="841" t="s">
        <v>1671</v>
      </c>
      <c r="AB11" s="841" t="s">
        <v>1899</v>
      </c>
    </row>
    <row r="12" spans="1:29" s="959" customFormat="1" ht="26.25" customHeight="1" thickBot="1">
      <c r="A12" s="855">
        <v>9</v>
      </c>
      <c r="B12" s="947"/>
      <c r="C12" s="947">
        <v>4150</v>
      </c>
      <c r="D12" s="948" t="s">
        <v>225</v>
      </c>
      <c r="E12" s="949" t="s">
        <v>9</v>
      </c>
      <c r="F12" s="950" t="s">
        <v>248</v>
      </c>
      <c r="G12" s="951">
        <v>38373</v>
      </c>
      <c r="H12" s="246" t="s">
        <v>713</v>
      </c>
      <c r="I12" s="952" t="s">
        <v>274</v>
      </c>
      <c r="J12" s="953" t="s">
        <v>275</v>
      </c>
      <c r="K12" s="954" t="s">
        <v>340</v>
      </c>
      <c r="L12" s="955" t="s">
        <v>322</v>
      </c>
      <c r="M12" s="955"/>
      <c r="N12" s="955"/>
      <c r="O12" s="955" t="s">
        <v>697</v>
      </c>
      <c r="P12" s="955" t="s">
        <v>697</v>
      </c>
      <c r="Q12" s="956" t="s">
        <v>845</v>
      </c>
      <c r="R12" s="956" t="s">
        <v>1358</v>
      </c>
      <c r="S12" s="956" t="s">
        <v>336</v>
      </c>
      <c r="T12" s="956" t="s">
        <v>1290</v>
      </c>
      <c r="U12" s="956" t="s">
        <v>1291</v>
      </c>
      <c r="V12" s="956">
        <v>1</v>
      </c>
      <c r="W12" s="946" t="s">
        <v>366</v>
      </c>
      <c r="X12" s="946">
        <v>3</v>
      </c>
      <c r="Y12" s="957">
        <v>1</v>
      </c>
      <c r="Z12" s="958" t="s">
        <v>364</v>
      </c>
      <c r="AA12" s="953" t="s">
        <v>1520</v>
      </c>
      <c r="AB12" s="953" t="s">
        <v>1900</v>
      </c>
    </row>
    <row r="13" spans="1:29" s="355" customFormat="1" ht="26.25" customHeight="1" thickBot="1">
      <c r="A13" s="725">
        <v>10</v>
      </c>
      <c r="B13" s="941"/>
      <c r="C13" s="941">
        <v>4151</v>
      </c>
      <c r="D13" s="942" t="s">
        <v>228</v>
      </c>
      <c r="E13" s="436" t="s">
        <v>9</v>
      </c>
      <c r="F13" s="570" t="s">
        <v>248</v>
      </c>
      <c r="G13" s="571">
        <v>38065</v>
      </c>
      <c r="H13" s="246" t="s">
        <v>1364</v>
      </c>
      <c r="I13" s="567" t="s">
        <v>280</v>
      </c>
      <c r="J13" s="436" t="s">
        <v>281</v>
      </c>
      <c r="K13" s="572" t="s">
        <v>350</v>
      </c>
      <c r="L13" s="371" t="s">
        <v>322</v>
      </c>
      <c r="M13" s="371"/>
      <c r="N13" s="371"/>
      <c r="O13" s="371" t="s">
        <v>698</v>
      </c>
      <c r="P13" s="371" t="s">
        <v>699</v>
      </c>
      <c r="Q13" s="372" t="s">
        <v>855</v>
      </c>
      <c r="R13" s="372" t="s">
        <v>1305</v>
      </c>
      <c r="S13" s="372" t="s">
        <v>874</v>
      </c>
      <c r="T13" s="372" t="s">
        <v>1286</v>
      </c>
      <c r="U13" s="372" t="s">
        <v>1715</v>
      </c>
      <c r="V13" s="372">
        <v>3</v>
      </c>
      <c r="W13" s="567" t="s">
        <v>374</v>
      </c>
      <c r="X13" s="568">
        <v>45</v>
      </c>
      <c r="Y13" s="568">
        <v>6</v>
      </c>
      <c r="Z13" s="939" t="s">
        <v>321</v>
      </c>
      <c r="AA13" s="436" t="s">
        <v>1521</v>
      </c>
      <c r="AB13" s="436" t="s">
        <v>1901</v>
      </c>
    </row>
    <row r="14" spans="1:29" s="822" customFormat="1" ht="26.25" customHeight="1" thickBot="1">
      <c r="A14" s="855">
        <v>11</v>
      </c>
      <c r="B14" s="818"/>
      <c r="C14" s="818">
        <v>4152</v>
      </c>
      <c r="D14" s="610" t="s">
        <v>228</v>
      </c>
      <c r="E14" s="603" t="s">
        <v>9</v>
      </c>
      <c r="F14" s="604" t="s">
        <v>248</v>
      </c>
      <c r="G14" s="605">
        <v>38105</v>
      </c>
      <c r="H14" s="246" t="s">
        <v>1364</v>
      </c>
      <c r="I14" s="601" t="s">
        <v>262</v>
      </c>
      <c r="J14" s="603" t="s">
        <v>263</v>
      </c>
      <c r="K14" s="606" t="s">
        <v>354</v>
      </c>
      <c r="L14" s="607" t="s">
        <v>322</v>
      </c>
      <c r="M14" s="607"/>
      <c r="N14" s="607"/>
      <c r="O14" s="607" t="s">
        <v>698</v>
      </c>
      <c r="P14" s="607" t="s">
        <v>698</v>
      </c>
      <c r="Q14" s="608"/>
      <c r="R14" s="608" t="s">
        <v>1289</v>
      </c>
      <c r="S14" s="608" t="s">
        <v>874</v>
      </c>
      <c r="T14" s="608" t="s">
        <v>1286</v>
      </c>
      <c r="U14" s="608" t="s">
        <v>1337</v>
      </c>
      <c r="V14" s="608">
        <v>1</v>
      </c>
      <c r="W14" s="601" t="s">
        <v>335</v>
      </c>
      <c r="X14" s="602">
        <v>38</v>
      </c>
      <c r="Y14" s="602">
        <v>6</v>
      </c>
      <c r="Z14" s="821" t="s">
        <v>321</v>
      </c>
      <c r="AA14" s="603" t="s">
        <v>1522</v>
      </c>
      <c r="AB14" s="603" t="s">
        <v>1902</v>
      </c>
    </row>
    <row r="15" spans="1:29" s="846" customFormat="1" ht="26.25" customHeight="1" thickBot="1">
      <c r="A15" s="725">
        <v>12</v>
      </c>
      <c r="B15" s="836"/>
      <c r="C15" s="836">
        <v>4153</v>
      </c>
      <c r="D15" s="837" t="s">
        <v>216</v>
      </c>
      <c r="E15" s="841" t="s">
        <v>9</v>
      </c>
      <c r="F15" s="838" t="s">
        <v>248</v>
      </c>
      <c r="G15" s="839">
        <v>38219</v>
      </c>
      <c r="H15" s="246" t="s">
        <v>713</v>
      </c>
      <c r="I15" s="835" t="s">
        <v>251</v>
      </c>
      <c r="J15" s="841" t="s">
        <v>252</v>
      </c>
      <c r="K15" s="842" t="s">
        <v>325</v>
      </c>
      <c r="L15" s="840" t="s">
        <v>322</v>
      </c>
      <c r="M15" s="840"/>
      <c r="N15" s="840"/>
      <c r="O15" s="840" t="s">
        <v>698</v>
      </c>
      <c r="P15" s="840" t="s">
        <v>698</v>
      </c>
      <c r="Q15" s="843" t="s">
        <v>845</v>
      </c>
      <c r="R15" s="843" t="s">
        <v>873</v>
      </c>
      <c r="S15" s="843" t="s">
        <v>874</v>
      </c>
      <c r="T15" s="843" t="s">
        <v>1286</v>
      </c>
      <c r="U15" s="843" t="s">
        <v>1337</v>
      </c>
      <c r="V15" s="843">
        <v>1</v>
      </c>
      <c r="W15" s="835" t="s">
        <v>335</v>
      </c>
      <c r="X15" s="835">
        <v>35</v>
      </c>
      <c r="Y15" s="844">
        <v>6</v>
      </c>
      <c r="Z15" s="845" t="s">
        <v>321</v>
      </c>
      <c r="AA15" s="841" t="s">
        <v>1523</v>
      </c>
      <c r="AB15" s="841" t="s">
        <v>1903</v>
      </c>
    </row>
    <row r="16" spans="1:29" s="882" customFormat="1" ht="26.25" customHeight="1" thickBot="1">
      <c r="A16" s="855">
        <v>13</v>
      </c>
      <c r="B16" s="1016"/>
      <c r="C16" s="1016">
        <v>4154</v>
      </c>
      <c r="D16" s="583" t="s">
        <v>1750</v>
      </c>
      <c r="E16" s="584" t="s">
        <v>9</v>
      </c>
      <c r="F16" s="585" t="s">
        <v>248</v>
      </c>
      <c r="G16" s="586">
        <v>38416</v>
      </c>
      <c r="H16" s="246" t="s">
        <v>713</v>
      </c>
      <c r="I16" s="581" t="s">
        <v>271</v>
      </c>
      <c r="J16" s="584" t="s">
        <v>373</v>
      </c>
      <c r="K16" s="1450" t="s">
        <v>323</v>
      </c>
      <c r="L16" s="1010" t="s">
        <v>322</v>
      </c>
      <c r="M16" s="587"/>
      <c r="N16" s="587"/>
      <c r="O16" s="1010" t="s">
        <v>697</v>
      </c>
      <c r="P16" s="1010" t="s">
        <v>699</v>
      </c>
      <c r="Q16" s="1010" t="s">
        <v>1109</v>
      </c>
      <c r="R16" s="1011" t="s">
        <v>843</v>
      </c>
      <c r="S16" s="588" t="s">
        <v>1294</v>
      </c>
      <c r="T16" s="1011"/>
      <c r="U16" s="588" t="s">
        <v>1320</v>
      </c>
      <c r="V16" s="588">
        <v>2</v>
      </c>
      <c r="W16" s="581" t="s">
        <v>372</v>
      </c>
      <c r="X16" s="581">
        <v>32</v>
      </c>
      <c r="Y16" s="582">
        <v>5</v>
      </c>
      <c r="Z16" s="1011" t="s">
        <v>321</v>
      </c>
      <c r="AA16" s="1447" t="s">
        <v>1549</v>
      </c>
      <c r="AB16" s="1458" t="s">
        <v>2081</v>
      </c>
      <c r="AC16" s="1015"/>
    </row>
    <row r="17" spans="1:29" s="846" customFormat="1" ht="26.25" customHeight="1" thickBot="1">
      <c r="A17" s="725">
        <v>14</v>
      </c>
      <c r="B17" s="871"/>
      <c r="C17" s="871">
        <v>4186</v>
      </c>
      <c r="D17" s="638" t="s">
        <v>1676</v>
      </c>
      <c r="E17" s="873" t="s">
        <v>31</v>
      </c>
      <c r="F17" s="874" t="s">
        <v>10</v>
      </c>
      <c r="G17" s="875">
        <v>38302</v>
      </c>
      <c r="H17" s="246" t="s">
        <v>713</v>
      </c>
      <c r="I17" s="637" t="s">
        <v>343</v>
      </c>
      <c r="J17" s="873" t="s">
        <v>1677</v>
      </c>
      <c r="K17" s="876" t="s">
        <v>336</v>
      </c>
      <c r="L17" s="687" t="s">
        <v>322</v>
      </c>
      <c r="M17" s="642"/>
      <c r="N17" s="642"/>
      <c r="O17" s="687" t="s">
        <v>709</v>
      </c>
      <c r="P17" s="687" t="s">
        <v>699</v>
      </c>
      <c r="Q17" s="687" t="s">
        <v>851</v>
      </c>
      <c r="R17" s="877" t="s">
        <v>873</v>
      </c>
      <c r="S17" s="878" t="s">
        <v>336</v>
      </c>
      <c r="T17" s="877" t="s">
        <v>1286</v>
      </c>
      <c r="U17" s="878" t="s">
        <v>849</v>
      </c>
      <c r="V17" s="878">
        <v>3</v>
      </c>
      <c r="W17" s="637" t="s">
        <v>1678</v>
      </c>
      <c r="X17" s="637">
        <v>53</v>
      </c>
      <c r="Y17" s="643">
        <v>8</v>
      </c>
      <c r="Z17" s="877" t="s">
        <v>342</v>
      </c>
      <c r="AA17" s="873" t="s">
        <v>1557</v>
      </c>
      <c r="AB17" s="1338" t="s">
        <v>2040</v>
      </c>
      <c r="AC17" s="644"/>
    </row>
    <row r="18" spans="1:29" s="834" customFormat="1" ht="26.25" customHeight="1" thickBot="1">
      <c r="A18" s="855">
        <v>15</v>
      </c>
      <c r="B18" s="836"/>
      <c r="C18" s="836">
        <v>4159</v>
      </c>
      <c r="D18" s="511" t="s">
        <v>370</v>
      </c>
      <c r="E18" s="841" t="s">
        <v>31</v>
      </c>
      <c r="F18" s="838" t="s">
        <v>248</v>
      </c>
      <c r="G18" s="839">
        <v>38240</v>
      </c>
      <c r="H18" s="246" t="s">
        <v>713</v>
      </c>
      <c r="I18" s="835" t="s">
        <v>369</v>
      </c>
      <c r="J18" s="841" t="s">
        <v>284</v>
      </c>
      <c r="K18" s="842" t="s">
        <v>55</v>
      </c>
      <c r="L18" s="840" t="s">
        <v>323</v>
      </c>
      <c r="M18" s="840" t="s">
        <v>791</v>
      </c>
      <c r="N18" s="840"/>
      <c r="O18" s="840" t="s">
        <v>709</v>
      </c>
      <c r="P18" s="840" t="s">
        <v>699</v>
      </c>
      <c r="Q18" s="843" t="s">
        <v>855</v>
      </c>
      <c r="R18" s="843" t="s">
        <v>873</v>
      </c>
      <c r="S18" s="843" t="s">
        <v>1095</v>
      </c>
      <c r="T18" s="843" t="s">
        <v>1286</v>
      </c>
      <c r="U18" s="843" t="s">
        <v>849</v>
      </c>
      <c r="V18" s="843">
        <v>2</v>
      </c>
      <c r="W18" s="835" t="s">
        <v>335</v>
      </c>
      <c r="X18" s="844">
        <v>31</v>
      </c>
      <c r="Y18" s="844">
        <v>5</v>
      </c>
      <c r="Z18" s="845" t="s">
        <v>321</v>
      </c>
      <c r="AA18" s="841" t="s">
        <v>1524</v>
      </c>
      <c r="AB18" s="841" t="s">
        <v>1905</v>
      </c>
      <c r="AC18" s="846"/>
    </row>
    <row r="19" spans="1:29" s="644" customFormat="1" ht="26.25" customHeight="1" thickBot="1">
      <c r="A19" s="725">
        <v>16</v>
      </c>
      <c r="B19" s="824"/>
      <c r="C19" s="824">
        <v>4188</v>
      </c>
      <c r="D19" s="825" t="s">
        <v>238</v>
      </c>
      <c r="E19" s="828" t="s">
        <v>31</v>
      </c>
      <c r="F19" s="826" t="s">
        <v>10</v>
      </c>
      <c r="G19" s="827">
        <v>38164</v>
      </c>
      <c r="H19" s="246" t="s">
        <v>1364</v>
      </c>
      <c r="I19" s="823" t="s">
        <v>341</v>
      </c>
      <c r="J19" s="828" t="s">
        <v>303</v>
      </c>
      <c r="K19" s="867" t="s">
        <v>340</v>
      </c>
      <c r="L19" s="868" t="s">
        <v>861</v>
      </c>
      <c r="M19" s="830"/>
      <c r="N19" s="830"/>
      <c r="O19" s="868" t="s">
        <v>697</v>
      </c>
      <c r="P19" s="868" t="s">
        <v>697</v>
      </c>
      <c r="Q19" s="868" t="s">
        <v>851</v>
      </c>
      <c r="R19" s="833" t="s">
        <v>1289</v>
      </c>
      <c r="S19" s="831" t="s">
        <v>336</v>
      </c>
      <c r="T19" s="833" t="s">
        <v>1290</v>
      </c>
      <c r="U19" s="831" t="s">
        <v>1291</v>
      </c>
      <c r="V19" s="831">
        <v>1</v>
      </c>
      <c r="W19" s="823" t="s">
        <v>20</v>
      </c>
      <c r="X19" s="823">
        <v>41</v>
      </c>
      <c r="Y19" s="832">
        <v>6</v>
      </c>
      <c r="Z19" s="833" t="s">
        <v>321</v>
      </c>
      <c r="AA19" s="828" t="s">
        <v>1556</v>
      </c>
      <c r="AB19" s="869" t="s">
        <v>1906</v>
      </c>
      <c r="AC19" s="834"/>
    </row>
    <row r="20" spans="1:29" s="834" customFormat="1" ht="26.25" customHeight="1" thickBot="1">
      <c r="A20" s="855">
        <v>17</v>
      </c>
      <c r="B20" s="824"/>
      <c r="C20" s="824">
        <v>4156</v>
      </c>
      <c r="D20" s="825" t="s">
        <v>1675</v>
      </c>
      <c r="E20" s="828" t="s">
        <v>31</v>
      </c>
      <c r="F20" s="826" t="s">
        <v>248</v>
      </c>
      <c r="G20" s="827">
        <v>38053</v>
      </c>
      <c r="H20" s="246" t="s">
        <v>1364</v>
      </c>
      <c r="I20" s="823" t="s">
        <v>254</v>
      </c>
      <c r="J20" s="828" t="s">
        <v>255</v>
      </c>
      <c r="K20" s="829" t="s">
        <v>340</v>
      </c>
      <c r="L20" s="830" t="s">
        <v>322</v>
      </c>
      <c r="M20" s="830"/>
      <c r="N20" s="830"/>
      <c r="O20" s="830" t="s">
        <v>697</v>
      </c>
      <c r="P20" s="830" t="s">
        <v>699</v>
      </c>
      <c r="Q20" s="831" t="s">
        <v>851</v>
      </c>
      <c r="R20" s="831" t="s">
        <v>873</v>
      </c>
      <c r="S20" s="831" t="s">
        <v>1301</v>
      </c>
      <c r="T20" s="831" t="s">
        <v>1290</v>
      </c>
      <c r="U20" s="831" t="s">
        <v>1291</v>
      </c>
      <c r="V20" s="831">
        <v>2</v>
      </c>
      <c r="W20" s="823" t="s">
        <v>337</v>
      </c>
      <c r="X20" s="832">
        <v>15</v>
      </c>
      <c r="Y20" s="832">
        <v>3</v>
      </c>
      <c r="Z20" s="833" t="s">
        <v>321</v>
      </c>
      <c r="AA20" s="828" t="s">
        <v>1525</v>
      </c>
      <c r="AB20" s="828" t="s">
        <v>1907</v>
      </c>
    </row>
    <row r="21" spans="1:29" s="959" customFormat="1" ht="26.25" customHeight="1" thickBot="1">
      <c r="A21" s="725">
        <v>18</v>
      </c>
      <c r="B21" s="871"/>
      <c r="C21" s="871">
        <v>4190</v>
      </c>
      <c r="D21" s="872" t="s">
        <v>246</v>
      </c>
      <c r="E21" s="873" t="s">
        <v>31</v>
      </c>
      <c r="F21" s="874" t="s">
        <v>10</v>
      </c>
      <c r="G21" s="875">
        <v>38123</v>
      </c>
      <c r="H21" s="246" t="s">
        <v>1364</v>
      </c>
      <c r="I21" s="637" t="s">
        <v>338</v>
      </c>
      <c r="J21" s="873" t="s">
        <v>315</v>
      </c>
      <c r="K21" s="876" t="s">
        <v>1646</v>
      </c>
      <c r="L21" s="687" t="s">
        <v>322</v>
      </c>
      <c r="M21" s="642"/>
      <c r="N21" s="642"/>
      <c r="O21" s="687" t="s">
        <v>697</v>
      </c>
      <c r="P21" s="687" t="s">
        <v>697</v>
      </c>
      <c r="Q21" s="687" t="s">
        <v>845</v>
      </c>
      <c r="R21" s="877" t="s">
        <v>1358</v>
      </c>
      <c r="S21" s="878" t="s">
        <v>1674</v>
      </c>
      <c r="T21" s="877" t="s">
        <v>1286</v>
      </c>
      <c r="U21" s="878" t="s">
        <v>1291</v>
      </c>
      <c r="V21" s="878">
        <v>2</v>
      </c>
      <c r="W21" s="637" t="s">
        <v>335</v>
      </c>
      <c r="X21" s="637">
        <v>36</v>
      </c>
      <c r="Y21" s="643">
        <v>6</v>
      </c>
      <c r="Z21" s="877" t="s">
        <v>321</v>
      </c>
      <c r="AA21" s="873" t="s">
        <v>1559</v>
      </c>
      <c r="AB21" s="879" t="s">
        <v>1909</v>
      </c>
      <c r="AC21" s="693"/>
    </row>
    <row r="22" spans="1:29" s="644" customFormat="1" ht="26.25" customHeight="1" thickBot="1">
      <c r="A22" s="855">
        <v>19</v>
      </c>
      <c r="B22" s="824"/>
      <c r="C22" s="824">
        <v>4158</v>
      </c>
      <c r="D22" s="825" t="s">
        <v>223</v>
      </c>
      <c r="E22" s="828" t="s">
        <v>31</v>
      </c>
      <c r="F22" s="826" t="s">
        <v>248</v>
      </c>
      <c r="G22" s="827">
        <v>38271</v>
      </c>
      <c r="H22" s="246" t="s">
        <v>713</v>
      </c>
      <c r="I22" s="823" t="s">
        <v>268</v>
      </c>
      <c r="J22" s="828" t="s">
        <v>269</v>
      </c>
      <c r="K22" s="829" t="s">
        <v>323</v>
      </c>
      <c r="L22" s="830" t="s">
        <v>322</v>
      </c>
      <c r="M22" s="830"/>
      <c r="N22" s="830"/>
      <c r="O22" s="830" t="s">
        <v>698</v>
      </c>
      <c r="P22" s="830" t="s">
        <v>698</v>
      </c>
      <c r="Q22" s="831" t="s">
        <v>845</v>
      </c>
      <c r="R22" s="831" t="s">
        <v>1358</v>
      </c>
      <c r="S22" s="831"/>
      <c r="T22" s="831" t="s">
        <v>1286</v>
      </c>
      <c r="U22" s="831" t="s">
        <v>1291</v>
      </c>
      <c r="V22" s="831">
        <v>2</v>
      </c>
      <c r="W22" s="823" t="s">
        <v>337</v>
      </c>
      <c r="X22" s="832">
        <v>5</v>
      </c>
      <c r="Y22" s="832">
        <v>1</v>
      </c>
      <c r="Z22" s="833" t="s">
        <v>321</v>
      </c>
      <c r="AA22" s="828" t="s">
        <v>1527</v>
      </c>
      <c r="AB22" s="828" t="s">
        <v>1910</v>
      </c>
      <c r="AC22" s="834"/>
    </row>
    <row r="23" spans="1:29" s="834" customFormat="1" ht="26.25" customHeight="1" thickBot="1">
      <c r="A23" s="725">
        <v>20</v>
      </c>
      <c r="B23" s="947"/>
      <c r="C23" s="947">
        <v>4157</v>
      </c>
      <c r="D23" s="961" t="s">
        <v>1738</v>
      </c>
      <c r="E23" s="953" t="s">
        <v>31</v>
      </c>
      <c r="F23" s="950" t="s">
        <v>248</v>
      </c>
      <c r="G23" s="951">
        <v>37741</v>
      </c>
      <c r="H23" s="246" t="s">
        <v>438</v>
      </c>
      <c r="I23" s="946" t="s">
        <v>264</v>
      </c>
      <c r="J23" s="953" t="s">
        <v>265</v>
      </c>
      <c r="K23" s="954" t="s">
        <v>354</v>
      </c>
      <c r="L23" s="955" t="s">
        <v>322</v>
      </c>
      <c r="M23" s="955"/>
      <c r="N23" s="955"/>
      <c r="O23" s="955" t="s">
        <v>699</v>
      </c>
      <c r="P23" s="955" t="s">
        <v>699</v>
      </c>
      <c r="Q23" s="956" t="s">
        <v>1349</v>
      </c>
      <c r="R23" s="956"/>
      <c r="S23" s="956" t="s">
        <v>336</v>
      </c>
      <c r="T23" s="956" t="s">
        <v>1290</v>
      </c>
      <c r="U23" s="956"/>
      <c r="V23" s="956">
        <v>2</v>
      </c>
      <c r="W23" s="946" t="s">
        <v>371</v>
      </c>
      <c r="X23" s="957">
        <v>27</v>
      </c>
      <c r="Y23" s="957">
        <v>5</v>
      </c>
      <c r="Z23" s="958" t="s">
        <v>326</v>
      </c>
      <c r="AA23" s="953" t="s">
        <v>1526</v>
      </c>
      <c r="AB23" s="953" t="s">
        <v>1908</v>
      </c>
      <c r="AC23" s="959"/>
    </row>
    <row r="24" spans="1:29" s="882" customFormat="1" ht="26.25" customHeight="1" thickBot="1">
      <c r="A24" s="855">
        <v>21</v>
      </c>
      <c r="B24" s="428"/>
      <c r="C24" s="428">
        <v>4160</v>
      </c>
      <c r="D24" s="883" t="s">
        <v>219</v>
      </c>
      <c r="E24" s="550" t="s">
        <v>31</v>
      </c>
      <c r="F24" s="551" t="s">
        <v>248</v>
      </c>
      <c r="G24" s="552">
        <v>38140</v>
      </c>
      <c r="H24" s="246" t="s">
        <v>1364</v>
      </c>
      <c r="I24" s="547" t="s">
        <v>258</v>
      </c>
      <c r="J24" s="550" t="s">
        <v>259</v>
      </c>
      <c r="K24" s="553" t="s">
        <v>340</v>
      </c>
      <c r="L24" s="554" t="s">
        <v>322</v>
      </c>
      <c r="M24" s="554"/>
      <c r="N24" s="554"/>
      <c r="O24" s="554" t="s">
        <v>698</v>
      </c>
      <c r="P24" s="554" t="s">
        <v>697</v>
      </c>
      <c r="Q24" s="555" t="s">
        <v>845</v>
      </c>
      <c r="R24" s="555" t="s">
        <v>1305</v>
      </c>
      <c r="S24" s="555" t="s">
        <v>1681</v>
      </c>
      <c r="T24" s="555" t="s">
        <v>1057</v>
      </c>
      <c r="U24" s="555" t="s">
        <v>1291</v>
      </c>
      <c r="V24" s="555">
        <v>2</v>
      </c>
      <c r="W24" s="547" t="s">
        <v>337</v>
      </c>
      <c r="X24" s="547">
        <v>3</v>
      </c>
      <c r="Y24" s="548">
        <v>1</v>
      </c>
      <c r="Z24" s="881" t="s">
        <v>321</v>
      </c>
      <c r="AA24" s="550" t="s">
        <v>1529</v>
      </c>
      <c r="AB24" s="550" t="s">
        <v>1911</v>
      </c>
    </row>
    <row r="25" spans="1:29" s="959" customFormat="1" ht="26.25" customHeight="1" thickBot="1">
      <c r="A25" s="725">
        <v>22</v>
      </c>
      <c r="B25" s="947"/>
      <c r="C25" s="947">
        <v>4161</v>
      </c>
      <c r="D25" s="960" t="s">
        <v>215</v>
      </c>
      <c r="E25" s="953" t="s">
        <v>9</v>
      </c>
      <c r="F25" s="950" t="s">
        <v>248</v>
      </c>
      <c r="G25" s="951">
        <v>38263</v>
      </c>
      <c r="H25" s="246" t="s">
        <v>713</v>
      </c>
      <c r="I25" s="946" t="s">
        <v>368</v>
      </c>
      <c r="J25" s="953" t="s">
        <v>367</v>
      </c>
      <c r="K25" s="955" t="s">
        <v>1652</v>
      </c>
      <c r="L25" s="955" t="s">
        <v>336</v>
      </c>
      <c r="M25" s="955"/>
      <c r="N25" s="955"/>
      <c r="O25" s="955" t="s">
        <v>699</v>
      </c>
      <c r="P25" s="955" t="s">
        <v>709</v>
      </c>
      <c r="Q25" s="956"/>
      <c r="R25" s="956" t="s">
        <v>1305</v>
      </c>
      <c r="S25" s="956" t="s">
        <v>336</v>
      </c>
      <c r="T25" s="956" t="s">
        <v>1286</v>
      </c>
      <c r="U25" s="956" t="s">
        <v>1337</v>
      </c>
      <c r="V25" s="956">
        <v>2</v>
      </c>
      <c r="W25" s="946" t="s">
        <v>366</v>
      </c>
      <c r="X25" s="946">
        <v>1</v>
      </c>
      <c r="Y25" s="957">
        <v>1</v>
      </c>
      <c r="Z25" s="958" t="s">
        <v>364</v>
      </c>
      <c r="AA25" s="953" t="s">
        <v>1530</v>
      </c>
      <c r="AB25" s="953" t="s">
        <v>1912</v>
      </c>
    </row>
    <row r="26" spans="1:29" s="355" customFormat="1" ht="26.25" customHeight="1" thickBot="1">
      <c r="A26" s="855">
        <v>23</v>
      </c>
      <c r="B26" s="941"/>
      <c r="C26" s="941">
        <v>4162</v>
      </c>
      <c r="D26" s="943" t="s">
        <v>1726</v>
      </c>
      <c r="E26" s="578" t="s">
        <v>9</v>
      </c>
      <c r="F26" s="575" t="s">
        <v>248</v>
      </c>
      <c r="G26" s="576">
        <v>38476</v>
      </c>
      <c r="H26" s="246" t="s">
        <v>713</v>
      </c>
      <c r="I26" s="944" t="s">
        <v>288</v>
      </c>
      <c r="J26" s="578" t="s">
        <v>289</v>
      </c>
      <c r="K26" s="577" t="s">
        <v>323</v>
      </c>
      <c r="L26" s="371" t="s">
        <v>322</v>
      </c>
      <c r="M26" s="371"/>
      <c r="N26" s="371"/>
      <c r="O26" s="371" t="s">
        <v>698</v>
      </c>
      <c r="P26" s="371" t="s">
        <v>699</v>
      </c>
      <c r="Q26" s="580" t="s">
        <v>845</v>
      </c>
      <c r="R26" s="580" t="s">
        <v>873</v>
      </c>
      <c r="S26" s="580" t="s">
        <v>874</v>
      </c>
      <c r="T26" s="580"/>
      <c r="U26" s="580" t="s">
        <v>1291</v>
      </c>
      <c r="V26" s="580">
        <v>2</v>
      </c>
      <c r="W26" s="945" t="s">
        <v>337</v>
      </c>
      <c r="X26" s="941">
        <v>4</v>
      </c>
      <c r="Y26" s="941">
        <v>1</v>
      </c>
      <c r="Z26" s="939" t="s">
        <v>321</v>
      </c>
      <c r="AA26" s="436" t="s">
        <v>1531</v>
      </c>
      <c r="AB26" s="578" t="s">
        <v>1913</v>
      </c>
    </row>
    <row r="27" spans="1:29" s="846" customFormat="1" ht="26.25" customHeight="1" thickBot="1">
      <c r="A27" s="725">
        <v>24</v>
      </c>
      <c r="B27" s="836"/>
      <c r="C27" s="836">
        <v>4164</v>
      </c>
      <c r="D27" s="511" t="s">
        <v>221</v>
      </c>
      <c r="E27" s="841" t="s">
        <v>9</v>
      </c>
      <c r="F27" s="838" t="s">
        <v>248</v>
      </c>
      <c r="G27" s="839">
        <v>38070</v>
      </c>
      <c r="H27" s="246" t="s">
        <v>1364</v>
      </c>
      <c r="I27" s="842" t="s">
        <v>261</v>
      </c>
      <c r="J27" s="841" t="s">
        <v>363</v>
      </c>
      <c r="K27" s="842" t="s">
        <v>331</v>
      </c>
      <c r="L27" s="840" t="s">
        <v>322</v>
      </c>
      <c r="M27" s="840"/>
      <c r="N27" s="840"/>
      <c r="O27" s="840" t="s">
        <v>698</v>
      </c>
      <c r="P27" s="840" t="s">
        <v>698</v>
      </c>
      <c r="Q27" s="843" t="s">
        <v>845</v>
      </c>
      <c r="R27" s="843" t="s">
        <v>873</v>
      </c>
      <c r="S27" s="843" t="s">
        <v>336</v>
      </c>
      <c r="T27" s="843" t="s">
        <v>1290</v>
      </c>
      <c r="U27" s="843" t="s">
        <v>849</v>
      </c>
      <c r="V27" s="843">
        <v>4</v>
      </c>
      <c r="W27" s="835" t="s">
        <v>335</v>
      </c>
      <c r="X27" s="844">
        <v>39</v>
      </c>
      <c r="Y27" s="844">
        <v>6</v>
      </c>
      <c r="Z27" s="845" t="s">
        <v>321</v>
      </c>
      <c r="AA27" s="841" t="s">
        <v>1533</v>
      </c>
      <c r="AB27" s="847" t="s">
        <v>1914</v>
      </c>
    </row>
    <row r="28" spans="1:29" s="959" customFormat="1" ht="26.25" customHeight="1" thickBot="1">
      <c r="A28" s="855">
        <v>25</v>
      </c>
      <c r="B28" s="947"/>
      <c r="C28" s="947">
        <v>4196</v>
      </c>
      <c r="D28" s="948" t="s">
        <v>1730</v>
      </c>
      <c r="E28" s="953" t="s">
        <v>9</v>
      </c>
      <c r="F28" s="950" t="s">
        <v>10</v>
      </c>
      <c r="G28" s="951">
        <v>38396</v>
      </c>
      <c r="H28" s="246" t="s">
        <v>713</v>
      </c>
      <c r="I28" s="952" t="s">
        <v>249</v>
      </c>
      <c r="J28" s="953" t="s">
        <v>302</v>
      </c>
      <c r="K28" s="954" t="s">
        <v>325</v>
      </c>
      <c r="L28" s="955" t="s">
        <v>322</v>
      </c>
      <c r="M28" s="962"/>
      <c r="N28" s="962"/>
      <c r="O28" s="962" t="s">
        <v>697</v>
      </c>
      <c r="P28" s="962" t="s">
        <v>697</v>
      </c>
      <c r="Q28" s="956" t="s">
        <v>845</v>
      </c>
      <c r="R28" s="956" t="s">
        <v>873</v>
      </c>
      <c r="S28" s="956" t="s">
        <v>336</v>
      </c>
      <c r="T28" s="956" t="s">
        <v>1286</v>
      </c>
      <c r="U28" s="956" t="s">
        <v>1291</v>
      </c>
      <c r="V28" s="956">
        <v>2</v>
      </c>
      <c r="W28" s="946" t="s">
        <v>20</v>
      </c>
      <c r="X28" s="946">
        <v>28</v>
      </c>
      <c r="Y28" s="957">
        <v>5</v>
      </c>
      <c r="Z28" s="958" t="s">
        <v>321</v>
      </c>
      <c r="AA28" s="953" t="s">
        <v>1567</v>
      </c>
      <c r="AB28" s="953" t="s">
        <v>1915</v>
      </c>
    </row>
    <row r="29" spans="1:29" s="822" customFormat="1" ht="26.25" customHeight="1" thickBot="1">
      <c r="A29" s="725">
        <v>26</v>
      </c>
      <c r="B29" s="836"/>
      <c r="C29" s="836">
        <v>4169</v>
      </c>
      <c r="D29" s="837" t="s">
        <v>229</v>
      </c>
      <c r="E29" s="1439" t="s">
        <v>9</v>
      </c>
      <c r="F29" s="838" t="s">
        <v>248</v>
      </c>
      <c r="G29" s="839">
        <v>38137</v>
      </c>
      <c r="H29" s="246" t="s">
        <v>1364</v>
      </c>
      <c r="I29" s="840" t="s">
        <v>282</v>
      </c>
      <c r="J29" s="841" t="s">
        <v>283</v>
      </c>
      <c r="K29" s="840" t="s">
        <v>340</v>
      </c>
      <c r="L29" s="840" t="s">
        <v>322</v>
      </c>
      <c r="M29" s="840"/>
      <c r="N29" s="840"/>
      <c r="O29" s="840" t="s">
        <v>697</v>
      </c>
      <c r="P29" s="840" t="s">
        <v>697</v>
      </c>
      <c r="Q29" s="843" t="s">
        <v>845</v>
      </c>
      <c r="R29" s="843" t="s">
        <v>873</v>
      </c>
      <c r="S29" s="843" t="s">
        <v>336</v>
      </c>
      <c r="T29" s="843" t="s">
        <v>1286</v>
      </c>
      <c r="U29" s="843" t="s">
        <v>1291</v>
      </c>
      <c r="V29" s="843">
        <v>2</v>
      </c>
      <c r="W29" s="835" t="s">
        <v>1668</v>
      </c>
      <c r="X29" s="844">
        <v>26</v>
      </c>
      <c r="Y29" s="844">
        <v>4</v>
      </c>
      <c r="Z29" s="845" t="s">
        <v>326</v>
      </c>
      <c r="AA29" s="841" t="s">
        <v>1537</v>
      </c>
      <c r="AB29" s="841" t="s">
        <v>1917</v>
      </c>
      <c r="AC29" s="846"/>
    </row>
    <row r="30" spans="1:29" s="846" customFormat="1" ht="26.25" customHeight="1" thickBot="1">
      <c r="A30" s="855">
        <v>27</v>
      </c>
      <c r="B30" s="941"/>
      <c r="C30" s="941">
        <v>4170</v>
      </c>
      <c r="D30" s="942" t="s">
        <v>220</v>
      </c>
      <c r="E30" s="1438" t="s">
        <v>9</v>
      </c>
      <c r="F30" s="570" t="s">
        <v>248</v>
      </c>
      <c r="G30" s="571">
        <v>38369</v>
      </c>
      <c r="H30" s="246" t="s">
        <v>713</v>
      </c>
      <c r="I30" s="371" t="s">
        <v>260</v>
      </c>
      <c r="J30" s="436" t="s">
        <v>362</v>
      </c>
      <c r="K30" s="572" t="s">
        <v>1655</v>
      </c>
      <c r="L30" s="1452" t="s">
        <v>361</v>
      </c>
      <c r="M30" s="371"/>
      <c r="N30" s="371"/>
      <c r="O30" s="371" t="s">
        <v>697</v>
      </c>
      <c r="P30" s="371" t="s">
        <v>699</v>
      </c>
      <c r="Q30" s="372" t="s">
        <v>845</v>
      </c>
      <c r="R30" s="372" t="s">
        <v>1358</v>
      </c>
      <c r="S30" s="372" t="s">
        <v>336</v>
      </c>
      <c r="T30" s="372" t="s">
        <v>1286</v>
      </c>
      <c r="U30" s="372" t="s">
        <v>1291</v>
      </c>
      <c r="V30" s="372">
        <v>2</v>
      </c>
      <c r="W30" s="567" t="s">
        <v>335</v>
      </c>
      <c r="X30" s="567">
        <v>19</v>
      </c>
      <c r="Y30" s="568">
        <v>3</v>
      </c>
      <c r="Z30" s="939" t="s">
        <v>321</v>
      </c>
      <c r="AA30" s="436" t="s">
        <v>1538</v>
      </c>
      <c r="AB30" s="436" t="s">
        <v>1918</v>
      </c>
      <c r="AC30" s="355"/>
    </row>
    <row r="31" spans="1:29" s="664" customFormat="1" ht="26.25" customHeight="1" thickBot="1">
      <c r="A31" s="725">
        <v>28</v>
      </c>
      <c r="B31" s="836"/>
      <c r="C31" s="836">
        <v>4172</v>
      </c>
      <c r="D31" s="837" t="s">
        <v>230</v>
      </c>
      <c r="E31" s="866" t="s">
        <v>9</v>
      </c>
      <c r="F31" s="838" t="s">
        <v>248</v>
      </c>
      <c r="G31" s="839">
        <v>38273</v>
      </c>
      <c r="H31" s="246" t="s">
        <v>713</v>
      </c>
      <c r="I31" s="840" t="s">
        <v>285</v>
      </c>
      <c r="J31" s="841" t="s">
        <v>286</v>
      </c>
      <c r="K31" s="1444" t="s">
        <v>1669</v>
      </c>
      <c r="L31" s="1444" t="s">
        <v>322</v>
      </c>
      <c r="M31" s="840"/>
      <c r="N31" s="840"/>
      <c r="O31" s="840" t="s">
        <v>699</v>
      </c>
      <c r="P31" s="840" t="s">
        <v>698</v>
      </c>
      <c r="Q31" s="853" t="s">
        <v>845</v>
      </c>
      <c r="R31" s="843" t="s">
        <v>1289</v>
      </c>
      <c r="S31" s="843" t="s">
        <v>336</v>
      </c>
      <c r="T31" s="843" t="s">
        <v>1286</v>
      </c>
      <c r="U31" s="843" t="s">
        <v>1291</v>
      </c>
      <c r="V31" s="843">
        <v>1</v>
      </c>
      <c r="W31" s="835" t="s">
        <v>371</v>
      </c>
      <c r="X31" s="844">
        <v>22</v>
      </c>
      <c r="Y31" s="844">
        <v>4</v>
      </c>
      <c r="Z31" s="841" t="s">
        <v>326</v>
      </c>
      <c r="AA31" s="1445" t="s">
        <v>1540</v>
      </c>
      <c r="AB31" s="1457" t="s">
        <v>2041</v>
      </c>
      <c r="AC31" s="846"/>
    </row>
    <row r="32" spans="1:29" s="1018" customFormat="1" ht="26.25" customHeight="1" thickBot="1">
      <c r="A32" s="855">
        <v>29</v>
      </c>
      <c r="B32" s="824"/>
      <c r="C32" s="824">
        <v>4173</v>
      </c>
      <c r="D32" s="825" t="s">
        <v>233</v>
      </c>
      <c r="E32" s="1440" t="s">
        <v>9</v>
      </c>
      <c r="F32" s="826" t="s">
        <v>248</v>
      </c>
      <c r="G32" s="827">
        <v>38585</v>
      </c>
      <c r="H32" s="246" t="s">
        <v>1363</v>
      </c>
      <c r="I32" s="830" t="s">
        <v>359</v>
      </c>
      <c r="J32" s="828" t="s">
        <v>358</v>
      </c>
      <c r="K32" s="1451" t="s">
        <v>325</v>
      </c>
      <c r="L32" s="1451" t="s">
        <v>322</v>
      </c>
      <c r="M32" s="830"/>
      <c r="N32" s="830"/>
      <c r="O32" s="830" t="s">
        <v>699</v>
      </c>
      <c r="P32" s="830" t="s">
        <v>699</v>
      </c>
      <c r="Q32" s="1453" t="s">
        <v>855</v>
      </c>
      <c r="R32" s="831" t="s">
        <v>873</v>
      </c>
      <c r="S32" s="831" t="s">
        <v>874</v>
      </c>
      <c r="T32" s="831" t="s">
        <v>1286</v>
      </c>
      <c r="U32" s="831" t="s">
        <v>849</v>
      </c>
      <c r="V32" s="831">
        <v>1</v>
      </c>
      <c r="W32" s="823" t="s">
        <v>337</v>
      </c>
      <c r="X32" s="832" t="s">
        <v>482</v>
      </c>
      <c r="Y32" s="832" t="s">
        <v>24</v>
      </c>
      <c r="Z32" s="828" t="s">
        <v>321</v>
      </c>
      <c r="AA32" s="1455" t="s">
        <v>1541</v>
      </c>
      <c r="AB32" s="870" t="s">
        <v>1919</v>
      </c>
      <c r="AC32" s="834"/>
    </row>
    <row r="33" spans="1:29" s="834" customFormat="1" ht="26.25" customHeight="1" thickBot="1">
      <c r="A33" s="601"/>
      <c r="B33" s="818"/>
      <c r="C33" s="818"/>
      <c r="D33" s="819"/>
      <c r="E33" s="603"/>
      <c r="F33" s="604"/>
      <c r="G33" s="605"/>
      <c r="H33" s="246" t="s">
        <v>2330</v>
      </c>
      <c r="I33" s="601"/>
      <c r="J33" s="603"/>
      <c r="K33" s="1441"/>
      <c r="L33" s="607"/>
      <c r="M33" s="607"/>
      <c r="N33" s="607"/>
      <c r="O33" s="607"/>
      <c r="P33" s="607"/>
      <c r="Q33" s="821"/>
      <c r="R33" s="821"/>
      <c r="S33" s="821"/>
      <c r="T33" s="821"/>
      <c r="U33" s="821"/>
      <c r="V33" s="821"/>
      <c r="W33" s="601"/>
      <c r="X33" s="601"/>
      <c r="Y33" s="602"/>
      <c r="Z33" s="821"/>
      <c r="AA33" s="603"/>
      <c r="AB33" s="1442"/>
      <c r="AC33" s="822"/>
    </row>
    <row r="34" spans="1:29" s="362" customFormat="1" ht="26.25" customHeight="1" thickBot="1">
      <c r="A34" s="369"/>
      <c r="B34" s="348"/>
      <c r="C34" s="348"/>
      <c r="D34" s="441"/>
      <c r="E34" s="363"/>
      <c r="F34" s="379"/>
      <c r="G34" s="417"/>
      <c r="H34" s="246" t="s">
        <v>2330</v>
      </c>
      <c r="I34" s="346"/>
      <c r="J34" s="363"/>
      <c r="K34" s="346"/>
      <c r="L34" s="346"/>
      <c r="M34" s="346"/>
      <c r="N34" s="346"/>
      <c r="O34" s="346"/>
      <c r="P34" s="346"/>
      <c r="Q34" s="349"/>
      <c r="R34" s="383"/>
      <c r="S34" s="383"/>
      <c r="T34" s="383"/>
      <c r="U34" s="383"/>
      <c r="V34" s="383"/>
      <c r="W34" s="330"/>
      <c r="X34" s="330"/>
      <c r="Y34" s="348"/>
      <c r="Z34" s="363"/>
      <c r="AA34" s="516"/>
    </row>
    <row r="35" spans="1:29" s="362" customFormat="1" ht="26.25" customHeight="1" thickBot="1">
      <c r="A35" s="369"/>
      <c r="B35" s="348"/>
      <c r="C35" s="348"/>
      <c r="D35" s="441"/>
      <c r="E35" s="363"/>
      <c r="F35" s="379"/>
      <c r="G35" s="417"/>
      <c r="H35" s="246" t="s">
        <v>2330</v>
      </c>
      <c r="I35" s="346"/>
      <c r="J35" s="363"/>
      <c r="K35" s="346"/>
      <c r="L35" s="346"/>
      <c r="M35" s="346"/>
      <c r="N35" s="346"/>
      <c r="O35" s="346"/>
      <c r="P35" s="346"/>
      <c r="Q35" s="349"/>
      <c r="R35" s="383"/>
      <c r="S35" s="383"/>
      <c r="T35" s="383"/>
      <c r="U35" s="383"/>
      <c r="V35" s="383"/>
      <c r="W35" s="330"/>
      <c r="X35" s="330"/>
      <c r="Y35" s="348"/>
      <c r="Z35" s="363"/>
      <c r="AA35" s="516"/>
    </row>
    <row r="36" spans="1:29" s="362" customFormat="1" ht="26.25" customHeight="1">
      <c r="A36" s="369"/>
      <c r="B36" s="348"/>
      <c r="C36" s="348"/>
      <c r="D36" s="441"/>
      <c r="E36" s="363"/>
      <c r="F36" s="379"/>
      <c r="G36" s="417"/>
      <c r="H36" s="246" t="s">
        <v>2330</v>
      </c>
      <c r="I36" s="346"/>
      <c r="J36" s="363"/>
      <c r="K36" s="346"/>
      <c r="L36" s="346"/>
      <c r="M36" s="346"/>
      <c r="N36" s="346"/>
      <c r="O36" s="346"/>
      <c r="P36" s="346"/>
      <c r="Q36" s="349"/>
      <c r="R36" s="383"/>
      <c r="S36" s="383"/>
      <c r="T36" s="383"/>
      <c r="U36" s="383"/>
      <c r="V36" s="383"/>
      <c r="W36" s="330"/>
      <c r="X36" s="330"/>
      <c r="Y36" s="348"/>
      <c r="Z36" s="363"/>
      <c r="AA36" s="516"/>
    </row>
    <row r="37" spans="1:29" s="362" customFormat="1" ht="26.25" customHeight="1">
      <c r="A37" s="369"/>
      <c r="B37" s="348"/>
      <c r="C37" s="348"/>
      <c r="D37" s="441"/>
      <c r="E37" s="363"/>
      <c r="F37" s="379"/>
      <c r="G37" s="417"/>
      <c r="H37" s="90" t="s">
        <v>1632</v>
      </c>
      <c r="I37" s="346"/>
      <c r="J37" s="363"/>
      <c r="K37" s="346"/>
      <c r="L37" s="346"/>
      <c r="M37" s="346"/>
      <c r="N37" s="346"/>
      <c r="O37" s="346"/>
      <c r="P37" s="346"/>
      <c r="Q37" s="349"/>
      <c r="R37" s="383"/>
      <c r="S37" s="383"/>
      <c r="T37" s="383"/>
      <c r="U37" s="383"/>
      <c r="V37" s="383"/>
      <c r="W37" s="330"/>
      <c r="X37" s="330"/>
      <c r="Y37" s="348"/>
      <c r="Z37" s="363"/>
      <c r="AA37" s="516"/>
    </row>
    <row r="38" spans="1:29" s="362" customFormat="1" ht="26.25" customHeight="1">
      <c r="A38" s="367"/>
      <c r="B38" s="348"/>
      <c r="C38" s="348"/>
      <c r="D38" s="379"/>
      <c r="E38" s="363"/>
      <c r="F38" s="379"/>
      <c r="G38" s="417"/>
      <c r="H38" s="90" t="s">
        <v>1632</v>
      </c>
      <c r="I38" s="346"/>
      <c r="J38" s="363"/>
      <c r="K38" s="346"/>
      <c r="L38" s="346"/>
      <c r="M38" s="346"/>
      <c r="N38" s="346"/>
      <c r="O38" s="346"/>
      <c r="P38" s="346"/>
      <c r="Q38" s="349"/>
      <c r="R38" s="383"/>
      <c r="S38" s="383"/>
      <c r="T38" s="383"/>
      <c r="U38" s="383"/>
      <c r="V38" s="383"/>
      <c r="W38" s="330"/>
      <c r="X38" s="348"/>
      <c r="Y38" s="348"/>
      <c r="Z38" s="363"/>
      <c r="AA38" s="516"/>
    </row>
    <row r="39" spans="1:29" s="10" customFormat="1" ht="20.100000000000001" customHeight="1">
      <c r="A39" s="3" t="s">
        <v>875</v>
      </c>
      <c r="B39" s="3"/>
      <c r="C39" s="7"/>
      <c r="D39" s="7"/>
      <c r="E39" s="7"/>
      <c r="F39" s="7"/>
      <c r="G39" s="7"/>
      <c r="H39" s="13"/>
      <c r="I39" s="7"/>
      <c r="J39" s="7"/>
      <c r="K39" s="7"/>
      <c r="L39" s="7"/>
      <c r="M39" s="29"/>
      <c r="N39" s="29"/>
      <c r="O39" s="29"/>
      <c r="P39" s="29"/>
      <c r="Q39" s="11"/>
      <c r="R39" s="127"/>
      <c r="S39" s="127"/>
      <c r="T39" s="127"/>
      <c r="U39" s="127"/>
      <c r="V39" s="127"/>
      <c r="W39" s="7"/>
      <c r="X39" s="7"/>
      <c r="Y39" s="7"/>
      <c r="Z39" s="7"/>
      <c r="AA39" s="487"/>
    </row>
    <row r="40" spans="1:29" s="10" customFormat="1" ht="20.100000000000001" customHeight="1">
      <c r="A40" s="1502">
        <f>'1a'!A40:C40</f>
        <v>42214</v>
      </c>
      <c r="B40" s="1503"/>
      <c r="C40" s="1503"/>
      <c r="D40" s="7"/>
      <c r="E40" s="7"/>
      <c r="F40" s="7"/>
      <c r="G40" s="7"/>
      <c r="H40" s="13"/>
      <c r="I40" s="7"/>
      <c r="J40" s="7"/>
      <c r="K40" s="7"/>
      <c r="L40" s="7"/>
      <c r="M40" s="29"/>
      <c r="N40" s="29"/>
      <c r="O40" s="29"/>
      <c r="P40" s="29"/>
      <c r="Q40" s="11"/>
      <c r="R40" s="127"/>
      <c r="S40" s="127"/>
      <c r="T40" s="127"/>
      <c r="U40" s="127"/>
      <c r="V40" s="127"/>
      <c r="W40" s="7"/>
      <c r="X40" s="7"/>
      <c r="Y40" s="7"/>
      <c r="Z40" s="7"/>
      <c r="AA40" s="487"/>
    </row>
    <row r="41" spans="1:29" s="10" customFormat="1" ht="20.100000000000001" customHeight="1">
      <c r="B41" s="29"/>
      <c r="C41" s="29"/>
      <c r="D41" s="7"/>
      <c r="E41" s="7"/>
      <c r="F41" s="7"/>
      <c r="G41" s="7"/>
      <c r="H41" s="13"/>
      <c r="I41" s="7"/>
      <c r="J41" s="7"/>
      <c r="K41" s="7"/>
      <c r="L41" s="7"/>
      <c r="M41" s="29"/>
      <c r="N41" s="29"/>
      <c r="O41" s="29"/>
      <c r="P41" s="29"/>
      <c r="Q41" s="11"/>
      <c r="R41" s="127"/>
      <c r="S41" s="127"/>
      <c r="T41" s="127"/>
      <c r="U41" s="127"/>
      <c r="V41" s="127"/>
      <c r="W41" s="7"/>
      <c r="X41" s="7"/>
      <c r="Y41" s="7"/>
      <c r="Z41" s="7"/>
      <c r="AA41" s="487"/>
    </row>
    <row r="42" spans="1:29" s="10" customFormat="1" ht="20.100000000000001" customHeight="1">
      <c r="B42" s="29"/>
      <c r="C42" s="29"/>
      <c r="D42" s="7"/>
      <c r="E42" s="7"/>
      <c r="F42" s="7"/>
      <c r="G42" s="7"/>
      <c r="H42" s="13"/>
      <c r="I42" s="7"/>
      <c r="J42" s="7"/>
      <c r="K42" s="7"/>
      <c r="L42" s="7"/>
      <c r="M42" s="29"/>
      <c r="N42" s="29"/>
      <c r="O42" s="29"/>
      <c r="P42" s="29"/>
      <c r="Q42" s="11"/>
      <c r="R42" s="127"/>
      <c r="S42" s="127"/>
      <c r="T42" s="127"/>
      <c r="U42" s="127"/>
      <c r="V42" s="127"/>
      <c r="W42" s="7"/>
      <c r="X42" s="7"/>
      <c r="Y42" s="7"/>
      <c r="Z42" s="7"/>
      <c r="AA42" s="487"/>
    </row>
    <row r="43" spans="1:29" s="10" customFormat="1" ht="20.100000000000001" customHeight="1">
      <c r="B43" s="29"/>
      <c r="C43" s="29"/>
      <c r="D43" s="7"/>
      <c r="E43" s="7"/>
      <c r="F43" s="7"/>
      <c r="G43" s="7"/>
      <c r="H43" s="13"/>
      <c r="I43" s="7"/>
      <c r="J43" s="7"/>
      <c r="K43" s="7"/>
      <c r="L43" s="7"/>
      <c r="M43" s="29"/>
      <c r="N43" s="29"/>
      <c r="O43" s="29"/>
      <c r="P43" s="29"/>
      <c r="Q43" s="11"/>
      <c r="R43" s="127"/>
      <c r="S43" s="127"/>
      <c r="T43" s="127"/>
      <c r="U43" s="127"/>
      <c r="V43" s="127"/>
      <c r="W43" s="7"/>
      <c r="X43" s="7"/>
      <c r="Y43" s="7"/>
      <c r="Z43" s="7"/>
      <c r="AA43" s="487"/>
    </row>
    <row r="44" spans="1:29" s="10" customFormat="1" ht="20.100000000000001" customHeight="1">
      <c r="B44" s="29"/>
      <c r="C44" s="29"/>
      <c r="D44" s="7"/>
      <c r="E44" s="7"/>
      <c r="F44" s="7"/>
      <c r="G44" s="7"/>
      <c r="H44" s="13"/>
      <c r="I44" s="7"/>
      <c r="J44" s="7"/>
      <c r="K44" s="7"/>
      <c r="L44" s="7"/>
      <c r="M44" s="29"/>
      <c r="N44" s="29"/>
      <c r="O44" s="29"/>
      <c r="P44" s="29"/>
      <c r="Q44" s="11"/>
      <c r="R44" s="127"/>
      <c r="S44" s="127"/>
      <c r="T44" s="127"/>
      <c r="U44" s="127"/>
      <c r="V44" s="127"/>
      <c r="W44" s="7"/>
      <c r="X44" s="7"/>
      <c r="Y44" s="7"/>
      <c r="Z44" s="7"/>
      <c r="AA44" s="487"/>
    </row>
    <row r="45" spans="1:29" s="10" customFormat="1" ht="20.100000000000001" customHeight="1">
      <c r="B45" s="29"/>
      <c r="C45" s="29"/>
      <c r="D45" s="7"/>
      <c r="E45" s="7"/>
      <c r="F45" s="7"/>
      <c r="G45" s="7"/>
      <c r="H45" s="13"/>
      <c r="I45" s="7"/>
      <c r="J45" s="7"/>
      <c r="K45" s="7"/>
      <c r="L45" s="7"/>
      <c r="M45" s="29"/>
      <c r="N45" s="29"/>
      <c r="O45" s="29"/>
      <c r="P45" s="29"/>
      <c r="Q45" s="11"/>
      <c r="R45" s="127"/>
      <c r="S45" s="127"/>
      <c r="T45" s="127"/>
      <c r="U45" s="127"/>
      <c r="V45" s="127"/>
      <c r="W45" s="7"/>
      <c r="X45" s="7"/>
      <c r="Y45" s="7"/>
      <c r="Z45" s="7"/>
      <c r="AA45" s="487"/>
    </row>
    <row r="46" spans="1:29" s="10" customFormat="1" ht="20.100000000000001" customHeight="1">
      <c r="B46" s="29"/>
      <c r="C46" s="29"/>
      <c r="D46" s="7"/>
      <c r="E46" s="7"/>
      <c r="F46" s="7"/>
      <c r="G46" s="7"/>
      <c r="H46" s="13"/>
      <c r="I46" s="7"/>
      <c r="J46" s="7"/>
      <c r="K46" s="7"/>
      <c r="L46" s="7"/>
      <c r="M46" s="29"/>
      <c r="N46" s="29"/>
      <c r="O46" s="29"/>
      <c r="P46" s="29"/>
      <c r="Q46" s="11"/>
      <c r="R46" s="127"/>
      <c r="S46" s="127"/>
      <c r="T46" s="127"/>
      <c r="U46" s="127"/>
      <c r="V46" s="127"/>
      <c r="W46" s="7"/>
      <c r="X46" s="7"/>
      <c r="Y46" s="7"/>
      <c r="Z46" s="7"/>
      <c r="AA46" s="487"/>
    </row>
    <row r="47" spans="1:29" s="10" customFormat="1" ht="20.100000000000001" customHeight="1">
      <c r="B47" s="29"/>
      <c r="C47" s="29"/>
      <c r="D47" s="7"/>
      <c r="E47" s="7"/>
      <c r="F47" s="7"/>
      <c r="G47" s="7"/>
      <c r="H47" s="13"/>
      <c r="I47" s="7"/>
      <c r="J47" s="7"/>
      <c r="K47" s="7"/>
      <c r="L47" s="7"/>
      <c r="M47" s="29"/>
      <c r="N47" s="29"/>
      <c r="O47" s="29"/>
      <c r="P47" s="29"/>
      <c r="Q47" s="11"/>
      <c r="R47" s="127"/>
      <c r="S47" s="127"/>
      <c r="T47" s="127"/>
      <c r="U47" s="127"/>
      <c r="V47" s="127"/>
      <c r="W47" s="7"/>
      <c r="X47" s="7"/>
      <c r="Y47" s="7"/>
      <c r="Z47" s="7"/>
      <c r="AA47" s="487"/>
    </row>
    <row r="48" spans="1:29" s="10" customFormat="1" ht="20.100000000000001" customHeight="1">
      <c r="B48" s="29"/>
      <c r="C48" s="29"/>
      <c r="D48" s="7"/>
      <c r="E48" s="7"/>
      <c r="F48" s="7"/>
      <c r="G48" s="7"/>
      <c r="H48" s="13"/>
      <c r="I48" s="7"/>
      <c r="J48" s="7"/>
      <c r="K48" s="7"/>
      <c r="L48" s="7"/>
      <c r="M48" s="29"/>
      <c r="N48" s="29"/>
      <c r="O48" s="29"/>
      <c r="P48" s="29"/>
      <c r="Q48" s="11"/>
      <c r="R48" s="127"/>
      <c r="S48" s="127"/>
      <c r="T48" s="127"/>
      <c r="U48" s="127"/>
      <c r="V48" s="127"/>
      <c r="W48" s="7"/>
      <c r="X48" s="7"/>
      <c r="Y48" s="7"/>
      <c r="Z48" s="7"/>
      <c r="AA48" s="487"/>
    </row>
    <row r="49" spans="2:27" s="10" customFormat="1" ht="20.100000000000001" customHeight="1">
      <c r="B49" s="29"/>
      <c r="C49" s="29"/>
      <c r="D49" s="7"/>
      <c r="E49" s="7"/>
      <c r="F49" s="7"/>
      <c r="G49" s="7"/>
      <c r="H49" s="13"/>
      <c r="I49" s="7"/>
      <c r="J49" s="7"/>
      <c r="K49" s="7"/>
      <c r="L49" s="7"/>
      <c r="M49" s="29"/>
      <c r="N49" s="29"/>
      <c r="O49" s="29"/>
      <c r="P49" s="29"/>
      <c r="Q49" s="11"/>
      <c r="R49" s="127"/>
      <c r="S49" s="127"/>
      <c r="T49" s="127"/>
      <c r="U49" s="127"/>
      <c r="V49" s="127"/>
      <c r="W49" s="7"/>
      <c r="X49" s="7"/>
      <c r="Y49" s="7"/>
      <c r="Z49" s="7"/>
      <c r="AA49" s="487"/>
    </row>
    <row r="50" spans="2:27" s="10" customFormat="1" ht="20.100000000000001" customHeight="1">
      <c r="B50" s="29"/>
      <c r="C50" s="29"/>
      <c r="D50" s="7"/>
      <c r="E50" s="7"/>
      <c r="F50" s="7"/>
      <c r="G50" s="7"/>
      <c r="H50" s="13"/>
      <c r="I50" s="7"/>
      <c r="J50" s="7"/>
      <c r="K50" s="7"/>
      <c r="L50" s="7"/>
      <c r="M50" s="29"/>
      <c r="N50" s="29"/>
      <c r="O50" s="29"/>
      <c r="P50" s="29"/>
      <c r="Q50" s="11"/>
      <c r="R50" s="127"/>
      <c r="S50" s="127"/>
      <c r="T50" s="127"/>
      <c r="U50" s="127"/>
      <c r="V50" s="127"/>
      <c r="W50" s="7"/>
      <c r="X50" s="7"/>
      <c r="Y50" s="7"/>
      <c r="Z50" s="7"/>
      <c r="AA50" s="487"/>
    </row>
    <row r="51" spans="2:27" s="10" customFormat="1" ht="20.100000000000001" customHeight="1">
      <c r="B51" s="29"/>
      <c r="C51" s="29"/>
      <c r="D51" s="7"/>
      <c r="E51" s="7"/>
      <c r="F51" s="7"/>
      <c r="G51" s="7"/>
      <c r="H51" s="13"/>
      <c r="I51" s="7"/>
      <c r="J51" s="7"/>
      <c r="K51" s="7"/>
      <c r="L51" s="7"/>
      <c r="M51" s="29"/>
      <c r="N51" s="29"/>
      <c r="O51" s="29"/>
      <c r="P51" s="29"/>
      <c r="Q51" s="11"/>
      <c r="R51" s="127"/>
      <c r="S51" s="127"/>
      <c r="T51" s="127"/>
      <c r="U51" s="127"/>
      <c r="V51" s="127"/>
      <c r="W51" s="7"/>
      <c r="X51" s="7"/>
      <c r="Y51" s="7"/>
      <c r="Z51" s="7"/>
      <c r="AA51" s="487"/>
    </row>
    <row r="52" spans="2:27" s="10" customFormat="1" ht="20.100000000000001" customHeight="1">
      <c r="B52" s="29"/>
      <c r="C52" s="29"/>
      <c r="D52" s="7"/>
      <c r="E52" s="7"/>
      <c r="F52" s="7"/>
      <c r="G52" s="7"/>
      <c r="H52" s="13"/>
      <c r="I52" s="7"/>
      <c r="J52" s="7"/>
      <c r="K52" s="7"/>
      <c r="L52" s="7"/>
      <c r="M52" s="29"/>
      <c r="N52" s="29"/>
      <c r="O52" s="29"/>
      <c r="P52" s="29"/>
      <c r="Q52" s="11"/>
      <c r="R52" s="127"/>
      <c r="S52" s="127"/>
      <c r="T52" s="127"/>
      <c r="U52" s="127"/>
      <c r="V52" s="127"/>
      <c r="W52" s="7"/>
      <c r="X52" s="7"/>
      <c r="Y52" s="7"/>
      <c r="Z52" s="7"/>
      <c r="AA52" s="487"/>
    </row>
    <row r="53" spans="2:27" s="10" customFormat="1" ht="20.100000000000001" customHeight="1">
      <c r="B53" s="29"/>
      <c r="C53" s="29"/>
      <c r="D53" s="7"/>
      <c r="E53" s="7"/>
      <c r="F53" s="7"/>
      <c r="G53" s="7"/>
      <c r="H53" s="13"/>
      <c r="I53" s="7"/>
      <c r="J53" s="7"/>
      <c r="K53" s="7"/>
      <c r="L53" s="7"/>
      <c r="M53" s="29"/>
      <c r="N53" s="29"/>
      <c r="O53" s="29"/>
      <c r="P53" s="29"/>
      <c r="Q53" s="11"/>
      <c r="R53" s="127"/>
      <c r="S53" s="127"/>
      <c r="T53" s="127"/>
      <c r="U53" s="127"/>
      <c r="V53" s="127"/>
      <c r="W53" s="7"/>
      <c r="X53" s="7"/>
      <c r="Y53" s="7"/>
      <c r="Z53" s="7"/>
      <c r="AA53" s="487"/>
    </row>
    <row r="54" spans="2:27" s="10" customFormat="1" ht="20.100000000000001" customHeight="1">
      <c r="B54" s="29"/>
      <c r="C54" s="29"/>
      <c r="D54" s="7"/>
      <c r="E54" s="7"/>
      <c r="F54" s="7"/>
      <c r="G54" s="7"/>
      <c r="H54" s="13"/>
      <c r="I54" s="7"/>
      <c r="J54" s="7"/>
      <c r="K54" s="7"/>
      <c r="L54" s="7"/>
      <c r="M54" s="29"/>
      <c r="N54" s="29"/>
      <c r="O54" s="29"/>
      <c r="P54" s="29"/>
      <c r="Q54" s="11"/>
      <c r="R54" s="127"/>
      <c r="S54" s="127"/>
      <c r="T54" s="127"/>
      <c r="U54" s="127"/>
      <c r="V54" s="127"/>
      <c r="W54" s="7"/>
      <c r="X54" s="7"/>
      <c r="Y54" s="7"/>
      <c r="Z54" s="7"/>
      <c r="AA54" s="487"/>
    </row>
    <row r="55" spans="2:27" s="10" customFormat="1" ht="20.100000000000001" customHeight="1">
      <c r="B55" s="29"/>
      <c r="C55" s="29"/>
      <c r="D55" s="7"/>
      <c r="E55" s="7"/>
      <c r="F55" s="7"/>
      <c r="G55" s="7"/>
      <c r="H55" s="13"/>
      <c r="I55" s="7"/>
      <c r="J55" s="7"/>
      <c r="K55" s="7"/>
      <c r="L55" s="7"/>
      <c r="M55" s="29"/>
      <c r="N55" s="29"/>
      <c r="O55" s="29"/>
      <c r="P55" s="29"/>
      <c r="Q55" s="11"/>
      <c r="R55" s="127"/>
      <c r="S55" s="127"/>
      <c r="T55" s="127"/>
      <c r="U55" s="127"/>
      <c r="V55" s="127"/>
      <c r="W55" s="7"/>
      <c r="X55" s="7"/>
      <c r="Y55" s="7"/>
      <c r="Z55" s="7"/>
      <c r="AA55" s="487"/>
    </row>
    <row r="56" spans="2:27" s="10" customFormat="1" ht="20.100000000000001" customHeight="1">
      <c r="B56" s="29"/>
      <c r="C56" s="29"/>
      <c r="D56" s="7"/>
      <c r="E56" s="7"/>
      <c r="F56" s="7"/>
      <c r="G56" s="7"/>
      <c r="H56" s="13"/>
      <c r="I56" s="7"/>
      <c r="J56" s="7"/>
      <c r="K56" s="7"/>
      <c r="L56" s="7"/>
      <c r="M56" s="29"/>
      <c r="N56" s="29"/>
      <c r="O56" s="29"/>
      <c r="P56" s="29"/>
      <c r="Q56" s="11"/>
      <c r="R56" s="127"/>
      <c r="S56" s="127"/>
      <c r="T56" s="127"/>
      <c r="U56" s="127"/>
      <c r="V56" s="127"/>
      <c r="W56" s="7"/>
      <c r="X56" s="7"/>
      <c r="Y56" s="7"/>
      <c r="Z56" s="7"/>
      <c r="AA56" s="487"/>
    </row>
    <row r="57" spans="2:27" s="10" customFormat="1" ht="20.100000000000001" customHeight="1">
      <c r="B57" s="29"/>
      <c r="C57" s="29"/>
      <c r="D57" s="7"/>
      <c r="E57" s="7"/>
      <c r="F57" s="7"/>
      <c r="G57" s="7"/>
      <c r="H57" s="13"/>
      <c r="I57" s="7"/>
      <c r="J57" s="7"/>
      <c r="K57" s="7"/>
      <c r="L57" s="7"/>
      <c r="M57" s="29"/>
      <c r="N57" s="29"/>
      <c r="O57" s="29"/>
      <c r="P57" s="29"/>
      <c r="Q57" s="11"/>
      <c r="R57" s="127"/>
      <c r="S57" s="127"/>
      <c r="T57" s="127"/>
      <c r="U57" s="127"/>
      <c r="V57" s="127"/>
      <c r="W57" s="7"/>
      <c r="X57" s="7"/>
      <c r="Y57" s="7"/>
      <c r="Z57" s="7"/>
      <c r="AA57" s="487"/>
    </row>
    <row r="58" spans="2:27" s="10" customFormat="1" ht="20.100000000000001" customHeight="1">
      <c r="B58" s="29"/>
      <c r="C58" s="29"/>
      <c r="D58" s="7"/>
      <c r="E58" s="7"/>
      <c r="F58" s="7"/>
      <c r="G58" s="7"/>
      <c r="H58" s="13"/>
      <c r="I58" s="7"/>
      <c r="J58" s="7"/>
      <c r="K58" s="7"/>
      <c r="L58" s="7"/>
      <c r="M58" s="29"/>
      <c r="N58" s="29"/>
      <c r="O58" s="29"/>
      <c r="P58" s="29"/>
      <c r="Q58" s="11"/>
      <c r="R58" s="127"/>
      <c r="S58" s="127"/>
      <c r="T58" s="127"/>
      <c r="U58" s="127"/>
      <c r="V58" s="127"/>
      <c r="W58" s="7"/>
      <c r="X58" s="7"/>
      <c r="Y58" s="7"/>
      <c r="Z58" s="7"/>
      <c r="AA58" s="487"/>
    </row>
    <row r="59" spans="2:27" s="10" customFormat="1" ht="20.100000000000001" customHeight="1">
      <c r="B59" s="29"/>
      <c r="C59" s="29"/>
      <c r="D59" s="7"/>
      <c r="E59" s="7"/>
      <c r="F59" s="7"/>
      <c r="G59" s="7"/>
      <c r="H59" s="13"/>
      <c r="I59" s="7"/>
      <c r="J59" s="7"/>
      <c r="K59" s="7"/>
      <c r="L59" s="7"/>
      <c r="M59" s="29"/>
      <c r="N59" s="29"/>
      <c r="O59" s="29"/>
      <c r="P59" s="29"/>
      <c r="Q59" s="11"/>
      <c r="R59" s="127"/>
      <c r="S59" s="127"/>
      <c r="T59" s="127"/>
      <c r="U59" s="127"/>
      <c r="V59" s="127"/>
      <c r="W59" s="7"/>
      <c r="X59" s="7"/>
      <c r="Y59" s="7"/>
      <c r="Z59" s="7"/>
      <c r="AA59" s="487"/>
    </row>
    <row r="60" spans="2:27" s="10" customFormat="1" ht="20.100000000000001" customHeight="1">
      <c r="B60" s="29"/>
      <c r="C60" s="29"/>
      <c r="D60" s="7"/>
      <c r="E60" s="7"/>
      <c r="F60" s="7"/>
      <c r="G60" s="7"/>
      <c r="H60" s="13"/>
      <c r="I60" s="7"/>
      <c r="J60" s="7"/>
      <c r="K60" s="7"/>
      <c r="L60" s="7"/>
      <c r="M60" s="29"/>
      <c r="N60" s="29"/>
      <c r="O60" s="29"/>
      <c r="P60" s="29"/>
      <c r="Q60" s="11"/>
      <c r="R60" s="127"/>
      <c r="S60" s="127"/>
      <c r="T60" s="127"/>
      <c r="U60" s="127"/>
      <c r="V60" s="127"/>
      <c r="W60" s="7"/>
      <c r="X60" s="7"/>
      <c r="Y60" s="7"/>
      <c r="Z60" s="7"/>
      <c r="AA60" s="487"/>
    </row>
    <row r="61" spans="2:27" s="10" customFormat="1" ht="20.100000000000001" customHeight="1">
      <c r="B61" s="29"/>
      <c r="C61" s="29"/>
      <c r="D61" s="7"/>
      <c r="E61" s="7"/>
      <c r="F61" s="7"/>
      <c r="G61" s="7"/>
      <c r="H61" s="13"/>
      <c r="I61" s="7"/>
      <c r="J61" s="7"/>
      <c r="K61" s="7"/>
      <c r="L61" s="7"/>
      <c r="M61" s="29"/>
      <c r="N61" s="29"/>
      <c r="O61" s="29"/>
      <c r="P61" s="29"/>
      <c r="Q61" s="11"/>
      <c r="R61" s="127"/>
      <c r="S61" s="127"/>
      <c r="T61" s="127"/>
      <c r="U61" s="127"/>
      <c r="V61" s="127"/>
      <c r="W61" s="7"/>
      <c r="X61" s="7"/>
      <c r="Y61" s="7"/>
      <c r="Z61" s="7"/>
      <c r="AA61" s="487"/>
    </row>
    <row r="62" spans="2:27" s="10" customFormat="1" ht="20.100000000000001" customHeight="1">
      <c r="B62" s="29"/>
      <c r="C62" s="29"/>
      <c r="D62" s="7"/>
      <c r="E62" s="7"/>
      <c r="F62" s="7"/>
      <c r="G62" s="7"/>
      <c r="H62" s="13"/>
      <c r="I62" s="7"/>
      <c r="J62" s="7"/>
      <c r="K62" s="7"/>
      <c r="L62" s="7"/>
      <c r="M62" s="29"/>
      <c r="N62" s="29"/>
      <c r="O62" s="29"/>
      <c r="P62" s="29"/>
      <c r="Q62" s="11"/>
      <c r="R62" s="127"/>
      <c r="S62" s="127"/>
      <c r="T62" s="127"/>
      <c r="U62" s="127"/>
      <c r="V62" s="127"/>
      <c r="W62" s="7"/>
      <c r="X62" s="7"/>
      <c r="Y62" s="7"/>
      <c r="Z62" s="7"/>
      <c r="AA62" s="487"/>
    </row>
    <row r="63" spans="2:27" s="10" customFormat="1" ht="20.100000000000001" customHeight="1">
      <c r="B63" s="29"/>
      <c r="C63" s="29"/>
      <c r="D63" s="7"/>
      <c r="E63" s="7"/>
      <c r="F63" s="7"/>
      <c r="G63" s="7"/>
      <c r="H63" s="13"/>
      <c r="I63" s="7"/>
      <c r="J63" s="7"/>
      <c r="K63" s="7"/>
      <c r="L63" s="7"/>
      <c r="M63" s="29"/>
      <c r="N63" s="29"/>
      <c r="O63" s="29"/>
      <c r="P63" s="29"/>
      <c r="Q63" s="11"/>
      <c r="R63" s="127"/>
      <c r="S63" s="127"/>
      <c r="T63" s="127"/>
      <c r="U63" s="127"/>
      <c r="V63" s="127"/>
      <c r="W63" s="7"/>
      <c r="X63" s="7"/>
      <c r="Y63" s="7"/>
      <c r="Z63" s="7"/>
      <c r="AA63" s="487"/>
    </row>
    <row r="64" spans="2:27" s="10" customFormat="1" ht="20.100000000000001" customHeight="1">
      <c r="B64" s="29"/>
      <c r="C64" s="29"/>
      <c r="D64" s="7"/>
      <c r="E64" s="7"/>
      <c r="F64" s="7"/>
      <c r="G64" s="7"/>
      <c r="H64" s="13"/>
      <c r="I64" s="7"/>
      <c r="J64" s="7"/>
      <c r="K64" s="7"/>
      <c r="L64" s="7"/>
      <c r="M64" s="29"/>
      <c r="N64" s="29"/>
      <c r="O64" s="29"/>
      <c r="P64" s="29"/>
      <c r="Q64" s="11"/>
      <c r="R64" s="127"/>
      <c r="S64" s="127"/>
      <c r="T64" s="127"/>
      <c r="U64" s="127"/>
      <c r="V64" s="127"/>
      <c r="W64" s="7"/>
      <c r="X64" s="7"/>
      <c r="Y64" s="7"/>
      <c r="Z64" s="7"/>
      <c r="AA64" s="487"/>
    </row>
    <row r="65" spans="2:27" s="10" customFormat="1" ht="20.100000000000001" customHeight="1">
      <c r="B65" s="29"/>
      <c r="C65" s="29"/>
      <c r="D65" s="7"/>
      <c r="E65" s="7"/>
      <c r="F65" s="7"/>
      <c r="G65" s="7"/>
      <c r="H65" s="13"/>
      <c r="I65" s="7"/>
      <c r="J65" s="7"/>
      <c r="K65" s="7"/>
      <c r="L65" s="7"/>
      <c r="M65" s="29"/>
      <c r="N65" s="29"/>
      <c r="O65" s="29"/>
      <c r="P65" s="29"/>
      <c r="Q65" s="11"/>
      <c r="R65" s="127"/>
      <c r="S65" s="127"/>
      <c r="T65" s="127"/>
      <c r="U65" s="127"/>
      <c r="V65" s="127"/>
      <c r="W65" s="7"/>
      <c r="X65" s="7"/>
      <c r="Y65" s="7"/>
      <c r="Z65" s="7"/>
      <c r="AA65" s="487"/>
    </row>
    <row r="66" spans="2:27" s="10" customFormat="1" ht="20.100000000000001" customHeight="1">
      <c r="B66" s="29"/>
      <c r="C66" s="29"/>
      <c r="D66" s="7"/>
      <c r="E66" s="7"/>
      <c r="F66" s="7"/>
      <c r="G66" s="7"/>
      <c r="H66" s="13"/>
      <c r="I66" s="7"/>
      <c r="J66" s="7"/>
      <c r="K66" s="7"/>
      <c r="L66" s="7"/>
      <c r="M66" s="29"/>
      <c r="N66" s="29"/>
      <c r="O66" s="29"/>
      <c r="P66" s="29"/>
      <c r="Q66" s="11"/>
      <c r="R66" s="127"/>
      <c r="S66" s="127"/>
      <c r="T66" s="127"/>
      <c r="U66" s="127"/>
      <c r="V66" s="127"/>
      <c r="W66" s="7"/>
      <c r="X66" s="7"/>
      <c r="Y66" s="7"/>
      <c r="Z66" s="7"/>
      <c r="AA66" s="487"/>
    </row>
    <row r="67" spans="2:27" s="10" customFormat="1" ht="20.100000000000001" customHeight="1">
      <c r="B67" s="29"/>
      <c r="C67" s="29"/>
      <c r="D67" s="7"/>
      <c r="E67" s="7"/>
      <c r="F67" s="7"/>
      <c r="G67" s="7"/>
      <c r="H67" s="13"/>
      <c r="I67" s="7"/>
      <c r="J67" s="7"/>
      <c r="K67" s="7"/>
      <c r="L67" s="7"/>
      <c r="M67" s="29"/>
      <c r="N67" s="29"/>
      <c r="O67" s="29"/>
      <c r="P67" s="29"/>
      <c r="Q67" s="11"/>
      <c r="R67" s="127"/>
      <c r="S67" s="127"/>
      <c r="T67" s="127"/>
      <c r="U67" s="127"/>
      <c r="V67" s="127"/>
      <c r="W67" s="7"/>
      <c r="X67" s="7"/>
      <c r="Y67" s="7"/>
      <c r="Z67" s="7"/>
      <c r="AA67" s="487"/>
    </row>
    <row r="68" spans="2:27" s="10" customFormat="1" ht="20.100000000000001" customHeight="1">
      <c r="B68" s="29"/>
      <c r="C68" s="29"/>
      <c r="D68" s="7"/>
      <c r="E68" s="7"/>
      <c r="F68" s="7"/>
      <c r="G68" s="7"/>
      <c r="H68" s="13"/>
      <c r="I68" s="7"/>
      <c r="J68" s="7"/>
      <c r="K68" s="7"/>
      <c r="L68" s="7"/>
      <c r="M68" s="29"/>
      <c r="N68" s="29"/>
      <c r="O68" s="29"/>
      <c r="P68" s="29"/>
      <c r="Q68" s="11"/>
      <c r="R68" s="127"/>
      <c r="S68" s="127"/>
      <c r="T68" s="127"/>
      <c r="U68" s="127"/>
      <c r="V68" s="127"/>
      <c r="W68" s="7"/>
      <c r="X68" s="7"/>
      <c r="Y68" s="7"/>
      <c r="Z68" s="7"/>
      <c r="AA68" s="487"/>
    </row>
    <row r="69" spans="2:27" s="10" customFormat="1" ht="20.100000000000001" customHeight="1">
      <c r="B69" s="29"/>
      <c r="C69" s="29"/>
      <c r="D69" s="7"/>
      <c r="E69" s="7"/>
      <c r="F69" s="7"/>
      <c r="G69" s="7"/>
      <c r="H69" s="13"/>
      <c r="I69" s="7"/>
      <c r="J69" s="7"/>
      <c r="K69" s="7"/>
      <c r="L69" s="7"/>
      <c r="M69" s="29"/>
      <c r="N69" s="29"/>
      <c r="O69" s="29"/>
      <c r="P69" s="29"/>
      <c r="Q69" s="11"/>
      <c r="R69" s="127"/>
      <c r="S69" s="127"/>
      <c r="T69" s="127"/>
      <c r="U69" s="127"/>
      <c r="V69" s="127"/>
      <c r="W69" s="7"/>
      <c r="X69" s="7"/>
      <c r="Y69" s="7"/>
      <c r="Z69" s="7"/>
      <c r="AA69" s="487"/>
    </row>
    <row r="70" spans="2:27" s="10" customFormat="1" ht="20.100000000000001" customHeight="1">
      <c r="B70" s="29"/>
      <c r="C70" s="29"/>
      <c r="D70" s="7"/>
      <c r="E70" s="7"/>
      <c r="F70" s="7"/>
      <c r="G70" s="7"/>
      <c r="H70" s="13"/>
      <c r="I70" s="7"/>
      <c r="J70" s="7"/>
      <c r="K70" s="7"/>
      <c r="L70" s="7"/>
      <c r="M70" s="29"/>
      <c r="N70" s="29"/>
      <c r="O70" s="29"/>
      <c r="P70" s="29"/>
      <c r="Q70" s="11"/>
      <c r="R70" s="127"/>
      <c r="S70" s="127"/>
      <c r="T70" s="127"/>
      <c r="U70" s="127"/>
      <c r="V70" s="127"/>
      <c r="W70" s="7"/>
      <c r="X70" s="7"/>
      <c r="Y70" s="7"/>
      <c r="Z70" s="7"/>
      <c r="AA70" s="487"/>
    </row>
    <row r="71" spans="2:27" s="10" customFormat="1" ht="20.100000000000001" customHeight="1">
      <c r="B71" s="29"/>
      <c r="C71" s="29"/>
      <c r="D71" s="7"/>
      <c r="E71" s="7"/>
      <c r="F71" s="7"/>
      <c r="G71" s="7"/>
      <c r="H71" s="13"/>
      <c r="I71" s="7"/>
      <c r="J71" s="7"/>
      <c r="K71" s="7"/>
      <c r="L71" s="7"/>
      <c r="M71" s="29"/>
      <c r="N71" s="29"/>
      <c r="O71" s="29"/>
      <c r="P71" s="29"/>
      <c r="Q71" s="11"/>
      <c r="R71" s="127"/>
      <c r="S71" s="127"/>
      <c r="T71" s="127"/>
      <c r="U71" s="127"/>
      <c r="V71" s="127"/>
      <c r="W71" s="7"/>
      <c r="X71" s="7"/>
      <c r="Y71" s="7"/>
      <c r="Z71" s="7"/>
      <c r="AA71" s="487"/>
    </row>
    <row r="72" spans="2:27" s="10" customFormat="1" ht="20.100000000000001" customHeight="1">
      <c r="B72" s="29"/>
      <c r="C72" s="29"/>
      <c r="D72" s="7"/>
      <c r="E72" s="7"/>
      <c r="F72" s="7"/>
      <c r="G72" s="7"/>
      <c r="H72" s="13"/>
      <c r="I72" s="7"/>
      <c r="J72" s="7"/>
      <c r="K72" s="7"/>
      <c r="L72" s="7"/>
      <c r="M72" s="29"/>
      <c r="N72" s="29"/>
      <c r="O72" s="29"/>
      <c r="P72" s="29"/>
      <c r="Q72" s="11"/>
      <c r="R72" s="127"/>
      <c r="S72" s="127"/>
      <c r="T72" s="127"/>
      <c r="U72" s="127"/>
      <c r="V72" s="127"/>
      <c r="W72" s="7"/>
      <c r="X72" s="7"/>
      <c r="Y72" s="7"/>
      <c r="Z72" s="7"/>
      <c r="AA72" s="487"/>
    </row>
    <row r="73" spans="2:27" s="10" customFormat="1" ht="20.100000000000001" customHeight="1">
      <c r="B73" s="29"/>
      <c r="C73" s="29"/>
      <c r="D73" s="7"/>
      <c r="E73" s="7"/>
      <c r="F73" s="7"/>
      <c r="G73" s="7"/>
      <c r="H73" s="13"/>
      <c r="I73" s="7"/>
      <c r="J73" s="7"/>
      <c r="K73" s="7"/>
      <c r="L73" s="7"/>
      <c r="M73" s="29"/>
      <c r="N73" s="29"/>
      <c r="O73" s="29"/>
      <c r="P73" s="29"/>
      <c r="Q73" s="11"/>
      <c r="R73" s="127"/>
      <c r="S73" s="127"/>
      <c r="T73" s="127"/>
      <c r="U73" s="127"/>
      <c r="V73" s="127"/>
      <c r="W73" s="7"/>
      <c r="X73" s="7"/>
      <c r="Y73" s="7"/>
      <c r="Z73" s="7"/>
      <c r="AA73" s="487"/>
    </row>
    <row r="74" spans="2:27" s="10" customFormat="1" ht="20.100000000000001" customHeight="1">
      <c r="B74" s="29"/>
      <c r="C74" s="29"/>
      <c r="D74" s="7"/>
      <c r="E74" s="7"/>
      <c r="F74" s="7"/>
      <c r="G74" s="7"/>
      <c r="H74" s="13"/>
      <c r="I74" s="7"/>
      <c r="J74" s="7"/>
      <c r="K74" s="7"/>
      <c r="L74" s="7"/>
      <c r="M74" s="29"/>
      <c r="N74" s="29"/>
      <c r="O74" s="29"/>
      <c r="P74" s="29"/>
      <c r="Q74" s="11"/>
      <c r="R74" s="127"/>
      <c r="S74" s="127"/>
      <c r="T74" s="127"/>
      <c r="U74" s="127"/>
      <c r="V74" s="127"/>
      <c r="W74" s="7"/>
      <c r="X74" s="7"/>
      <c r="Y74" s="7"/>
      <c r="Z74" s="7"/>
      <c r="AA74" s="487"/>
    </row>
    <row r="75" spans="2:27" s="10" customFormat="1" ht="20.100000000000001" customHeight="1">
      <c r="B75" s="29"/>
      <c r="C75" s="29"/>
      <c r="D75" s="7"/>
      <c r="E75" s="7"/>
      <c r="F75" s="7"/>
      <c r="G75" s="7"/>
      <c r="H75" s="13"/>
      <c r="I75" s="7"/>
      <c r="J75" s="7"/>
      <c r="K75" s="7"/>
      <c r="L75" s="7"/>
      <c r="M75" s="29"/>
      <c r="N75" s="29"/>
      <c r="O75" s="29"/>
      <c r="P75" s="29"/>
      <c r="Q75" s="11"/>
      <c r="R75" s="127"/>
      <c r="S75" s="127"/>
      <c r="T75" s="127"/>
      <c r="U75" s="127"/>
      <c r="V75" s="127"/>
      <c r="W75" s="7"/>
      <c r="X75" s="7"/>
      <c r="Y75" s="7"/>
      <c r="Z75" s="7"/>
      <c r="AA75" s="487"/>
    </row>
    <row r="76" spans="2:27" s="10" customFormat="1" ht="20.100000000000001" customHeight="1">
      <c r="B76" s="29"/>
      <c r="C76" s="29"/>
      <c r="D76" s="7"/>
      <c r="E76" s="7"/>
      <c r="F76" s="7"/>
      <c r="G76" s="7"/>
      <c r="H76" s="13"/>
      <c r="I76" s="7"/>
      <c r="J76" s="7"/>
      <c r="K76" s="7"/>
      <c r="L76" s="7"/>
      <c r="M76" s="29"/>
      <c r="N76" s="29"/>
      <c r="O76" s="29"/>
      <c r="P76" s="29"/>
      <c r="Q76" s="11"/>
      <c r="R76" s="127"/>
      <c r="S76" s="127"/>
      <c r="T76" s="127"/>
      <c r="U76" s="127"/>
      <c r="V76" s="127"/>
      <c r="W76" s="7"/>
      <c r="X76" s="7"/>
      <c r="Y76" s="7"/>
      <c r="Z76" s="7"/>
      <c r="AA76" s="487"/>
    </row>
    <row r="77" spans="2:27" s="10" customFormat="1" ht="20.100000000000001" customHeight="1">
      <c r="B77" s="29"/>
      <c r="C77" s="29"/>
      <c r="D77" s="7"/>
      <c r="E77" s="7"/>
      <c r="F77" s="7"/>
      <c r="G77" s="7"/>
      <c r="H77" s="13"/>
      <c r="I77" s="7"/>
      <c r="J77" s="7"/>
      <c r="K77" s="7"/>
      <c r="L77" s="7"/>
      <c r="M77" s="29"/>
      <c r="N77" s="29"/>
      <c r="O77" s="29"/>
      <c r="P77" s="29"/>
      <c r="Q77" s="11"/>
      <c r="R77" s="127"/>
      <c r="S77" s="127"/>
      <c r="T77" s="127"/>
      <c r="U77" s="127"/>
      <c r="V77" s="127"/>
      <c r="W77" s="7"/>
      <c r="X77" s="7"/>
      <c r="Y77" s="7"/>
      <c r="Z77" s="7"/>
      <c r="AA77" s="487"/>
    </row>
    <row r="78" spans="2:27" s="10" customFormat="1" ht="20.100000000000001" customHeight="1">
      <c r="B78" s="29"/>
      <c r="C78" s="29"/>
      <c r="D78" s="7"/>
      <c r="E78" s="7"/>
      <c r="F78" s="7"/>
      <c r="G78" s="7"/>
      <c r="H78" s="13"/>
      <c r="I78" s="7"/>
      <c r="J78" s="7"/>
      <c r="K78" s="7"/>
      <c r="L78" s="7"/>
      <c r="M78" s="29"/>
      <c r="N78" s="29"/>
      <c r="O78" s="29"/>
      <c r="P78" s="29"/>
      <c r="Q78" s="11"/>
      <c r="R78" s="127"/>
      <c r="S78" s="127"/>
      <c r="T78" s="127"/>
      <c r="U78" s="127"/>
      <c r="V78" s="127"/>
      <c r="W78" s="7"/>
      <c r="X78" s="7"/>
      <c r="Y78" s="7"/>
      <c r="Z78" s="7"/>
      <c r="AA78" s="487"/>
    </row>
    <row r="79" spans="2:27" s="10" customFormat="1" ht="20.100000000000001" customHeight="1">
      <c r="B79" s="29"/>
      <c r="C79" s="29"/>
      <c r="D79" s="7"/>
      <c r="E79" s="7"/>
      <c r="F79" s="7"/>
      <c r="G79" s="7"/>
      <c r="H79" s="13"/>
      <c r="I79" s="7"/>
      <c r="J79" s="7"/>
      <c r="K79" s="7"/>
      <c r="L79" s="7"/>
      <c r="M79" s="29"/>
      <c r="N79" s="29"/>
      <c r="O79" s="29"/>
      <c r="P79" s="29"/>
      <c r="Q79" s="11"/>
      <c r="R79" s="127"/>
      <c r="S79" s="127"/>
      <c r="T79" s="127"/>
      <c r="U79" s="127"/>
      <c r="V79" s="127"/>
      <c r="W79" s="7"/>
      <c r="X79" s="7"/>
      <c r="Y79" s="7"/>
      <c r="Z79" s="7"/>
      <c r="AA79" s="487"/>
    </row>
    <row r="80" spans="2:27" s="10" customFormat="1" ht="20.100000000000001" customHeight="1">
      <c r="B80" s="29"/>
      <c r="C80" s="29"/>
      <c r="D80" s="7"/>
      <c r="E80" s="7"/>
      <c r="F80" s="7"/>
      <c r="G80" s="7"/>
      <c r="H80" s="13"/>
      <c r="I80" s="7"/>
      <c r="J80" s="7"/>
      <c r="K80" s="7"/>
      <c r="L80" s="7"/>
      <c r="M80" s="29"/>
      <c r="N80" s="29"/>
      <c r="O80" s="29"/>
      <c r="P80" s="29"/>
      <c r="Q80" s="11"/>
      <c r="R80" s="127"/>
      <c r="S80" s="127"/>
      <c r="T80" s="127"/>
      <c r="U80" s="127"/>
      <c r="V80" s="127"/>
      <c r="W80" s="7"/>
      <c r="X80" s="7"/>
      <c r="Y80" s="7"/>
      <c r="Z80" s="7"/>
      <c r="AA80" s="487"/>
    </row>
    <row r="81" spans="2:27" s="10" customFormat="1" ht="20.100000000000001" customHeight="1">
      <c r="B81" s="29"/>
      <c r="C81" s="29"/>
      <c r="D81" s="7"/>
      <c r="E81" s="7"/>
      <c r="F81" s="7"/>
      <c r="G81" s="7"/>
      <c r="H81" s="13"/>
      <c r="I81" s="7"/>
      <c r="J81" s="7"/>
      <c r="K81" s="7"/>
      <c r="L81" s="7"/>
      <c r="M81" s="29"/>
      <c r="N81" s="29"/>
      <c r="O81" s="29"/>
      <c r="P81" s="29"/>
      <c r="Q81" s="11"/>
      <c r="R81" s="127"/>
      <c r="S81" s="127"/>
      <c r="T81" s="127"/>
      <c r="U81" s="127"/>
      <c r="V81" s="127"/>
      <c r="W81" s="7"/>
      <c r="X81" s="7"/>
      <c r="Y81" s="7"/>
      <c r="Z81" s="7"/>
      <c r="AA81" s="487"/>
    </row>
    <row r="82" spans="2:27" s="10" customFormat="1" ht="20.100000000000001" customHeight="1">
      <c r="B82" s="29"/>
      <c r="C82" s="29"/>
      <c r="D82" s="7"/>
      <c r="E82" s="7"/>
      <c r="F82" s="7"/>
      <c r="G82" s="7"/>
      <c r="H82" s="13"/>
      <c r="I82" s="7"/>
      <c r="J82" s="7"/>
      <c r="K82" s="7"/>
      <c r="L82" s="7"/>
      <c r="M82" s="29"/>
      <c r="N82" s="29"/>
      <c r="O82" s="29"/>
      <c r="P82" s="29"/>
      <c r="Q82" s="11"/>
      <c r="R82" s="127"/>
      <c r="S82" s="127"/>
      <c r="T82" s="127"/>
      <c r="U82" s="127"/>
      <c r="V82" s="127"/>
      <c r="W82" s="7"/>
      <c r="X82" s="7"/>
      <c r="Y82" s="7"/>
      <c r="Z82" s="7"/>
      <c r="AA82" s="487"/>
    </row>
    <row r="83" spans="2:27" s="10" customFormat="1" ht="20.100000000000001" customHeight="1">
      <c r="B83" s="29"/>
      <c r="C83" s="29"/>
      <c r="D83" s="7"/>
      <c r="E83" s="7"/>
      <c r="F83" s="7"/>
      <c r="G83" s="7"/>
      <c r="H83" s="13"/>
      <c r="I83" s="7"/>
      <c r="J83" s="7"/>
      <c r="K83" s="7"/>
      <c r="L83" s="7"/>
      <c r="M83" s="29"/>
      <c r="N83" s="29"/>
      <c r="O83" s="29"/>
      <c r="P83" s="29"/>
      <c r="Q83" s="11"/>
      <c r="R83" s="127"/>
      <c r="S83" s="127"/>
      <c r="T83" s="127"/>
      <c r="U83" s="127"/>
      <c r="V83" s="127"/>
      <c r="W83" s="7"/>
      <c r="X83" s="7"/>
      <c r="Y83" s="7"/>
      <c r="Z83" s="7"/>
      <c r="AA83" s="487"/>
    </row>
    <row r="84" spans="2:27" s="10" customFormat="1" ht="20.100000000000001" customHeight="1">
      <c r="B84" s="29"/>
      <c r="C84" s="29"/>
      <c r="D84" s="7"/>
      <c r="E84" s="7"/>
      <c r="F84" s="7"/>
      <c r="G84" s="7"/>
      <c r="H84" s="13"/>
      <c r="I84" s="7"/>
      <c r="J84" s="7"/>
      <c r="K84" s="7"/>
      <c r="L84" s="7"/>
      <c r="M84" s="29"/>
      <c r="N84" s="29"/>
      <c r="O84" s="29"/>
      <c r="P84" s="29"/>
      <c r="Q84" s="11"/>
      <c r="R84" s="127"/>
      <c r="S84" s="127"/>
      <c r="T84" s="127"/>
      <c r="U84" s="127"/>
      <c r="V84" s="127"/>
      <c r="W84" s="7"/>
      <c r="X84" s="7"/>
      <c r="Y84" s="7"/>
      <c r="Z84" s="7"/>
      <c r="AA84" s="487"/>
    </row>
    <row r="85" spans="2:27" s="10" customFormat="1" ht="20.100000000000001" customHeight="1">
      <c r="B85" s="29"/>
      <c r="C85" s="29"/>
      <c r="D85" s="7"/>
      <c r="E85" s="7"/>
      <c r="F85" s="7"/>
      <c r="G85" s="7"/>
      <c r="H85" s="13"/>
      <c r="I85" s="7"/>
      <c r="J85" s="7"/>
      <c r="K85" s="7"/>
      <c r="L85" s="7"/>
      <c r="M85" s="29"/>
      <c r="N85" s="29"/>
      <c r="O85" s="29"/>
      <c r="P85" s="29"/>
      <c r="Q85" s="11"/>
      <c r="R85" s="127"/>
      <c r="S85" s="127"/>
      <c r="T85" s="127"/>
      <c r="U85" s="127"/>
      <c r="V85" s="127"/>
      <c r="W85" s="7"/>
      <c r="X85" s="7"/>
      <c r="Y85" s="7"/>
      <c r="Z85" s="7"/>
      <c r="AA85" s="487"/>
    </row>
    <row r="86" spans="2:27" s="10" customFormat="1" ht="20.100000000000001" customHeight="1">
      <c r="B86" s="29"/>
      <c r="C86" s="29"/>
      <c r="D86" s="7"/>
      <c r="E86" s="7"/>
      <c r="F86" s="7"/>
      <c r="G86" s="7"/>
      <c r="H86" s="13"/>
      <c r="I86" s="7"/>
      <c r="J86" s="7"/>
      <c r="K86" s="7"/>
      <c r="L86" s="7"/>
      <c r="M86" s="29"/>
      <c r="N86" s="29"/>
      <c r="O86" s="29"/>
      <c r="P86" s="29"/>
      <c r="Q86" s="11"/>
      <c r="R86" s="127"/>
      <c r="S86" s="127"/>
      <c r="T86" s="127"/>
      <c r="U86" s="127"/>
      <c r="V86" s="127"/>
      <c r="W86" s="7"/>
      <c r="X86" s="7"/>
      <c r="Y86" s="7"/>
      <c r="Z86" s="7"/>
      <c r="AA86" s="487"/>
    </row>
    <row r="87" spans="2:27" s="10" customFormat="1" ht="20.100000000000001" customHeight="1">
      <c r="B87" s="29"/>
      <c r="C87" s="29"/>
      <c r="D87" s="7"/>
      <c r="E87" s="7"/>
      <c r="F87" s="7"/>
      <c r="G87" s="7"/>
      <c r="H87" s="13"/>
      <c r="I87" s="7"/>
      <c r="J87" s="7"/>
      <c r="K87" s="7"/>
      <c r="L87" s="7"/>
      <c r="M87" s="29"/>
      <c r="N87" s="29"/>
      <c r="O87" s="29"/>
      <c r="P87" s="29"/>
      <c r="Q87" s="11"/>
      <c r="R87" s="127"/>
      <c r="S87" s="127"/>
      <c r="T87" s="127"/>
      <c r="U87" s="127"/>
      <c r="V87" s="127"/>
      <c r="W87" s="7"/>
      <c r="X87" s="7"/>
      <c r="Y87" s="7"/>
      <c r="Z87" s="7"/>
      <c r="AA87" s="487"/>
    </row>
    <row r="88" spans="2:27" s="10" customFormat="1" ht="20.100000000000001" customHeight="1">
      <c r="B88" s="29"/>
      <c r="C88" s="29"/>
      <c r="D88" s="7"/>
      <c r="E88" s="7"/>
      <c r="F88" s="7"/>
      <c r="G88" s="7"/>
      <c r="H88" s="13"/>
      <c r="I88" s="7"/>
      <c r="J88" s="7"/>
      <c r="K88" s="7"/>
      <c r="L88" s="7"/>
      <c r="M88" s="29"/>
      <c r="N88" s="29"/>
      <c r="O88" s="29"/>
      <c r="P88" s="29"/>
      <c r="Q88" s="11"/>
      <c r="R88" s="127"/>
      <c r="S88" s="127"/>
      <c r="T88" s="127"/>
      <c r="U88" s="127"/>
      <c r="V88" s="127"/>
      <c r="W88" s="7"/>
      <c r="X88" s="7"/>
      <c r="Y88" s="7"/>
      <c r="Z88" s="7"/>
      <c r="AA88" s="487"/>
    </row>
    <row r="89" spans="2:27" s="10" customFormat="1" ht="20.100000000000001" customHeight="1">
      <c r="B89" s="29"/>
      <c r="C89" s="29"/>
      <c r="D89" s="7"/>
      <c r="E89" s="7"/>
      <c r="F89" s="7"/>
      <c r="G89" s="7"/>
      <c r="H89" s="13"/>
      <c r="I89" s="7"/>
      <c r="J89" s="7"/>
      <c r="K89" s="7"/>
      <c r="L89" s="7"/>
      <c r="M89" s="29"/>
      <c r="N89" s="29"/>
      <c r="O89" s="29"/>
      <c r="P89" s="29"/>
      <c r="Q89" s="11"/>
      <c r="R89" s="127"/>
      <c r="S89" s="127"/>
      <c r="T89" s="127"/>
      <c r="U89" s="127"/>
      <c r="V89" s="127"/>
      <c r="W89" s="7"/>
      <c r="X89" s="7"/>
      <c r="Y89" s="7"/>
      <c r="Z89" s="7"/>
      <c r="AA89" s="487"/>
    </row>
    <row r="90" spans="2:27" s="10" customFormat="1" ht="20.100000000000001" customHeight="1">
      <c r="B90" s="29"/>
      <c r="C90" s="29"/>
      <c r="D90" s="7"/>
      <c r="E90" s="7"/>
      <c r="F90" s="7"/>
      <c r="G90" s="7"/>
      <c r="H90" s="13"/>
      <c r="I90" s="7"/>
      <c r="J90" s="7"/>
      <c r="K90" s="7"/>
      <c r="L90" s="7"/>
      <c r="M90" s="29"/>
      <c r="N90" s="29"/>
      <c r="O90" s="29"/>
      <c r="P90" s="29"/>
      <c r="Q90" s="11"/>
      <c r="R90" s="127"/>
      <c r="S90" s="127"/>
      <c r="T90" s="127"/>
      <c r="U90" s="127"/>
      <c r="V90" s="127"/>
      <c r="W90" s="7"/>
      <c r="X90" s="7"/>
      <c r="Y90" s="7"/>
      <c r="Z90" s="7"/>
      <c r="AA90" s="487"/>
    </row>
    <row r="91" spans="2:27" s="10" customFormat="1" ht="20.100000000000001" customHeight="1">
      <c r="B91" s="29"/>
      <c r="C91" s="29"/>
      <c r="D91" s="7"/>
      <c r="E91" s="7"/>
      <c r="F91" s="7"/>
      <c r="G91" s="7"/>
      <c r="H91" s="13"/>
      <c r="I91" s="7"/>
      <c r="J91" s="7"/>
      <c r="K91" s="7"/>
      <c r="L91" s="7"/>
      <c r="M91" s="29"/>
      <c r="N91" s="29"/>
      <c r="O91" s="29"/>
      <c r="P91" s="29"/>
      <c r="Q91" s="11"/>
      <c r="R91" s="127"/>
      <c r="S91" s="127"/>
      <c r="T91" s="127"/>
      <c r="U91" s="127"/>
      <c r="V91" s="127"/>
      <c r="W91" s="7"/>
      <c r="X91" s="7"/>
      <c r="Y91" s="7"/>
      <c r="Z91" s="7"/>
      <c r="AA91" s="487"/>
    </row>
    <row r="92" spans="2:27" s="10" customFormat="1" ht="20.100000000000001" customHeight="1">
      <c r="B92" s="29"/>
      <c r="C92" s="29"/>
      <c r="D92" s="7"/>
      <c r="E92" s="7"/>
      <c r="F92" s="7"/>
      <c r="G92" s="7"/>
      <c r="H92" s="13"/>
      <c r="I92" s="7"/>
      <c r="J92" s="7"/>
      <c r="K92" s="7"/>
      <c r="L92" s="7"/>
      <c r="M92" s="29"/>
      <c r="N92" s="29"/>
      <c r="O92" s="29"/>
      <c r="P92" s="29"/>
      <c r="Q92" s="11"/>
      <c r="R92" s="127"/>
      <c r="S92" s="127"/>
      <c r="T92" s="127"/>
      <c r="U92" s="127"/>
      <c r="V92" s="127"/>
      <c r="W92" s="7"/>
      <c r="X92" s="7"/>
      <c r="Y92" s="7"/>
      <c r="Z92" s="7"/>
      <c r="AA92" s="487"/>
    </row>
    <row r="93" spans="2:27" s="10" customFormat="1" ht="20.100000000000001" customHeight="1">
      <c r="B93" s="29"/>
      <c r="C93" s="29"/>
      <c r="D93" s="7"/>
      <c r="E93" s="7"/>
      <c r="F93" s="7"/>
      <c r="G93" s="7"/>
      <c r="H93" s="13"/>
      <c r="I93" s="7"/>
      <c r="J93" s="7"/>
      <c r="K93" s="7"/>
      <c r="L93" s="7"/>
      <c r="M93" s="29"/>
      <c r="N93" s="29"/>
      <c r="O93" s="29"/>
      <c r="P93" s="29"/>
      <c r="Q93" s="11"/>
      <c r="R93" s="127"/>
      <c r="S93" s="127"/>
      <c r="T93" s="127"/>
      <c r="U93" s="127"/>
      <c r="V93" s="127"/>
      <c r="W93" s="7"/>
      <c r="X93" s="7"/>
      <c r="Y93" s="7"/>
      <c r="Z93" s="7"/>
      <c r="AA93" s="487"/>
    </row>
    <row r="94" spans="2:27" s="10" customFormat="1" ht="20.100000000000001" customHeight="1">
      <c r="B94" s="29"/>
      <c r="C94" s="29"/>
      <c r="D94" s="7"/>
      <c r="E94" s="7"/>
      <c r="F94" s="7"/>
      <c r="G94" s="7"/>
      <c r="H94" s="13"/>
      <c r="I94" s="7"/>
      <c r="J94" s="7"/>
      <c r="K94" s="7"/>
      <c r="L94" s="7"/>
      <c r="M94" s="29"/>
      <c r="N94" s="29"/>
      <c r="O94" s="29"/>
      <c r="P94" s="29"/>
      <c r="Q94" s="11"/>
      <c r="R94" s="127"/>
      <c r="S94" s="127"/>
      <c r="T94" s="127"/>
      <c r="U94" s="127"/>
      <c r="V94" s="127"/>
      <c r="W94" s="7"/>
      <c r="X94" s="7"/>
      <c r="Y94" s="7"/>
      <c r="Z94" s="7"/>
      <c r="AA94" s="487"/>
    </row>
    <row r="95" spans="2:27" s="10" customFormat="1" ht="20.100000000000001" customHeight="1">
      <c r="B95" s="29"/>
      <c r="C95" s="29"/>
      <c r="D95" s="7"/>
      <c r="E95" s="7"/>
      <c r="F95" s="7"/>
      <c r="G95" s="7"/>
      <c r="H95" s="13"/>
      <c r="I95" s="7"/>
      <c r="J95" s="7"/>
      <c r="K95" s="7"/>
      <c r="L95" s="7"/>
      <c r="M95" s="29"/>
      <c r="N95" s="29"/>
      <c r="O95" s="29"/>
      <c r="P95" s="29"/>
      <c r="Q95" s="11"/>
      <c r="R95" s="127"/>
      <c r="S95" s="127"/>
      <c r="T95" s="127"/>
      <c r="U95" s="127"/>
      <c r="V95" s="127"/>
      <c r="W95" s="7"/>
      <c r="X95" s="7"/>
      <c r="Y95" s="7"/>
      <c r="Z95" s="7"/>
      <c r="AA95" s="487"/>
    </row>
    <row r="96" spans="2:27" s="10" customFormat="1" ht="20.100000000000001" customHeight="1">
      <c r="B96" s="29"/>
      <c r="C96" s="29"/>
      <c r="D96" s="7"/>
      <c r="E96" s="7"/>
      <c r="F96" s="7"/>
      <c r="G96" s="7"/>
      <c r="H96" s="13"/>
      <c r="I96" s="7"/>
      <c r="J96" s="7"/>
      <c r="K96" s="7"/>
      <c r="L96" s="7"/>
      <c r="M96" s="29"/>
      <c r="N96" s="29"/>
      <c r="O96" s="29"/>
      <c r="P96" s="29"/>
      <c r="Q96" s="11"/>
      <c r="R96" s="127"/>
      <c r="S96" s="127"/>
      <c r="T96" s="127"/>
      <c r="U96" s="127"/>
      <c r="V96" s="127"/>
      <c r="W96" s="7"/>
      <c r="X96" s="7"/>
      <c r="Y96" s="7"/>
      <c r="Z96" s="7"/>
      <c r="AA96" s="487"/>
    </row>
    <row r="97" spans="2:27" s="10" customFormat="1" ht="20.100000000000001" customHeight="1">
      <c r="B97" s="29"/>
      <c r="C97" s="29"/>
      <c r="D97" s="7"/>
      <c r="E97" s="7"/>
      <c r="F97" s="7"/>
      <c r="G97" s="7"/>
      <c r="H97" s="13"/>
      <c r="I97" s="7"/>
      <c r="J97" s="7"/>
      <c r="K97" s="7"/>
      <c r="L97" s="7"/>
      <c r="M97" s="29"/>
      <c r="N97" s="29"/>
      <c r="O97" s="29"/>
      <c r="P97" s="29"/>
      <c r="Q97" s="11"/>
      <c r="R97" s="127"/>
      <c r="S97" s="127"/>
      <c r="T97" s="127"/>
      <c r="U97" s="127"/>
      <c r="V97" s="127"/>
      <c r="W97" s="7"/>
      <c r="X97" s="7"/>
      <c r="Y97" s="7"/>
      <c r="Z97" s="7"/>
      <c r="AA97" s="487"/>
    </row>
    <row r="98" spans="2:27" s="10" customFormat="1" ht="20.100000000000001" customHeight="1">
      <c r="B98" s="29"/>
      <c r="C98" s="29"/>
      <c r="D98" s="7"/>
      <c r="E98" s="7"/>
      <c r="F98" s="7"/>
      <c r="G98" s="7"/>
      <c r="H98" s="13"/>
      <c r="I98" s="7"/>
      <c r="J98" s="7"/>
      <c r="K98" s="7"/>
      <c r="L98" s="7"/>
      <c r="M98" s="29"/>
      <c r="N98" s="29"/>
      <c r="O98" s="29"/>
      <c r="P98" s="29"/>
      <c r="Q98" s="11"/>
      <c r="R98" s="127"/>
      <c r="S98" s="127"/>
      <c r="T98" s="127"/>
      <c r="U98" s="127"/>
      <c r="V98" s="127"/>
      <c r="W98" s="7"/>
      <c r="X98" s="7"/>
      <c r="Y98" s="7"/>
      <c r="Z98" s="7"/>
      <c r="AA98" s="487"/>
    </row>
    <row r="99" spans="2:27" s="10" customFormat="1" ht="20.100000000000001" customHeight="1">
      <c r="B99" s="29"/>
      <c r="C99" s="29"/>
      <c r="D99" s="7"/>
      <c r="E99" s="7"/>
      <c r="F99" s="7"/>
      <c r="G99" s="7"/>
      <c r="H99" s="13"/>
      <c r="I99" s="7"/>
      <c r="J99" s="7"/>
      <c r="K99" s="7"/>
      <c r="L99" s="7"/>
      <c r="M99" s="29"/>
      <c r="N99" s="29"/>
      <c r="O99" s="29"/>
      <c r="P99" s="29"/>
      <c r="Q99" s="11"/>
      <c r="R99" s="127"/>
      <c r="S99" s="127"/>
      <c r="T99" s="127"/>
      <c r="U99" s="127"/>
      <c r="V99" s="127"/>
      <c r="W99" s="7"/>
      <c r="X99" s="7"/>
      <c r="Y99" s="7"/>
      <c r="Z99" s="7"/>
      <c r="AA99" s="487"/>
    </row>
    <row r="100" spans="2:27" s="10" customFormat="1" ht="20.100000000000001" customHeight="1">
      <c r="B100" s="29"/>
      <c r="C100" s="29"/>
      <c r="D100" s="7"/>
      <c r="E100" s="7"/>
      <c r="F100" s="7"/>
      <c r="G100" s="7"/>
      <c r="H100" s="13"/>
      <c r="I100" s="7"/>
      <c r="J100" s="7"/>
      <c r="K100" s="7"/>
      <c r="L100" s="7"/>
      <c r="M100" s="29"/>
      <c r="N100" s="29"/>
      <c r="O100" s="29"/>
      <c r="P100" s="29"/>
      <c r="Q100" s="11"/>
      <c r="R100" s="127"/>
      <c r="S100" s="127"/>
      <c r="T100" s="127"/>
      <c r="U100" s="127"/>
      <c r="V100" s="127"/>
      <c r="W100" s="7"/>
      <c r="X100" s="7"/>
      <c r="Y100" s="7"/>
      <c r="Z100" s="7"/>
      <c r="AA100" s="487"/>
    </row>
    <row r="101" spans="2:27" s="10" customFormat="1" ht="20.100000000000001" customHeight="1">
      <c r="B101" s="29"/>
      <c r="C101" s="29"/>
      <c r="D101" s="7"/>
      <c r="E101" s="7"/>
      <c r="F101" s="7"/>
      <c r="G101" s="7"/>
      <c r="H101" s="13"/>
      <c r="I101" s="7"/>
      <c r="J101" s="7"/>
      <c r="K101" s="7"/>
      <c r="L101" s="7"/>
      <c r="M101" s="29"/>
      <c r="N101" s="29"/>
      <c r="O101" s="29"/>
      <c r="P101" s="29"/>
      <c r="Q101" s="11"/>
      <c r="R101" s="127"/>
      <c r="S101" s="127"/>
      <c r="T101" s="127"/>
      <c r="U101" s="127"/>
      <c r="V101" s="127"/>
      <c r="W101" s="7"/>
      <c r="X101" s="7"/>
      <c r="Y101" s="7"/>
      <c r="Z101" s="7"/>
      <c r="AA101" s="487"/>
    </row>
    <row r="102" spans="2:27" s="10" customFormat="1" ht="20.100000000000001" customHeight="1">
      <c r="B102" s="29"/>
      <c r="C102" s="29"/>
      <c r="D102" s="7"/>
      <c r="E102" s="7"/>
      <c r="F102" s="7"/>
      <c r="G102" s="7"/>
      <c r="H102" s="13"/>
      <c r="I102" s="7"/>
      <c r="J102" s="7"/>
      <c r="K102" s="7"/>
      <c r="L102" s="7"/>
      <c r="M102" s="29"/>
      <c r="N102" s="29"/>
      <c r="O102" s="29"/>
      <c r="P102" s="29"/>
      <c r="Q102" s="11"/>
      <c r="R102" s="127"/>
      <c r="S102" s="127"/>
      <c r="T102" s="127"/>
      <c r="U102" s="127"/>
      <c r="V102" s="127"/>
      <c r="W102" s="7"/>
      <c r="X102" s="7"/>
      <c r="Y102" s="7"/>
      <c r="Z102" s="7"/>
      <c r="AA102" s="487"/>
    </row>
    <row r="103" spans="2:27" s="10" customFormat="1" ht="20.100000000000001" customHeight="1">
      <c r="B103" s="29"/>
      <c r="C103" s="29"/>
      <c r="D103" s="7"/>
      <c r="E103" s="7"/>
      <c r="F103" s="7"/>
      <c r="G103" s="7"/>
      <c r="H103" s="13"/>
      <c r="I103" s="7"/>
      <c r="J103" s="7"/>
      <c r="K103" s="7"/>
      <c r="L103" s="7"/>
      <c r="M103" s="29"/>
      <c r="N103" s="29"/>
      <c r="O103" s="29"/>
      <c r="P103" s="29"/>
      <c r="Q103" s="11"/>
      <c r="R103" s="127"/>
      <c r="S103" s="127"/>
      <c r="T103" s="127"/>
      <c r="U103" s="127"/>
      <c r="V103" s="127"/>
      <c r="W103" s="7"/>
      <c r="X103" s="7"/>
      <c r="Y103" s="7"/>
      <c r="Z103" s="7"/>
      <c r="AA103" s="487"/>
    </row>
    <row r="104" spans="2:27" s="10" customFormat="1" ht="20.100000000000001" customHeight="1">
      <c r="B104" s="29"/>
      <c r="C104" s="29"/>
      <c r="D104" s="7"/>
      <c r="E104" s="7"/>
      <c r="F104" s="7"/>
      <c r="G104" s="7"/>
      <c r="H104" s="13"/>
      <c r="I104" s="7"/>
      <c r="J104" s="7"/>
      <c r="K104" s="7"/>
      <c r="L104" s="7"/>
      <c r="M104" s="29"/>
      <c r="N104" s="29"/>
      <c r="O104" s="29"/>
      <c r="P104" s="29"/>
      <c r="Q104" s="11"/>
      <c r="R104" s="127"/>
      <c r="S104" s="127"/>
      <c r="T104" s="127"/>
      <c r="U104" s="127"/>
      <c r="V104" s="127"/>
      <c r="W104" s="7"/>
      <c r="X104" s="7"/>
      <c r="Y104" s="7"/>
      <c r="Z104" s="7"/>
      <c r="AA104" s="487"/>
    </row>
    <row r="105" spans="2:27" s="10" customFormat="1" ht="20.100000000000001" customHeight="1">
      <c r="B105" s="29"/>
      <c r="C105" s="29"/>
      <c r="D105" s="7"/>
      <c r="E105" s="7"/>
      <c r="F105" s="7"/>
      <c r="G105" s="7"/>
      <c r="H105" s="13"/>
      <c r="I105" s="7"/>
      <c r="J105" s="7"/>
      <c r="K105" s="7"/>
      <c r="L105" s="7"/>
      <c r="M105" s="29"/>
      <c r="N105" s="29"/>
      <c r="O105" s="29"/>
      <c r="P105" s="29"/>
      <c r="Q105" s="11"/>
      <c r="R105" s="127"/>
      <c r="S105" s="127"/>
      <c r="T105" s="127"/>
      <c r="U105" s="127"/>
      <c r="V105" s="127"/>
      <c r="W105" s="7"/>
      <c r="X105" s="7"/>
      <c r="Y105" s="7"/>
      <c r="Z105" s="7"/>
      <c r="AA105" s="487"/>
    </row>
    <row r="106" spans="2:27" s="10" customFormat="1" ht="20.100000000000001" customHeight="1">
      <c r="B106" s="29"/>
      <c r="C106" s="29"/>
      <c r="D106" s="7"/>
      <c r="E106" s="7"/>
      <c r="F106" s="7"/>
      <c r="G106" s="7"/>
      <c r="H106" s="13"/>
      <c r="I106" s="7"/>
      <c r="J106" s="7"/>
      <c r="K106" s="7"/>
      <c r="L106" s="7"/>
      <c r="M106" s="29"/>
      <c r="N106" s="29"/>
      <c r="O106" s="29"/>
      <c r="P106" s="29"/>
      <c r="Q106" s="11"/>
      <c r="R106" s="127"/>
      <c r="S106" s="127"/>
      <c r="T106" s="127"/>
      <c r="U106" s="127"/>
      <c r="V106" s="127"/>
      <c r="W106" s="7"/>
      <c r="X106" s="7"/>
      <c r="Y106" s="7"/>
      <c r="Z106" s="7"/>
      <c r="AA106" s="487"/>
    </row>
    <row r="107" spans="2:27" s="10" customFormat="1" ht="20.100000000000001" customHeight="1">
      <c r="B107" s="29"/>
      <c r="C107" s="29"/>
      <c r="D107" s="7"/>
      <c r="E107" s="7"/>
      <c r="F107" s="7"/>
      <c r="G107" s="7"/>
      <c r="H107" s="13"/>
      <c r="I107" s="7"/>
      <c r="J107" s="7"/>
      <c r="K107" s="7"/>
      <c r="L107" s="7"/>
      <c r="M107" s="29"/>
      <c r="N107" s="29"/>
      <c r="O107" s="29"/>
      <c r="P107" s="29"/>
      <c r="Q107" s="11"/>
      <c r="R107" s="127"/>
      <c r="S107" s="127"/>
      <c r="T107" s="127"/>
      <c r="U107" s="127"/>
      <c r="V107" s="127"/>
      <c r="W107" s="7"/>
      <c r="X107" s="7"/>
      <c r="Y107" s="7"/>
      <c r="Z107" s="7"/>
      <c r="AA107" s="487"/>
    </row>
    <row r="108" spans="2:27" s="10" customFormat="1" ht="20.100000000000001" customHeight="1">
      <c r="B108" s="29"/>
      <c r="C108" s="29"/>
      <c r="D108" s="7"/>
      <c r="E108" s="7"/>
      <c r="F108" s="7"/>
      <c r="G108" s="7"/>
      <c r="H108" s="13"/>
      <c r="I108" s="7"/>
      <c r="J108" s="7"/>
      <c r="K108" s="7"/>
      <c r="L108" s="7"/>
      <c r="M108" s="29"/>
      <c r="N108" s="29"/>
      <c r="O108" s="29"/>
      <c r="P108" s="29"/>
      <c r="Q108" s="11"/>
      <c r="R108" s="127"/>
      <c r="S108" s="127"/>
      <c r="T108" s="127"/>
      <c r="U108" s="127"/>
      <c r="V108" s="127"/>
      <c r="W108" s="7"/>
      <c r="X108" s="7"/>
      <c r="Y108" s="7"/>
      <c r="Z108" s="7"/>
      <c r="AA108" s="487"/>
    </row>
    <row r="109" spans="2:27" s="10" customFormat="1" ht="20.100000000000001" customHeight="1">
      <c r="B109" s="29"/>
      <c r="C109" s="29"/>
      <c r="D109" s="7"/>
      <c r="E109" s="7"/>
      <c r="F109" s="7"/>
      <c r="G109" s="7"/>
      <c r="H109" s="13"/>
      <c r="I109" s="7"/>
      <c r="J109" s="7"/>
      <c r="K109" s="7"/>
      <c r="L109" s="7"/>
      <c r="M109" s="29"/>
      <c r="N109" s="29"/>
      <c r="O109" s="29"/>
      <c r="P109" s="29"/>
      <c r="Q109" s="11"/>
      <c r="R109" s="127"/>
      <c r="S109" s="127"/>
      <c r="T109" s="127"/>
      <c r="U109" s="127"/>
      <c r="V109" s="127"/>
      <c r="W109" s="7"/>
      <c r="X109" s="7"/>
      <c r="Y109" s="7"/>
      <c r="Z109" s="7"/>
      <c r="AA109" s="487"/>
    </row>
    <row r="110" spans="2:27" s="10" customFormat="1" ht="20.100000000000001" customHeight="1">
      <c r="B110" s="29"/>
      <c r="C110" s="29"/>
      <c r="D110" s="7"/>
      <c r="E110" s="7"/>
      <c r="F110" s="7"/>
      <c r="G110" s="7"/>
      <c r="H110" s="13"/>
      <c r="I110" s="7"/>
      <c r="J110" s="7"/>
      <c r="K110" s="7"/>
      <c r="L110" s="7"/>
      <c r="M110" s="29"/>
      <c r="N110" s="29"/>
      <c r="O110" s="29"/>
      <c r="P110" s="29"/>
      <c r="Q110" s="11"/>
      <c r="R110" s="127"/>
      <c r="S110" s="127"/>
      <c r="T110" s="127"/>
      <c r="U110" s="127"/>
      <c r="V110" s="127"/>
      <c r="W110" s="7"/>
      <c r="X110" s="7"/>
      <c r="Y110" s="7"/>
      <c r="Z110" s="7"/>
      <c r="AA110" s="487"/>
    </row>
    <row r="111" spans="2:27" s="10" customFormat="1" ht="20.100000000000001" customHeight="1">
      <c r="B111" s="29"/>
      <c r="C111" s="29"/>
      <c r="D111" s="7"/>
      <c r="E111" s="7"/>
      <c r="F111" s="7"/>
      <c r="G111" s="7"/>
      <c r="H111" s="13"/>
      <c r="I111" s="7"/>
      <c r="J111" s="7"/>
      <c r="K111" s="7"/>
      <c r="L111" s="7"/>
      <c r="M111" s="29"/>
      <c r="N111" s="29"/>
      <c r="O111" s="29"/>
      <c r="P111" s="29"/>
      <c r="Q111" s="11"/>
      <c r="R111" s="127"/>
      <c r="S111" s="127"/>
      <c r="T111" s="127"/>
      <c r="U111" s="127"/>
      <c r="V111" s="127"/>
      <c r="W111" s="7"/>
      <c r="X111" s="7"/>
      <c r="Y111" s="7"/>
      <c r="Z111" s="7"/>
      <c r="AA111" s="487"/>
    </row>
    <row r="112" spans="2:27" s="10" customFormat="1" ht="20.100000000000001" customHeight="1">
      <c r="B112" s="29"/>
      <c r="C112" s="29"/>
      <c r="D112" s="7"/>
      <c r="E112" s="7"/>
      <c r="F112" s="7"/>
      <c r="G112" s="7"/>
      <c r="H112" s="13"/>
      <c r="I112" s="7"/>
      <c r="J112" s="7"/>
      <c r="K112" s="7"/>
      <c r="L112" s="7"/>
      <c r="M112" s="29"/>
      <c r="N112" s="29"/>
      <c r="O112" s="29"/>
      <c r="P112" s="29"/>
      <c r="Q112" s="11"/>
      <c r="R112" s="127"/>
      <c r="S112" s="127"/>
      <c r="T112" s="127"/>
      <c r="U112" s="127"/>
      <c r="V112" s="127"/>
      <c r="W112" s="7"/>
      <c r="X112" s="7"/>
      <c r="Y112" s="7"/>
      <c r="Z112" s="7"/>
      <c r="AA112" s="487"/>
    </row>
    <row r="113" spans="2:27" s="10" customFormat="1" ht="20.100000000000001" customHeight="1">
      <c r="B113" s="29"/>
      <c r="C113" s="29"/>
      <c r="D113" s="7"/>
      <c r="E113" s="7"/>
      <c r="F113" s="7"/>
      <c r="G113" s="7"/>
      <c r="H113" s="13"/>
      <c r="I113" s="7"/>
      <c r="J113" s="7"/>
      <c r="K113" s="7"/>
      <c r="L113" s="7"/>
      <c r="M113" s="29"/>
      <c r="N113" s="29"/>
      <c r="O113" s="29"/>
      <c r="P113" s="29"/>
      <c r="Q113" s="11"/>
      <c r="R113" s="127"/>
      <c r="S113" s="127"/>
      <c r="T113" s="127"/>
      <c r="U113" s="127"/>
      <c r="V113" s="127"/>
      <c r="W113" s="7"/>
      <c r="X113" s="7"/>
      <c r="Y113" s="7"/>
      <c r="Z113" s="7"/>
      <c r="AA113" s="487"/>
    </row>
    <row r="114" spans="2:27" s="10" customFormat="1" ht="20.100000000000001" customHeight="1">
      <c r="B114" s="29"/>
      <c r="C114" s="29"/>
      <c r="D114" s="7"/>
      <c r="E114" s="7"/>
      <c r="F114" s="7"/>
      <c r="G114" s="7"/>
      <c r="H114" s="13"/>
      <c r="I114" s="7"/>
      <c r="J114" s="7"/>
      <c r="K114" s="7"/>
      <c r="L114" s="7"/>
      <c r="M114" s="29"/>
      <c r="N114" s="29"/>
      <c r="O114" s="29"/>
      <c r="P114" s="29"/>
      <c r="Q114" s="11"/>
      <c r="R114" s="127"/>
      <c r="S114" s="127"/>
      <c r="T114" s="127"/>
      <c r="U114" s="127"/>
      <c r="V114" s="127"/>
      <c r="W114" s="7"/>
      <c r="X114" s="7"/>
      <c r="Y114" s="7"/>
      <c r="Z114" s="7"/>
      <c r="AA114" s="487"/>
    </row>
    <row r="115" spans="2:27" s="10" customFormat="1" ht="20.100000000000001" customHeight="1">
      <c r="B115" s="29"/>
      <c r="C115" s="29"/>
      <c r="D115" s="7"/>
      <c r="E115" s="7"/>
      <c r="F115" s="7"/>
      <c r="G115" s="7"/>
      <c r="H115" s="13"/>
      <c r="I115" s="7"/>
      <c r="J115" s="7"/>
      <c r="K115" s="7"/>
      <c r="L115" s="7"/>
      <c r="M115" s="29"/>
      <c r="N115" s="29"/>
      <c r="O115" s="29"/>
      <c r="P115" s="29"/>
      <c r="Q115" s="11"/>
      <c r="R115" s="127"/>
      <c r="S115" s="127"/>
      <c r="T115" s="127"/>
      <c r="U115" s="127"/>
      <c r="V115" s="127"/>
      <c r="W115" s="7"/>
      <c r="X115" s="7"/>
      <c r="Y115" s="7"/>
      <c r="Z115" s="7"/>
      <c r="AA115" s="487"/>
    </row>
    <row r="116" spans="2:27" s="10" customFormat="1" ht="20.100000000000001" customHeight="1">
      <c r="B116" s="29"/>
      <c r="C116" s="29"/>
      <c r="D116" s="7"/>
      <c r="E116" s="7"/>
      <c r="F116" s="7"/>
      <c r="G116" s="7"/>
      <c r="H116" s="13"/>
      <c r="I116" s="7"/>
      <c r="J116" s="7"/>
      <c r="K116" s="7"/>
      <c r="L116" s="7"/>
      <c r="M116" s="29"/>
      <c r="N116" s="29"/>
      <c r="O116" s="29"/>
      <c r="P116" s="29"/>
      <c r="Q116" s="11"/>
      <c r="R116" s="127"/>
      <c r="S116" s="127"/>
      <c r="T116" s="127"/>
      <c r="U116" s="127"/>
      <c r="V116" s="127"/>
      <c r="W116" s="7"/>
      <c r="X116" s="7"/>
      <c r="Y116" s="7"/>
      <c r="Z116" s="7"/>
      <c r="AA116" s="487"/>
    </row>
    <row r="117" spans="2:27" s="10" customFormat="1" ht="20.100000000000001" customHeight="1">
      <c r="B117" s="29"/>
      <c r="C117" s="29"/>
      <c r="D117" s="7"/>
      <c r="E117" s="7"/>
      <c r="F117" s="7"/>
      <c r="G117" s="7"/>
      <c r="H117" s="13"/>
      <c r="I117" s="7"/>
      <c r="J117" s="7"/>
      <c r="K117" s="7"/>
      <c r="L117" s="7"/>
      <c r="M117" s="29"/>
      <c r="N117" s="29"/>
      <c r="O117" s="29"/>
      <c r="P117" s="29"/>
      <c r="Q117" s="11"/>
      <c r="R117" s="127"/>
      <c r="S117" s="127"/>
      <c r="T117" s="127"/>
      <c r="U117" s="127"/>
      <c r="V117" s="127"/>
      <c r="W117" s="7"/>
      <c r="X117" s="7"/>
      <c r="Y117" s="7"/>
      <c r="Z117" s="7"/>
      <c r="AA117" s="487"/>
    </row>
    <row r="118" spans="2:27" s="10" customFormat="1" ht="20.100000000000001" customHeight="1">
      <c r="B118" s="29"/>
      <c r="C118" s="29"/>
      <c r="D118" s="7"/>
      <c r="E118" s="7"/>
      <c r="F118" s="7"/>
      <c r="G118" s="7"/>
      <c r="H118" s="13"/>
      <c r="I118" s="7"/>
      <c r="J118" s="7"/>
      <c r="K118" s="7"/>
      <c r="L118" s="7"/>
      <c r="M118" s="29"/>
      <c r="N118" s="29"/>
      <c r="O118" s="29"/>
      <c r="P118" s="29"/>
      <c r="Q118" s="11"/>
      <c r="R118" s="127"/>
      <c r="S118" s="127"/>
      <c r="T118" s="127"/>
      <c r="U118" s="127"/>
      <c r="V118" s="127"/>
      <c r="W118" s="7"/>
      <c r="X118" s="7"/>
      <c r="Y118" s="7"/>
      <c r="Z118" s="7"/>
      <c r="AA118" s="487"/>
    </row>
    <row r="119" spans="2:27" s="10" customFormat="1" ht="20.100000000000001" customHeight="1">
      <c r="B119" s="29"/>
      <c r="C119" s="29"/>
      <c r="D119" s="7"/>
      <c r="E119" s="7"/>
      <c r="F119" s="7"/>
      <c r="G119" s="7"/>
      <c r="H119" s="13"/>
      <c r="I119" s="7"/>
      <c r="J119" s="7"/>
      <c r="K119" s="7"/>
      <c r="L119" s="7"/>
      <c r="M119" s="29"/>
      <c r="N119" s="29"/>
      <c r="O119" s="29"/>
      <c r="P119" s="29"/>
      <c r="Q119" s="11"/>
      <c r="R119" s="127"/>
      <c r="S119" s="127"/>
      <c r="T119" s="127"/>
      <c r="U119" s="127"/>
      <c r="V119" s="127"/>
      <c r="W119" s="7"/>
      <c r="X119" s="7"/>
      <c r="Y119" s="7"/>
      <c r="Z119" s="7"/>
      <c r="AA119" s="487"/>
    </row>
    <row r="120" spans="2:27" s="10" customFormat="1" ht="20.100000000000001" customHeight="1">
      <c r="B120" s="29"/>
      <c r="C120" s="29"/>
      <c r="D120" s="7"/>
      <c r="E120" s="7"/>
      <c r="F120" s="7"/>
      <c r="G120" s="7"/>
      <c r="H120" s="13"/>
      <c r="I120" s="7"/>
      <c r="J120" s="7"/>
      <c r="K120" s="7"/>
      <c r="L120" s="7"/>
      <c r="M120" s="29"/>
      <c r="N120" s="29"/>
      <c r="O120" s="29"/>
      <c r="P120" s="29"/>
      <c r="Q120" s="11"/>
      <c r="R120" s="127"/>
      <c r="S120" s="127"/>
      <c r="T120" s="127"/>
      <c r="U120" s="127"/>
      <c r="V120" s="127"/>
      <c r="W120" s="7"/>
      <c r="X120" s="7"/>
      <c r="Y120" s="7"/>
      <c r="Z120" s="7"/>
      <c r="AA120" s="487"/>
    </row>
    <row r="121" spans="2:27" s="10" customFormat="1" ht="20.100000000000001" customHeight="1">
      <c r="B121" s="29"/>
      <c r="C121" s="29"/>
      <c r="D121" s="7"/>
      <c r="E121" s="7"/>
      <c r="F121" s="7"/>
      <c r="G121" s="7"/>
      <c r="H121" s="13"/>
      <c r="I121" s="7"/>
      <c r="J121" s="7"/>
      <c r="K121" s="7"/>
      <c r="L121" s="7"/>
      <c r="M121" s="29"/>
      <c r="N121" s="29"/>
      <c r="O121" s="29"/>
      <c r="P121" s="29"/>
      <c r="Q121" s="11"/>
      <c r="R121" s="127"/>
      <c r="S121" s="127"/>
      <c r="T121" s="127"/>
      <c r="U121" s="127"/>
      <c r="V121" s="127"/>
      <c r="W121" s="7"/>
      <c r="X121" s="7"/>
      <c r="Y121" s="7"/>
      <c r="Z121" s="7"/>
      <c r="AA121" s="487"/>
    </row>
    <row r="122" spans="2:27" s="10" customFormat="1" ht="20.100000000000001" customHeight="1">
      <c r="B122" s="29"/>
      <c r="C122" s="29"/>
      <c r="D122" s="7"/>
      <c r="E122" s="7"/>
      <c r="F122" s="7"/>
      <c r="G122" s="7"/>
      <c r="H122" s="13"/>
      <c r="I122" s="7"/>
      <c r="J122" s="7"/>
      <c r="K122" s="7"/>
      <c r="L122" s="7"/>
      <c r="M122" s="29"/>
      <c r="N122" s="29"/>
      <c r="O122" s="29"/>
      <c r="P122" s="29"/>
      <c r="Q122" s="11"/>
      <c r="R122" s="127"/>
      <c r="S122" s="127"/>
      <c r="T122" s="127"/>
      <c r="U122" s="127"/>
      <c r="V122" s="127"/>
      <c r="W122" s="7"/>
      <c r="X122" s="7"/>
      <c r="Y122" s="7"/>
      <c r="Z122" s="7"/>
      <c r="AA122" s="487"/>
    </row>
    <row r="123" spans="2:27" s="10" customFormat="1" ht="20.100000000000001" customHeight="1">
      <c r="B123" s="29"/>
      <c r="C123" s="29"/>
      <c r="D123" s="7"/>
      <c r="E123" s="7"/>
      <c r="F123" s="7"/>
      <c r="G123" s="7"/>
      <c r="H123" s="13"/>
      <c r="I123" s="7"/>
      <c r="J123" s="7"/>
      <c r="K123" s="7"/>
      <c r="L123" s="7"/>
      <c r="M123" s="29"/>
      <c r="N123" s="29"/>
      <c r="O123" s="29"/>
      <c r="P123" s="29"/>
      <c r="Q123" s="11"/>
      <c r="R123" s="127"/>
      <c r="S123" s="127"/>
      <c r="T123" s="127"/>
      <c r="U123" s="127"/>
      <c r="V123" s="127"/>
      <c r="W123" s="7"/>
      <c r="X123" s="7"/>
      <c r="Y123" s="7"/>
      <c r="Z123" s="7"/>
      <c r="AA123" s="487"/>
    </row>
    <row r="124" spans="2:27" s="10" customFormat="1" ht="20.100000000000001" customHeight="1">
      <c r="B124" s="29"/>
      <c r="C124" s="29"/>
      <c r="D124" s="7"/>
      <c r="E124" s="7"/>
      <c r="F124" s="7"/>
      <c r="G124" s="7"/>
      <c r="H124" s="13"/>
      <c r="I124" s="7"/>
      <c r="J124" s="7"/>
      <c r="K124" s="7"/>
      <c r="L124" s="7"/>
      <c r="M124" s="29"/>
      <c r="N124" s="29"/>
      <c r="O124" s="29"/>
      <c r="P124" s="29"/>
      <c r="Q124" s="11"/>
      <c r="R124" s="127"/>
      <c r="S124" s="127"/>
      <c r="T124" s="127"/>
      <c r="U124" s="127"/>
      <c r="V124" s="127"/>
      <c r="W124" s="7"/>
      <c r="X124" s="7"/>
      <c r="Y124" s="7"/>
      <c r="Z124" s="7"/>
      <c r="AA124" s="487"/>
    </row>
    <row r="125" spans="2:27" s="10" customFormat="1" ht="20.100000000000001" customHeight="1">
      <c r="B125" s="29"/>
      <c r="C125" s="29"/>
      <c r="D125" s="7"/>
      <c r="E125" s="7"/>
      <c r="F125" s="7"/>
      <c r="G125" s="7"/>
      <c r="H125" s="13"/>
      <c r="I125" s="7"/>
      <c r="J125" s="7"/>
      <c r="K125" s="7"/>
      <c r="L125" s="7"/>
      <c r="M125" s="29"/>
      <c r="N125" s="29"/>
      <c r="O125" s="29"/>
      <c r="P125" s="29"/>
      <c r="Q125" s="11"/>
      <c r="R125" s="127"/>
      <c r="S125" s="127"/>
      <c r="T125" s="127"/>
      <c r="U125" s="127"/>
      <c r="V125" s="127"/>
      <c r="W125" s="7"/>
      <c r="X125" s="7"/>
      <c r="Y125" s="7"/>
      <c r="Z125" s="7"/>
      <c r="AA125" s="487"/>
    </row>
    <row r="126" spans="2:27" s="10" customFormat="1" ht="20.100000000000001" customHeight="1">
      <c r="B126" s="29"/>
      <c r="C126" s="29"/>
      <c r="D126" s="7"/>
      <c r="E126" s="7"/>
      <c r="F126" s="7"/>
      <c r="G126" s="7"/>
      <c r="H126" s="13"/>
      <c r="I126" s="7"/>
      <c r="J126" s="7"/>
      <c r="K126" s="7"/>
      <c r="L126" s="7"/>
      <c r="M126" s="29"/>
      <c r="N126" s="29"/>
      <c r="O126" s="29"/>
      <c r="P126" s="29"/>
      <c r="Q126" s="11"/>
      <c r="R126" s="127"/>
      <c r="S126" s="127"/>
      <c r="T126" s="127"/>
      <c r="U126" s="127"/>
      <c r="V126" s="127"/>
      <c r="W126" s="7"/>
      <c r="X126" s="7"/>
      <c r="Y126" s="7"/>
      <c r="Z126" s="7"/>
      <c r="AA126" s="487"/>
    </row>
    <row r="127" spans="2:27" s="10" customFormat="1" ht="20.100000000000001" customHeight="1">
      <c r="B127" s="29"/>
      <c r="C127" s="29"/>
      <c r="D127" s="7"/>
      <c r="E127" s="7"/>
      <c r="F127" s="7"/>
      <c r="G127" s="7"/>
      <c r="H127" s="13"/>
      <c r="I127" s="7"/>
      <c r="J127" s="7"/>
      <c r="K127" s="7"/>
      <c r="L127" s="7"/>
      <c r="M127" s="29"/>
      <c r="N127" s="29"/>
      <c r="O127" s="29"/>
      <c r="P127" s="29"/>
      <c r="Q127" s="11"/>
      <c r="R127" s="127"/>
      <c r="S127" s="127"/>
      <c r="T127" s="127"/>
      <c r="U127" s="127"/>
      <c r="V127" s="127"/>
      <c r="W127" s="7"/>
      <c r="X127" s="7"/>
      <c r="Y127" s="7"/>
      <c r="Z127" s="7"/>
      <c r="AA127" s="487"/>
    </row>
    <row r="128" spans="2:27" s="10" customFormat="1" ht="20.100000000000001" customHeight="1">
      <c r="B128" s="29"/>
      <c r="C128" s="29"/>
      <c r="D128" s="7"/>
      <c r="E128" s="7"/>
      <c r="F128" s="7"/>
      <c r="G128" s="7"/>
      <c r="H128" s="13"/>
      <c r="I128" s="7"/>
      <c r="J128" s="7"/>
      <c r="K128" s="7"/>
      <c r="L128" s="7"/>
      <c r="M128" s="29"/>
      <c r="N128" s="29"/>
      <c r="O128" s="29"/>
      <c r="P128" s="29"/>
      <c r="Q128" s="11"/>
      <c r="R128" s="127"/>
      <c r="S128" s="127"/>
      <c r="T128" s="127"/>
      <c r="U128" s="127"/>
      <c r="V128" s="127"/>
      <c r="W128" s="7"/>
      <c r="X128" s="7"/>
      <c r="Y128" s="7"/>
      <c r="Z128" s="7"/>
      <c r="AA128" s="487"/>
    </row>
    <row r="129" spans="2:27" s="10" customFormat="1" ht="20.100000000000001" customHeight="1">
      <c r="B129" s="29"/>
      <c r="C129" s="29"/>
      <c r="D129" s="7"/>
      <c r="E129" s="7"/>
      <c r="F129" s="7"/>
      <c r="G129" s="7"/>
      <c r="H129" s="13"/>
      <c r="I129" s="7"/>
      <c r="J129" s="7"/>
      <c r="K129" s="7"/>
      <c r="L129" s="7"/>
      <c r="M129" s="29"/>
      <c r="N129" s="29"/>
      <c r="O129" s="29"/>
      <c r="P129" s="29"/>
      <c r="Q129" s="11"/>
      <c r="R129" s="127"/>
      <c r="S129" s="127"/>
      <c r="T129" s="127"/>
      <c r="U129" s="127"/>
      <c r="V129" s="127"/>
      <c r="W129" s="7"/>
      <c r="X129" s="7"/>
      <c r="Y129" s="7"/>
      <c r="Z129" s="7"/>
      <c r="AA129" s="487"/>
    </row>
    <row r="130" spans="2:27" s="10" customFormat="1" ht="20.100000000000001" customHeight="1">
      <c r="B130" s="29"/>
      <c r="C130" s="29"/>
      <c r="D130" s="7"/>
      <c r="E130" s="7"/>
      <c r="F130" s="7"/>
      <c r="G130" s="7"/>
      <c r="H130" s="13"/>
      <c r="I130" s="7"/>
      <c r="J130" s="7"/>
      <c r="K130" s="7"/>
      <c r="L130" s="7"/>
      <c r="M130" s="29"/>
      <c r="N130" s="29"/>
      <c r="O130" s="29"/>
      <c r="P130" s="29"/>
      <c r="Q130" s="11"/>
      <c r="R130" s="127"/>
      <c r="S130" s="127"/>
      <c r="T130" s="127"/>
      <c r="U130" s="127"/>
      <c r="V130" s="127"/>
      <c r="W130" s="7"/>
      <c r="X130" s="7"/>
      <c r="Y130" s="7"/>
      <c r="Z130" s="7"/>
      <c r="AA130" s="487"/>
    </row>
    <row r="131" spans="2:27" s="10" customFormat="1" ht="20.100000000000001" customHeight="1">
      <c r="B131" s="29"/>
      <c r="C131" s="29"/>
      <c r="D131" s="7"/>
      <c r="E131" s="7"/>
      <c r="F131" s="7"/>
      <c r="G131" s="7"/>
      <c r="H131" s="13"/>
      <c r="I131" s="7"/>
      <c r="J131" s="7"/>
      <c r="K131" s="7"/>
      <c r="L131" s="7"/>
      <c r="M131" s="29"/>
      <c r="N131" s="29"/>
      <c r="O131" s="29"/>
      <c r="P131" s="29"/>
      <c r="Q131" s="11"/>
      <c r="R131" s="127"/>
      <c r="S131" s="127"/>
      <c r="T131" s="127"/>
      <c r="U131" s="127"/>
      <c r="V131" s="127"/>
      <c r="W131" s="7"/>
      <c r="X131" s="7"/>
      <c r="Y131" s="7"/>
      <c r="Z131" s="7"/>
      <c r="AA131" s="487"/>
    </row>
    <row r="132" spans="2:27" s="10" customFormat="1" ht="20.100000000000001" customHeight="1">
      <c r="B132" s="29"/>
      <c r="C132" s="29"/>
      <c r="D132" s="7"/>
      <c r="E132" s="7"/>
      <c r="F132" s="7"/>
      <c r="G132" s="7"/>
      <c r="H132" s="13"/>
      <c r="I132" s="7"/>
      <c r="J132" s="7"/>
      <c r="K132" s="7"/>
      <c r="L132" s="7"/>
      <c r="M132" s="29"/>
      <c r="N132" s="29"/>
      <c r="O132" s="29"/>
      <c r="P132" s="29"/>
      <c r="Q132" s="11"/>
      <c r="R132" s="127"/>
      <c r="S132" s="127"/>
      <c r="T132" s="127"/>
      <c r="U132" s="127"/>
      <c r="V132" s="127"/>
      <c r="W132" s="7"/>
      <c r="X132" s="7"/>
      <c r="Y132" s="7"/>
      <c r="Z132" s="7"/>
      <c r="AA132" s="487"/>
    </row>
    <row r="133" spans="2:27" s="10" customFormat="1" ht="20.100000000000001" customHeight="1">
      <c r="B133" s="29"/>
      <c r="C133" s="29"/>
      <c r="D133" s="7"/>
      <c r="E133" s="7"/>
      <c r="F133" s="7"/>
      <c r="G133" s="7"/>
      <c r="H133" s="13"/>
      <c r="I133" s="7"/>
      <c r="J133" s="7"/>
      <c r="K133" s="7"/>
      <c r="L133" s="7"/>
      <c r="M133" s="29"/>
      <c r="N133" s="29"/>
      <c r="O133" s="29"/>
      <c r="P133" s="29"/>
      <c r="Q133" s="11"/>
      <c r="R133" s="127"/>
      <c r="S133" s="127"/>
      <c r="T133" s="127"/>
      <c r="U133" s="127"/>
      <c r="V133" s="127"/>
      <c r="W133" s="7"/>
      <c r="X133" s="7"/>
      <c r="Y133" s="7"/>
      <c r="Z133" s="7"/>
      <c r="AA133" s="487"/>
    </row>
    <row r="134" spans="2:27" s="10" customFormat="1" ht="20.100000000000001" customHeight="1">
      <c r="B134" s="29"/>
      <c r="C134" s="29"/>
      <c r="D134" s="7"/>
      <c r="E134" s="7"/>
      <c r="F134" s="7"/>
      <c r="G134" s="7"/>
      <c r="H134" s="13"/>
      <c r="I134" s="7"/>
      <c r="J134" s="7"/>
      <c r="K134" s="7"/>
      <c r="L134" s="7"/>
      <c r="M134" s="29"/>
      <c r="N134" s="29"/>
      <c r="O134" s="29"/>
      <c r="P134" s="29"/>
      <c r="Q134" s="11"/>
      <c r="R134" s="127"/>
      <c r="S134" s="127"/>
      <c r="T134" s="127"/>
      <c r="U134" s="127"/>
      <c r="V134" s="127"/>
      <c r="W134" s="7"/>
      <c r="X134" s="7"/>
      <c r="Y134" s="7"/>
      <c r="Z134" s="7"/>
      <c r="AA134" s="487"/>
    </row>
    <row r="135" spans="2:27" s="10" customFormat="1" ht="20.100000000000001" customHeight="1">
      <c r="B135" s="29"/>
      <c r="C135" s="29"/>
      <c r="D135" s="7"/>
      <c r="E135" s="7"/>
      <c r="F135" s="7"/>
      <c r="G135" s="7"/>
      <c r="H135" s="13"/>
      <c r="I135" s="7"/>
      <c r="J135" s="7"/>
      <c r="K135" s="7"/>
      <c r="L135" s="7"/>
      <c r="M135" s="29"/>
      <c r="N135" s="29"/>
      <c r="O135" s="29"/>
      <c r="P135" s="29"/>
      <c r="Q135" s="11"/>
      <c r="R135" s="127"/>
      <c r="S135" s="127"/>
      <c r="T135" s="127"/>
      <c r="U135" s="127"/>
      <c r="V135" s="127"/>
      <c r="W135" s="7"/>
      <c r="X135" s="7"/>
      <c r="Y135" s="7"/>
      <c r="Z135" s="7"/>
      <c r="AA135" s="487"/>
    </row>
    <row r="136" spans="2:27" s="10" customFormat="1" ht="20.100000000000001" customHeight="1">
      <c r="B136" s="29"/>
      <c r="C136" s="29"/>
      <c r="D136" s="7"/>
      <c r="E136" s="7"/>
      <c r="F136" s="7"/>
      <c r="G136" s="7"/>
      <c r="H136" s="13"/>
      <c r="I136" s="7"/>
      <c r="J136" s="7"/>
      <c r="K136" s="7"/>
      <c r="L136" s="7"/>
      <c r="M136" s="29"/>
      <c r="N136" s="29"/>
      <c r="O136" s="29"/>
      <c r="P136" s="29"/>
      <c r="Q136" s="11"/>
      <c r="R136" s="127"/>
      <c r="S136" s="127"/>
      <c r="T136" s="127"/>
      <c r="U136" s="127"/>
      <c r="V136" s="127"/>
      <c r="W136" s="7"/>
      <c r="X136" s="7"/>
      <c r="Y136" s="7"/>
      <c r="Z136" s="7"/>
      <c r="AA136" s="487"/>
    </row>
    <row r="137" spans="2:27" s="10" customFormat="1" ht="20.100000000000001" customHeight="1">
      <c r="B137" s="29"/>
      <c r="C137" s="29"/>
      <c r="D137" s="7"/>
      <c r="E137" s="7"/>
      <c r="F137" s="7"/>
      <c r="G137" s="7"/>
      <c r="H137" s="13"/>
      <c r="I137" s="7"/>
      <c r="J137" s="7"/>
      <c r="K137" s="7"/>
      <c r="L137" s="7"/>
      <c r="M137" s="29"/>
      <c r="N137" s="29"/>
      <c r="O137" s="29"/>
      <c r="P137" s="29"/>
      <c r="Q137" s="11"/>
      <c r="R137" s="127"/>
      <c r="S137" s="127"/>
      <c r="T137" s="127"/>
      <c r="U137" s="127"/>
      <c r="V137" s="127"/>
      <c r="W137" s="7"/>
      <c r="X137" s="7"/>
      <c r="Y137" s="7"/>
      <c r="Z137" s="7"/>
      <c r="AA137" s="487"/>
    </row>
    <row r="138" spans="2:27" s="10" customFormat="1" ht="20.100000000000001" customHeight="1">
      <c r="B138" s="29"/>
      <c r="C138" s="29"/>
      <c r="D138" s="7"/>
      <c r="E138" s="7"/>
      <c r="F138" s="7"/>
      <c r="G138" s="7"/>
      <c r="H138" s="13"/>
      <c r="I138" s="7"/>
      <c r="J138" s="7"/>
      <c r="K138" s="7"/>
      <c r="L138" s="7"/>
      <c r="M138" s="29"/>
      <c r="N138" s="29"/>
      <c r="O138" s="29"/>
      <c r="P138" s="29"/>
      <c r="Q138" s="11"/>
      <c r="R138" s="127"/>
      <c r="S138" s="127"/>
      <c r="T138" s="127"/>
      <c r="U138" s="127"/>
      <c r="V138" s="127"/>
      <c r="W138" s="7"/>
      <c r="X138" s="7"/>
      <c r="Y138" s="7"/>
      <c r="Z138" s="7"/>
      <c r="AA138" s="487"/>
    </row>
    <row r="139" spans="2:27" s="10" customFormat="1" ht="20.100000000000001" customHeight="1">
      <c r="B139" s="29"/>
      <c r="C139" s="29"/>
      <c r="D139" s="7"/>
      <c r="E139" s="7"/>
      <c r="F139" s="7"/>
      <c r="G139" s="7"/>
      <c r="H139" s="13"/>
      <c r="I139" s="7"/>
      <c r="J139" s="7"/>
      <c r="K139" s="7"/>
      <c r="L139" s="7"/>
      <c r="M139" s="29"/>
      <c r="N139" s="29"/>
      <c r="O139" s="29"/>
      <c r="P139" s="29"/>
      <c r="Q139" s="11"/>
      <c r="R139" s="127"/>
      <c r="S139" s="127"/>
      <c r="T139" s="127"/>
      <c r="U139" s="127"/>
      <c r="V139" s="127"/>
      <c r="W139" s="7"/>
      <c r="X139" s="7"/>
      <c r="Y139" s="7"/>
      <c r="Z139" s="7"/>
      <c r="AA139" s="487"/>
    </row>
    <row r="140" spans="2:27" s="10" customFormat="1" ht="20.100000000000001" customHeight="1">
      <c r="B140" s="29"/>
      <c r="C140" s="29"/>
      <c r="D140" s="7"/>
      <c r="E140" s="7"/>
      <c r="F140" s="7"/>
      <c r="G140" s="7"/>
      <c r="H140" s="13"/>
      <c r="I140" s="7"/>
      <c r="J140" s="7"/>
      <c r="K140" s="7"/>
      <c r="L140" s="7"/>
      <c r="M140" s="29"/>
      <c r="N140" s="29"/>
      <c r="O140" s="29"/>
      <c r="P140" s="29"/>
      <c r="Q140" s="11"/>
      <c r="R140" s="127"/>
      <c r="S140" s="127"/>
      <c r="T140" s="127"/>
      <c r="U140" s="127"/>
      <c r="V140" s="127"/>
      <c r="W140" s="7"/>
      <c r="X140" s="7"/>
      <c r="Y140" s="7"/>
      <c r="Z140" s="7"/>
      <c r="AA140" s="487"/>
    </row>
    <row r="141" spans="2:27" s="10" customFormat="1" ht="20.100000000000001" customHeight="1">
      <c r="B141" s="29"/>
      <c r="C141" s="29"/>
      <c r="D141" s="7"/>
      <c r="E141" s="7"/>
      <c r="F141" s="7"/>
      <c r="G141" s="7"/>
      <c r="H141" s="13"/>
      <c r="I141" s="7"/>
      <c r="J141" s="7"/>
      <c r="K141" s="7"/>
      <c r="L141" s="7"/>
      <c r="M141" s="29"/>
      <c r="N141" s="29"/>
      <c r="O141" s="29"/>
      <c r="P141" s="29"/>
      <c r="Q141" s="11"/>
      <c r="R141" s="127"/>
      <c r="S141" s="127"/>
      <c r="T141" s="127"/>
      <c r="U141" s="127"/>
      <c r="V141" s="127"/>
      <c r="W141" s="7"/>
      <c r="X141" s="7"/>
      <c r="Y141" s="7"/>
      <c r="Z141" s="7"/>
      <c r="AA141" s="487"/>
    </row>
    <row r="142" spans="2:27" s="10" customFormat="1" ht="20.100000000000001" customHeight="1">
      <c r="B142" s="29"/>
      <c r="C142" s="29"/>
      <c r="D142" s="7"/>
      <c r="E142" s="7"/>
      <c r="F142" s="7"/>
      <c r="G142" s="7"/>
      <c r="H142" s="13"/>
      <c r="I142" s="7"/>
      <c r="J142" s="7"/>
      <c r="K142" s="7"/>
      <c r="L142" s="7"/>
      <c r="M142" s="29"/>
      <c r="N142" s="29"/>
      <c r="O142" s="29"/>
      <c r="P142" s="29"/>
      <c r="Q142" s="11"/>
      <c r="R142" s="127"/>
      <c r="S142" s="127"/>
      <c r="T142" s="127"/>
      <c r="U142" s="127"/>
      <c r="V142" s="127"/>
      <c r="W142" s="7"/>
      <c r="X142" s="7"/>
      <c r="Y142" s="7"/>
      <c r="Z142" s="7"/>
      <c r="AA142" s="487"/>
    </row>
    <row r="143" spans="2:27" s="10" customFormat="1" ht="20.100000000000001" customHeight="1">
      <c r="B143" s="29"/>
      <c r="C143" s="29"/>
      <c r="D143" s="7"/>
      <c r="E143" s="7"/>
      <c r="F143" s="7"/>
      <c r="G143" s="7"/>
      <c r="H143" s="13"/>
      <c r="I143" s="7"/>
      <c r="J143" s="7"/>
      <c r="K143" s="7"/>
      <c r="L143" s="7"/>
      <c r="M143" s="29"/>
      <c r="N143" s="29"/>
      <c r="O143" s="29"/>
      <c r="P143" s="29"/>
      <c r="Q143" s="11"/>
      <c r="R143" s="127"/>
      <c r="S143" s="127"/>
      <c r="T143" s="127"/>
      <c r="U143" s="127"/>
      <c r="V143" s="127"/>
      <c r="W143" s="7"/>
      <c r="X143" s="7"/>
      <c r="Y143" s="7"/>
      <c r="Z143" s="7"/>
      <c r="AA143" s="487"/>
    </row>
    <row r="144" spans="2:27" s="10" customFormat="1" ht="20.100000000000001" customHeight="1">
      <c r="B144" s="29"/>
      <c r="C144" s="29"/>
      <c r="D144" s="7"/>
      <c r="E144" s="7"/>
      <c r="F144" s="7"/>
      <c r="G144" s="7"/>
      <c r="H144" s="13"/>
      <c r="I144" s="7"/>
      <c r="J144" s="7"/>
      <c r="K144" s="7"/>
      <c r="L144" s="7"/>
      <c r="M144" s="29"/>
      <c r="N144" s="29"/>
      <c r="O144" s="29"/>
      <c r="P144" s="29"/>
      <c r="Q144" s="11"/>
      <c r="R144" s="127"/>
      <c r="S144" s="127"/>
      <c r="T144" s="127"/>
      <c r="U144" s="127"/>
      <c r="V144" s="127"/>
      <c r="W144" s="7"/>
      <c r="X144" s="7"/>
      <c r="Y144" s="7"/>
      <c r="Z144" s="7"/>
      <c r="AA144" s="487"/>
    </row>
    <row r="145" spans="2:27" s="10" customFormat="1" ht="20.100000000000001" customHeight="1">
      <c r="B145" s="29"/>
      <c r="C145" s="29"/>
      <c r="D145" s="7"/>
      <c r="E145" s="7"/>
      <c r="F145" s="7"/>
      <c r="G145" s="7"/>
      <c r="H145" s="13"/>
      <c r="I145" s="7"/>
      <c r="J145" s="7"/>
      <c r="K145" s="7"/>
      <c r="L145" s="7"/>
      <c r="M145" s="29"/>
      <c r="N145" s="29"/>
      <c r="O145" s="29"/>
      <c r="P145" s="29"/>
      <c r="Q145" s="11"/>
      <c r="R145" s="127"/>
      <c r="S145" s="127"/>
      <c r="T145" s="127"/>
      <c r="U145" s="127"/>
      <c r="V145" s="127"/>
      <c r="W145" s="7"/>
      <c r="X145" s="7"/>
      <c r="Y145" s="7"/>
      <c r="Z145" s="7"/>
      <c r="AA145" s="487"/>
    </row>
    <row r="146" spans="2:27" s="10" customFormat="1" ht="20.100000000000001" customHeight="1">
      <c r="B146" s="29"/>
      <c r="C146" s="29"/>
      <c r="D146" s="7"/>
      <c r="E146" s="7"/>
      <c r="F146" s="7"/>
      <c r="G146" s="7"/>
      <c r="H146" s="13"/>
      <c r="I146" s="7"/>
      <c r="J146" s="7"/>
      <c r="K146" s="7"/>
      <c r="L146" s="7"/>
      <c r="M146" s="29"/>
      <c r="N146" s="29"/>
      <c r="O146" s="29"/>
      <c r="P146" s="29"/>
      <c r="Q146" s="11"/>
      <c r="R146" s="127"/>
      <c r="S146" s="127"/>
      <c r="T146" s="127"/>
      <c r="U146" s="127"/>
      <c r="V146" s="127"/>
      <c r="W146" s="7"/>
      <c r="X146" s="7"/>
      <c r="Y146" s="7"/>
      <c r="Z146" s="7"/>
      <c r="AA146" s="487"/>
    </row>
    <row r="147" spans="2:27" s="10" customFormat="1" ht="20.100000000000001" customHeight="1">
      <c r="B147" s="29"/>
      <c r="C147" s="29"/>
      <c r="D147" s="7"/>
      <c r="E147" s="7"/>
      <c r="F147" s="7"/>
      <c r="G147" s="7"/>
      <c r="H147" s="13"/>
      <c r="I147" s="7"/>
      <c r="J147" s="7"/>
      <c r="K147" s="7"/>
      <c r="L147" s="7"/>
      <c r="M147" s="29"/>
      <c r="N147" s="29"/>
      <c r="O147" s="29"/>
      <c r="P147" s="29"/>
      <c r="Q147" s="11"/>
      <c r="R147" s="127"/>
      <c r="S147" s="127"/>
      <c r="T147" s="127"/>
      <c r="U147" s="127"/>
      <c r="V147" s="127"/>
      <c r="W147" s="7"/>
      <c r="X147" s="7"/>
      <c r="Y147" s="7"/>
      <c r="Z147" s="7"/>
      <c r="AA147" s="487"/>
    </row>
    <row r="148" spans="2:27" s="10" customFormat="1" ht="20.100000000000001" customHeight="1">
      <c r="B148" s="29"/>
      <c r="C148" s="29"/>
      <c r="D148" s="7"/>
      <c r="E148" s="7"/>
      <c r="F148" s="7"/>
      <c r="G148" s="7"/>
      <c r="H148" s="13"/>
      <c r="I148" s="7"/>
      <c r="J148" s="7"/>
      <c r="K148" s="7"/>
      <c r="L148" s="7"/>
      <c r="M148" s="29"/>
      <c r="N148" s="29"/>
      <c r="O148" s="29"/>
      <c r="P148" s="29"/>
      <c r="Q148" s="11"/>
      <c r="R148" s="127"/>
      <c r="S148" s="127"/>
      <c r="T148" s="127"/>
      <c r="U148" s="127"/>
      <c r="V148" s="127"/>
      <c r="W148" s="7"/>
      <c r="X148" s="7"/>
      <c r="Y148" s="7"/>
      <c r="Z148" s="7"/>
      <c r="AA148" s="487"/>
    </row>
    <row r="149" spans="2:27" s="10" customFormat="1" ht="20.100000000000001" customHeight="1">
      <c r="B149" s="29"/>
      <c r="C149" s="29"/>
      <c r="D149" s="7"/>
      <c r="E149" s="7"/>
      <c r="F149" s="7"/>
      <c r="G149" s="7"/>
      <c r="H149" s="13"/>
      <c r="I149" s="7"/>
      <c r="J149" s="7"/>
      <c r="K149" s="7"/>
      <c r="L149" s="7"/>
      <c r="M149" s="29"/>
      <c r="N149" s="29"/>
      <c r="O149" s="29"/>
      <c r="P149" s="29"/>
      <c r="Q149" s="11"/>
      <c r="R149" s="127"/>
      <c r="S149" s="127"/>
      <c r="T149" s="127"/>
      <c r="U149" s="127"/>
      <c r="V149" s="127"/>
      <c r="W149" s="7"/>
      <c r="X149" s="7"/>
      <c r="Y149" s="7"/>
      <c r="Z149" s="7"/>
      <c r="AA149" s="487"/>
    </row>
    <row r="150" spans="2:27" s="10" customFormat="1" ht="20.100000000000001" customHeight="1">
      <c r="B150" s="29"/>
      <c r="C150" s="29"/>
      <c r="D150" s="7"/>
      <c r="E150" s="7"/>
      <c r="F150" s="7"/>
      <c r="G150" s="7"/>
      <c r="H150" s="13"/>
      <c r="I150" s="7"/>
      <c r="J150" s="7"/>
      <c r="K150" s="7"/>
      <c r="L150" s="7"/>
      <c r="M150" s="29"/>
      <c r="N150" s="29"/>
      <c r="O150" s="29"/>
      <c r="P150" s="29"/>
      <c r="Q150" s="11"/>
      <c r="R150" s="127"/>
      <c r="S150" s="127"/>
      <c r="T150" s="127"/>
      <c r="U150" s="127"/>
      <c r="V150" s="127"/>
      <c r="W150" s="7"/>
      <c r="X150" s="7"/>
      <c r="Y150" s="7"/>
      <c r="Z150" s="7"/>
      <c r="AA150" s="487"/>
    </row>
    <row r="151" spans="2:27" s="10" customFormat="1" ht="20.100000000000001" customHeight="1">
      <c r="B151" s="30"/>
      <c r="C151" s="30"/>
      <c r="D151" s="9"/>
      <c r="E151" s="6"/>
      <c r="H151" s="14"/>
      <c r="J151" s="9"/>
      <c r="K151" s="9"/>
      <c r="L151" s="9"/>
      <c r="M151" s="29"/>
      <c r="N151" s="29"/>
      <c r="O151" s="29"/>
      <c r="P151" s="29"/>
      <c r="Q151" s="12"/>
      <c r="R151" s="127"/>
      <c r="S151" s="127"/>
      <c r="T151" s="127"/>
      <c r="U151" s="127"/>
      <c r="V151" s="127"/>
      <c r="W151" s="9"/>
      <c r="X151" s="9"/>
      <c r="Y151" s="9"/>
      <c r="Z151" s="9"/>
      <c r="AA151" s="514"/>
    </row>
    <row r="152" spans="2:27" s="10" customFormat="1" ht="20.100000000000001" customHeight="1">
      <c r="B152" s="30"/>
      <c r="C152" s="30"/>
      <c r="D152" s="9"/>
      <c r="E152" s="6"/>
      <c r="H152" s="14"/>
      <c r="J152" s="9"/>
      <c r="K152" s="9"/>
      <c r="L152" s="9"/>
      <c r="M152" s="29"/>
      <c r="N152" s="29"/>
      <c r="O152" s="29"/>
      <c r="P152" s="29"/>
      <c r="Q152" s="12"/>
      <c r="R152" s="127"/>
      <c r="S152" s="127"/>
      <c r="T152" s="127"/>
      <c r="U152" s="127"/>
      <c r="V152" s="127"/>
      <c r="W152" s="9"/>
      <c r="X152" s="9"/>
      <c r="Y152" s="9"/>
      <c r="Z152" s="9"/>
      <c r="AA152" s="514"/>
    </row>
    <row r="153" spans="2:27" s="10" customFormat="1" ht="20.100000000000001" customHeight="1">
      <c r="B153" s="30"/>
      <c r="C153" s="30"/>
      <c r="D153" s="9"/>
      <c r="E153" s="6"/>
      <c r="H153" s="14"/>
      <c r="J153" s="9"/>
      <c r="K153" s="9"/>
      <c r="L153" s="9"/>
      <c r="M153" s="29"/>
      <c r="N153" s="29"/>
      <c r="O153" s="29"/>
      <c r="P153" s="29"/>
      <c r="Q153" s="12"/>
      <c r="R153" s="127"/>
      <c r="S153" s="127"/>
      <c r="T153" s="127"/>
      <c r="U153" s="127"/>
      <c r="V153" s="127"/>
      <c r="W153" s="9"/>
      <c r="X153" s="9"/>
      <c r="Y153" s="9"/>
      <c r="Z153" s="9"/>
      <c r="AA153" s="514"/>
    </row>
    <row r="154" spans="2:27" ht="20.100000000000001" customHeight="1">
      <c r="M154" s="29"/>
      <c r="N154" s="29"/>
      <c r="O154" s="29"/>
      <c r="P154" s="29"/>
      <c r="R154" s="127"/>
      <c r="S154" s="127"/>
      <c r="T154" s="127"/>
      <c r="U154" s="127"/>
      <c r="V154" s="127"/>
    </row>
    <row r="155" spans="2:27" ht="20.100000000000001" customHeight="1">
      <c r="M155" s="29"/>
      <c r="N155" s="29"/>
      <c r="O155" s="29"/>
      <c r="P155" s="29"/>
      <c r="R155" s="127"/>
      <c r="S155" s="127"/>
      <c r="T155" s="127"/>
      <c r="U155" s="127"/>
      <c r="V155" s="127"/>
    </row>
    <row r="156" spans="2:27" ht="20.100000000000001" customHeight="1">
      <c r="M156" s="29"/>
      <c r="N156" s="29"/>
      <c r="O156" s="29"/>
      <c r="P156" s="29"/>
      <c r="R156" s="127"/>
      <c r="S156" s="127"/>
      <c r="T156" s="127"/>
      <c r="U156" s="127"/>
      <c r="V156" s="127"/>
    </row>
    <row r="157" spans="2:27" ht="20.100000000000001" customHeight="1">
      <c r="M157" s="29"/>
      <c r="N157" s="29"/>
      <c r="O157" s="29"/>
      <c r="P157" s="29"/>
      <c r="R157" s="127"/>
      <c r="S157" s="127"/>
      <c r="T157" s="127"/>
      <c r="U157" s="127"/>
      <c r="V157" s="127"/>
    </row>
    <row r="158" spans="2:27" ht="20.100000000000001" customHeight="1">
      <c r="M158" s="29"/>
      <c r="N158" s="29"/>
      <c r="O158" s="29"/>
      <c r="P158" s="29"/>
      <c r="R158" s="127"/>
      <c r="S158" s="127"/>
      <c r="T158" s="127"/>
      <c r="U158" s="127"/>
      <c r="V158" s="127"/>
    </row>
    <row r="159" spans="2:27" ht="20.100000000000001" customHeight="1">
      <c r="M159" s="29"/>
      <c r="N159" s="29"/>
      <c r="O159" s="29"/>
      <c r="P159" s="29"/>
      <c r="R159" s="127"/>
      <c r="S159" s="127"/>
      <c r="T159" s="127"/>
      <c r="U159" s="127"/>
      <c r="V159" s="127"/>
    </row>
    <row r="160" spans="2:27" ht="20.100000000000001" customHeight="1">
      <c r="M160" s="29"/>
      <c r="N160" s="29"/>
      <c r="O160" s="29"/>
      <c r="P160" s="29"/>
      <c r="R160" s="127"/>
      <c r="S160" s="127"/>
      <c r="T160" s="127"/>
      <c r="U160" s="127"/>
      <c r="V160" s="127"/>
    </row>
    <row r="161" spans="13:22" ht="20.100000000000001" customHeight="1">
      <c r="M161" s="29"/>
      <c r="N161" s="29"/>
      <c r="O161" s="29"/>
      <c r="P161" s="29"/>
      <c r="R161" s="127"/>
      <c r="S161" s="127"/>
      <c r="T161" s="127"/>
      <c r="U161" s="127"/>
      <c r="V161" s="127"/>
    </row>
    <row r="162" spans="13:22" ht="20.100000000000001" customHeight="1">
      <c r="M162" s="29"/>
      <c r="N162" s="29"/>
      <c r="O162" s="29"/>
      <c r="P162" s="29"/>
      <c r="R162" s="127"/>
      <c r="S162" s="127"/>
      <c r="T162" s="127"/>
      <c r="U162" s="127"/>
      <c r="V162" s="127"/>
    </row>
    <row r="163" spans="13:22" ht="20.100000000000001" customHeight="1">
      <c r="M163" s="29"/>
      <c r="N163" s="29"/>
      <c r="O163" s="29"/>
      <c r="P163" s="29"/>
      <c r="R163" s="127"/>
      <c r="S163" s="127"/>
      <c r="T163" s="127"/>
      <c r="U163" s="127"/>
      <c r="V163" s="127"/>
    </row>
    <row r="164" spans="13:22" ht="20.100000000000001" customHeight="1">
      <c r="M164" s="29"/>
      <c r="N164" s="29"/>
      <c r="O164" s="29"/>
      <c r="P164" s="29"/>
      <c r="R164" s="127"/>
      <c r="S164" s="127"/>
      <c r="T164" s="127"/>
      <c r="U164" s="127"/>
      <c r="V164" s="127"/>
    </row>
    <row r="165" spans="13:22" ht="20.100000000000001" customHeight="1">
      <c r="M165" s="29"/>
      <c r="N165" s="29"/>
      <c r="O165" s="29"/>
      <c r="P165" s="29"/>
      <c r="R165" s="127"/>
      <c r="S165" s="127"/>
      <c r="T165" s="127"/>
      <c r="U165" s="127"/>
      <c r="V165" s="127"/>
    </row>
    <row r="166" spans="13:22" ht="20.100000000000001" customHeight="1">
      <c r="M166" s="29"/>
      <c r="N166" s="29"/>
      <c r="O166" s="29"/>
      <c r="P166" s="29"/>
      <c r="R166" s="127"/>
      <c r="S166" s="127"/>
      <c r="T166" s="127"/>
      <c r="U166" s="127"/>
      <c r="V166" s="127"/>
    </row>
    <row r="167" spans="13:22" ht="20.100000000000001" customHeight="1">
      <c r="M167" s="29"/>
      <c r="N167" s="29"/>
      <c r="O167" s="29"/>
      <c r="P167" s="29"/>
      <c r="R167" s="127"/>
      <c r="S167" s="127"/>
      <c r="T167" s="127"/>
      <c r="U167" s="127"/>
      <c r="V167" s="127"/>
    </row>
    <row r="168" spans="13:22" ht="20.100000000000001" customHeight="1">
      <c r="M168" s="29"/>
      <c r="N168" s="29"/>
      <c r="O168" s="29"/>
      <c r="P168" s="29"/>
      <c r="R168" s="127"/>
      <c r="S168" s="127"/>
      <c r="T168" s="127"/>
      <c r="U168" s="127"/>
      <c r="V168" s="127"/>
    </row>
    <row r="169" spans="13:22" ht="20.100000000000001" customHeight="1">
      <c r="M169" s="29"/>
      <c r="N169" s="29"/>
      <c r="O169" s="29"/>
      <c r="P169" s="29"/>
      <c r="R169" s="127"/>
      <c r="S169" s="127"/>
      <c r="T169" s="127"/>
      <c r="U169" s="127"/>
      <c r="V169" s="127"/>
    </row>
    <row r="170" spans="13:22" ht="20.100000000000001" customHeight="1">
      <c r="M170" s="29"/>
      <c r="N170" s="29"/>
      <c r="O170" s="29"/>
      <c r="P170" s="29"/>
      <c r="R170" s="127"/>
      <c r="S170" s="127"/>
      <c r="T170" s="127"/>
      <c r="U170" s="127"/>
      <c r="V170" s="127"/>
    </row>
    <row r="171" spans="13:22" ht="20.100000000000001" customHeight="1">
      <c r="M171" s="29"/>
      <c r="N171" s="29"/>
      <c r="O171" s="29"/>
      <c r="P171" s="29"/>
      <c r="R171" s="127"/>
      <c r="S171" s="127"/>
      <c r="T171" s="127"/>
      <c r="U171" s="127"/>
      <c r="V171" s="127"/>
    </row>
    <row r="172" spans="13:22" ht="20.100000000000001" customHeight="1">
      <c r="M172" s="29"/>
      <c r="N172" s="29"/>
      <c r="O172" s="29"/>
      <c r="P172" s="29"/>
      <c r="R172" s="127"/>
      <c r="S172" s="127"/>
      <c r="T172" s="127"/>
      <c r="U172" s="127"/>
      <c r="V172" s="127"/>
    </row>
    <row r="173" spans="13:22" ht="20.100000000000001" customHeight="1">
      <c r="M173" s="29"/>
      <c r="N173" s="29"/>
      <c r="O173" s="29"/>
      <c r="P173" s="29"/>
      <c r="R173" s="127"/>
      <c r="S173" s="127"/>
      <c r="T173" s="127"/>
      <c r="U173" s="127"/>
      <c r="V173" s="127"/>
    </row>
    <row r="174" spans="13:22" ht="20.100000000000001" customHeight="1">
      <c r="M174" s="29"/>
      <c r="N174" s="29"/>
      <c r="O174" s="29"/>
      <c r="P174" s="29"/>
      <c r="R174" s="127"/>
      <c r="S174" s="127"/>
      <c r="T174" s="127"/>
      <c r="U174" s="127"/>
      <c r="V174" s="127"/>
    </row>
    <row r="175" spans="13:22" ht="20.100000000000001" customHeight="1">
      <c r="M175" s="29"/>
      <c r="N175" s="29"/>
      <c r="O175" s="29"/>
      <c r="P175" s="29"/>
      <c r="R175" s="127"/>
      <c r="S175" s="127"/>
      <c r="T175" s="127"/>
      <c r="U175" s="127"/>
      <c r="V175" s="127"/>
    </row>
    <row r="176" spans="13:22" ht="20.100000000000001" customHeight="1">
      <c r="M176" s="29"/>
      <c r="N176" s="29"/>
      <c r="O176" s="29"/>
      <c r="P176" s="29"/>
      <c r="R176" s="127"/>
      <c r="S176" s="127"/>
      <c r="T176" s="127"/>
      <c r="U176" s="127"/>
      <c r="V176" s="127"/>
    </row>
    <row r="177" spans="13:22" ht="20.100000000000001" customHeight="1">
      <c r="M177" s="29"/>
      <c r="N177" s="29"/>
      <c r="O177" s="29"/>
      <c r="P177" s="29"/>
      <c r="R177" s="127"/>
      <c r="S177" s="127"/>
      <c r="T177" s="127"/>
      <c r="U177" s="127"/>
      <c r="V177" s="127"/>
    </row>
    <row r="178" spans="13:22" ht="20.100000000000001" customHeight="1">
      <c r="M178" s="29"/>
      <c r="N178" s="29"/>
      <c r="O178" s="29"/>
      <c r="P178" s="29"/>
      <c r="R178" s="127"/>
      <c r="S178" s="127"/>
      <c r="T178" s="127"/>
      <c r="U178" s="127"/>
      <c r="V178" s="127"/>
    </row>
    <row r="179" spans="13:22" ht="20.100000000000001" customHeight="1">
      <c r="M179" s="29"/>
      <c r="N179" s="29"/>
      <c r="O179" s="29"/>
      <c r="P179" s="29"/>
      <c r="R179" s="127"/>
      <c r="S179" s="127"/>
      <c r="T179" s="127"/>
      <c r="U179" s="127"/>
      <c r="V179" s="127"/>
    </row>
    <row r="180" spans="13:22" ht="20.100000000000001" customHeight="1">
      <c r="M180" s="29"/>
      <c r="N180" s="29"/>
      <c r="O180" s="29"/>
      <c r="P180" s="29"/>
      <c r="R180" s="127"/>
      <c r="S180" s="127"/>
      <c r="T180" s="127"/>
      <c r="U180" s="127"/>
      <c r="V180" s="127"/>
    </row>
    <row r="181" spans="13:22" ht="20.100000000000001" customHeight="1">
      <c r="M181" s="29"/>
      <c r="N181" s="29"/>
      <c r="O181" s="29"/>
      <c r="P181" s="29"/>
      <c r="R181" s="127"/>
      <c r="S181" s="127"/>
      <c r="T181" s="127"/>
      <c r="U181" s="127"/>
      <c r="V181" s="127"/>
    </row>
    <row r="182" spans="13:22" ht="20.100000000000001" customHeight="1">
      <c r="M182" s="29"/>
      <c r="N182" s="29"/>
      <c r="O182" s="29"/>
      <c r="P182" s="29"/>
      <c r="R182" s="127"/>
      <c r="S182" s="127"/>
      <c r="T182" s="127"/>
      <c r="U182" s="127"/>
      <c r="V182" s="127"/>
    </row>
    <row r="183" spans="13:22" ht="20.100000000000001" customHeight="1">
      <c r="M183" s="29"/>
      <c r="N183" s="29"/>
      <c r="O183" s="29"/>
      <c r="P183" s="29"/>
      <c r="R183" s="127"/>
      <c r="S183" s="127"/>
      <c r="T183" s="127"/>
      <c r="U183" s="127"/>
      <c r="V183" s="127"/>
    </row>
    <row r="184" spans="13:22" ht="20.100000000000001" customHeight="1">
      <c r="M184" s="29"/>
      <c r="N184" s="29"/>
      <c r="O184" s="29"/>
      <c r="P184" s="29"/>
      <c r="R184" s="127"/>
      <c r="S184" s="127"/>
      <c r="T184" s="127"/>
      <c r="U184" s="127"/>
      <c r="V184" s="127"/>
    </row>
    <row r="185" spans="13:22" ht="20.100000000000001" customHeight="1">
      <c r="M185" s="29"/>
      <c r="N185" s="29"/>
      <c r="O185" s="29"/>
      <c r="P185" s="29"/>
      <c r="R185" s="127"/>
      <c r="S185" s="127"/>
      <c r="T185" s="127"/>
      <c r="U185" s="127"/>
      <c r="V185" s="127"/>
    </row>
    <row r="186" spans="13:22" ht="20.100000000000001" customHeight="1">
      <c r="M186" s="29"/>
      <c r="N186" s="29"/>
      <c r="O186" s="29"/>
      <c r="P186" s="29"/>
      <c r="R186" s="127"/>
      <c r="S186" s="127"/>
      <c r="T186" s="127"/>
      <c r="U186" s="127"/>
      <c r="V186" s="127"/>
    </row>
    <row r="187" spans="13:22" ht="20.100000000000001" customHeight="1">
      <c r="M187" s="29"/>
      <c r="N187" s="29"/>
      <c r="O187" s="29"/>
      <c r="P187" s="29"/>
      <c r="R187" s="127"/>
      <c r="S187" s="127"/>
      <c r="T187" s="127"/>
      <c r="U187" s="127"/>
      <c r="V187" s="127"/>
    </row>
    <row r="188" spans="13:22" ht="20.100000000000001" customHeight="1">
      <c r="M188" s="29"/>
      <c r="N188" s="29"/>
      <c r="O188" s="29"/>
      <c r="P188" s="29"/>
      <c r="R188" s="127"/>
      <c r="S188" s="127"/>
      <c r="T188" s="127"/>
      <c r="U188" s="127"/>
      <c r="V188" s="127"/>
    </row>
    <row r="189" spans="13:22" ht="20.100000000000001" customHeight="1">
      <c r="M189" s="29"/>
      <c r="N189" s="29"/>
      <c r="O189" s="29"/>
      <c r="P189" s="29"/>
      <c r="R189" s="127"/>
      <c r="S189" s="127"/>
      <c r="T189" s="127"/>
      <c r="U189" s="127"/>
      <c r="V189" s="127"/>
    </row>
    <row r="190" spans="13:22" ht="20.100000000000001" customHeight="1">
      <c r="M190" s="29"/>
      <c r="N190" s="29"/>
      <c r="O190" s="29"/>
      <c r="P190" s="29"/>
      <c r="R190" s="127"/>
      <c r="S190" s="127"/>
      <c r="T190" s="127"/>
      <c r="U190" s="127"/>
      <c r="V190" s="127"/>
    </row>
    <row r="191" spans="13:22" ht="20.100000000000001" customHeight="1">
      <c r="M191" s="29"/>
      <c r="N191" s="29"/>
      <c r="O191" s="29"/>
      <c r="P191" s="29"/>
      <c r="R191" s="127"/>
      <c r="S191" s="127"/>
      <c r="T191" s="127"/>
      <c r="U191" s="127"/>
      <c r="V191" s="127"/>
    </row>
    <row r="192" spans="13:22" ht="20.100000000000001" customHeight="1">
      <c r="M192" s="29"/>
      <c r="N192" s="29"/>
      <c r="O192" s="29"/>
      <c r="P192" s="29"/>
      <c r="R192" s="127"/>
      <c r="S192" s="127"/>
      <c r="T192" s="127"/>
      <c r="U192" s="127"/>
      <c r="V192" s="127"/>
    </row>
    <row r="193" spans="13:22" ht="20.100000000000001" customHeight="1">
      <c r="M193" s="29"/>
      <c r="N193" s="29"/>
      <c r="O193" s="29"/>
      <c r="P193" s="29"/>
      <c r="R193" s="127"/>
      <c r="S193" s="127"/>
      <c r="T193" s="127"/>
      <c r="U193" s="127"/>
      <c r="V193" s="127"/>
    </row>
    <row r="194" spans="13:22" ht="20.100000000000001" customHeight="1">
      <c r="M194" s="29"/>
      <c r="N194" s="29"/>
      <c r="O194" s="29"/>
      <c r="P194" s="29"/>
      <c r="R194" s="127"/>
      <c r="S194" s="127"/>
      <c r="T194" s="127"/>
      <c r="U194" s="127"/>
      <c r="V194" s="127"/>
    </row>
    <row r="195" spans="13:22" ht="20.100000000000001" customHeight="1">
      <c r="M195" s="29"/>
      <c r="N195" s="29"/>
      <c r="O195" s="29"/>
      <c r="P195" s="29"/>
      <c r="R195" s="127"/>
      <c r="S195" s="127"/>
      <c r="T195" s="127"/>
      <c r="U195" s="127"/>
      <c r="V195" s="127"/>
    </row>
    <row r="196" spans="13:22" ht="20.100000000000001" customHeight="1">
      <c r="M196" s="29"/>
      <c r="N196" s="29"/>
      <c r="O196" s="29"/>
      <c r="P196" s="29"/>
      <c r="R196" s="127"/>
      <c r="S196" s="127"/>
      <c r="T196" s="127"/>
      <c r="U196" s="127"/>
      <c r="V196" s="127"/>
    </row>
    <row r="197" spans="13:22" ht="20.100000000000001" customHeight="1">
      <c r="M197" s="29"/>
      <c r="N197" s="29"/>
      <c r="O197" s="29"/>
      <c r="P197" s="29"/>
      <c r="R197" s="127"/>
      <c r="S197" s="127"/>
      <c r="T197" s="127"/>
      <c r="U197" s="127"/>
      <c r="V197" s="127"/>
    </row>
    <row r="198" spans="13:22" ht="20.100000000000001" customHeight="1">
      <c r="M198" s="29"/>
      <c r="N198" s="29"/>
      <c r="O198" s="29"/>
      <c r="P198" s="29"/>
      <c r="R198" s="127"/>
      <c r="S198" s="127"/>
      <c r="T198" s="127"/>
      <c r="U198" s="127"/>
      <c r="V198" s="127"/>
    </row>
    <row r="199" spans="13:22" ht="20.100000000000001" customHeight="1">
      <c r="M199" s="29"/>
      <c r="N199" s="29"/>
      <c r="O199" s="29"/>
      <c r="P199" s="29"/>
      <c r="R199" s="127"/>
      <c r="S199" s="127"/>
      <c r="T199" s="127"/>
      <c r="U199" s="127"/>
      <c r="V199" s="127"/>
    </row>
    <row r="200" spans="13:22" ht="20.100000000000001" customHeight="1">
      <c r="M200" s="29"/>
      <c r="N200" s="29"/>
      <c r="O200" s="29"/>
      <c r="P200" s="29"/>
      <c r="R200" s="127"/>
      <c r="S200" s="127"/>
      <c r="T200" s="127"/>
      <c r="U200" s="127"/>
      <c r="V200" s="127"/>
    </row>
    <row r="201" spans="13:22" ht="20.100000000000001" customHeight="1">
      <c r="M201" s="29"/>
      <c r="N201" s="29"/>
      <c r="O201" s="29"/>
      <c r="P201" s="29"/>
      <c r="R201" s="127"/>
      <c r="S201" s="127"/>
      <c r="T201" s="127"/>
      <c r="U201" s="127"/>
      <c r="V201" s="127"/>
    </row>
    <row r="202" spans="13:22" ht="20.100000000000001" customHeight="1">
      <c r="M202" s="29"/>
      <c r="N202" s="29"/>
      <c r="O202" s="29"/>
      <c r="P202" s="29"/>
      <c r="R202" s="127"/>
      <c r="S202" s="127"/>
      <c r="T202" s="127"/>
      <c r="U202" s="127"/>
      <c r="V202" s="127"/>
    </row>
    <row r="203" spans="13:22" ht="20.100000000000001" customHeight="1">
      <c r="M203" s="29"/>
      <c r="N203" s="29"/>
      <c r="O203" s="29"/>
      <c r="P203" s="29"/>
      <c r="R203" s="127"/>
      <c r="S203" s="127"/>
      <c r="T203" s="127"/>
      <c r="U203" s="127"/>
      <c r="V203" s="127"/>
    </row>
    <row r="204" spans="13:22" ht="20.100000000000001" customHeight="1">
      <c r="M204" s="29"/>
      <c r="N204" s="29"/>
      <c r="O204" s="29"/>
      <c r="P204" s="29"/>
      <c r="R204" s="127"/>
      <c r="S204" s="127"/>
      <c r="T204" s="127"/>
      <c r="U204" s="127"/>
      <c r="V204" s="127"/>
    </row>
    <row r="205" spans="13:22" ht="20.100000000000001" customHeight="1">
      <c r="M205" s="29"/>
      <c r="N205" s="29"/>
      <c r="O205" s="29"/>
      <c r="P205" s="29"/>
      <c r="R205" s="127"/>
      <c r="S205" s="127"/>
      <c r="T205" s="127"/>
      <c r="U205" s="127"/>
      <c r="V205" s="127"/>
    </row>
    <row r="206" spans="13:22" ht="20.100000000000001" customHeight="1">
      <c r="M206" s="29"/>
      <c r="N206" s="29"/>
      <c r="O206" s="29"/>
      <c r="P206" s="29"/>
      <c r="R206" s="127"/>
      <c r="S206" s="127"/>
      <c r="T206" s="127"/>
      <c r="U206" s="127"/>
      <c r="V206" s="127"/>
    </row>
    <row r="207" spans="13:22" ht="20.100000000000001" customHeight="1">
      <c r="M207" s="29"/>
      <c r="N207" s="29"/>
      <c r="O207" s="29"/>
      <c r="P207" s="29"/>
      <c r="R207" s="127"/>
      <c r="S207" s="127"/>
      <c r="T207" s="127"/>
      <c r="U207" s="127"/>
      <c r="V207" s="127"/>
    </row>
    <row r="208" spans="13:22" ht="20.100000000000001" customHeight="1">
      <c r="M208" s="29"/>
      <c r="N208" s="29"/>
      <c r="O208" s="29"/>
      <c r="P208" s="29"/>
      <c r="R208" s="127"/>
      <c r="S208" s="127"/>
      <c r="T208" s="127"/>
      <c r="U208" s="127"/>
      <c r="V208" s="127"/>
    </row>
    <row r="209" spans="13:22" ht="20.100000000000001" customHeight="1">
      <c r="M209" s="29"/>
      <c r="N209" s="29"/>
      <c r="O209" s="29"/>
      <c r="P209" s="29"/>
      <c r="R209" s="127"/>
      <c r="S209" s="127"/>
      <c r="T209" s="127"/>
      <c r="U209" s="127"/>
      <c r="V209" s="127"/>
    </row>
    <row r="210" spans="13:22" ht="20.100000000000001" customHeight="1">
      <c r="M210" s="29"/>
      <c r="N210" s="29"/>
      <c r="O210" s="29"/>
      <c r="P210" s="29"/>
      <c r="R210" s="127"/>
      <c r="S210" s="127"/>
      <c r="T210" s="127"/>
      <c r="U210" s="127"/>
      <c r="V210" s="127"/>
    </row>
    <row r="211" spans="13:22" ht="20.100000000000001" customHeight="1">
      <c r="M211" s="29"/>
      <c r="N211" s="29"/>
      <c r="O211" s="29"/>
      <c r="P211" s="29"/>
      <c r="R211" s="127"/>
      <c r="S211" s="127"/>
      <c r="T211" s="127"/>
      <c r="U211" s="127"/>
      <c r="V211" s="127"/>
    </row>
    <row r="212" spans="13:22" ht="20.100000000000001" customHeight="1">
      <c r="M212" s="29"/>
      <c r="N212" s="29"/>
      <c r="O212" s="29"/>
      <c r="P212" s="29"/>
      <c r="R212" s="127"/>
      <c r="S212" s="127"/>
      <c r="T212" s="127"/>
      <c r="U212" s="127"/>
      <c r="V212" s="127"/>
    </row>
    <row r="213" spans="13:22" ht="20.100000000000001" customHeight="1">
      <c r="M213" s="29"/>
      <c r="N213" s="29"/>
      <c r="O213" s="29"/>
      <c r="P213" s="29"/>
      <c r="R213" s="127"/>
      <c r="S213" s="127"/>
      <c r="T213" s="127"/>
      <c r="U213" s="127"/>
      <c r="V213" s="127"/>
    </row>
    <row r="214" spans="13:22" ht="20.100000000000001" customHeight="1">
      <c r="M214" s="29"/>
      <c r="N214" s="29"/>
      <c r="O214" s="29"/>
      <c r="P214" s="29"/>
      <c r="R214" s="127"/>
      <c r="S214" s="127"/>
      <c r="T214" s="127"/>
      <c r="U214" s="127"/>
      <c r="V214" s="127"/>
    </row>
    <row r="215" spans="13:22" ht="20.100000000000001" customHeight="1">
      <c r="M215" s="29"/>
      <c r="N215" s="29"/>
      <c r="O215" s="29"/>
      <c r="P215" s="29"/>
      <c r="R215" s="127"/>
      <c r="S215" s="127"/>
      <c r="T215" s="127"/>
      <c r="U215" s="127"/>
      <c r="V215" s="127"/>
    </row>
    <row r="216" spans="13:22" ht="20.100000000000001" customHeight="1">
      <c r="M216" s="29"/>
      <c r="N216" s="29"/>
      <c r="O216" s="29"/>
      <c r="P216" s="29"/>
      <c r="R216" s="127"/>
      <c r="S216" s="127"/>
      <c r="T216" s="127"/>
      <c r="U216" s="127"/>
      <c r="V216" s="127"/>
    </row>
    <row r="217" spans="13:22" ht="20.100000000000001" customHeight="1">
      <c r="M217" s="29"/>
      <c r="N217" s="29"/>
      <c r="O217" s="29"/>
      <c r="P217" s="29"/>
      <c r="R217" s="127"/>
      <c r="S217" s="127"/>
      <c r="T217" s="127"/>
      <c r="U217" s="127"/>
      <c r="V217" s="127"/>
    </row>
    <row r="218" spans="13:22" ht="20.100000000000001" customHeight="1">
      <c r="M218" s="29"/>
      <c r="N218" s="29"/>
      <c r="O218" s="29"/>
      <c r="P218" s="29"/>
      <c r="R218" s="127"/>
      <c r="S218" s="127"/>
      <c r="T218" s="127"/>
      <c r="U218" s="127"/>
      <c r="V218" s="127"/>
    </row>
    <row r="219" spans="13:22" ht="20.100000000000001" customHeight="1">
      <c r="M219" s="29"/>
      <c r="N219" s="29"/>
      <c r="O219" s="29"/>
      <c r="P219" s="29"/>
      <c r="R219" s="127"/>
      <c r="S219" s="127"/>
      <c r="T219" s="127"/>
      <c r="U219" s="127"/>
      <c r="V219" s="127"/>
    </row>
    <row r="220" spans="13:22" ht="20.100000000000001" customHeight="1">
      <c r="M220" s="29"/>
      <c r="N220" s="29"/>
      <c r="O220" s="29"/>
      <c r="P220" s="29"/>
      <c r="R220" s="127"/>
      <c r="S220" s="127"/>
      <c r="T220" s="127"/>
      <c r="U220" s="127"/>
      <c r="V220" s="127"/>
    </row>
    <row r="221" spans="13:22" ht="20.100000000000001" customHeight="1">
      <c r="M221" s="29"/>
      <c r="N221" s="29"/>
      <c r="O221" s="29"/>
      <c r="P221" s="29"/>
      <c r="R221" s="127"/>
      <c r="S221" s="127"/>
      <c r="T221" s="127"/>
      <c r="U221" s="127"/>
      <c r="V221" s="127"/>
    </row>
    <row r="222" spans="13:22" ht="20.100000000000001" customHeight="1">
      <c r="M222" s="29"/>
      <c r="N222" s="29"/>
      <c r="O222" s="29"/>
      <c r="P222" s="29"/>
      <c r="R222" s="127"/>
      <c r="S222" s="127"/>
      <c r="T222" s="127"/>
      <c r="U222" s="127"/>
      <c r="V222" s="127"/>
    </row>
    <row r="223" spans="13:22" ht="20.100000000000001" customHeight="1">
      <c r="M223" s="29"/>
      <c r="N223" s="29"/>
      <c r="O223" s="29"/>
      <c r="P223" s="29"/>
      <c r="R223" s="127"/>
      <c r="S223" s="127"/>
      <c r="T223" s="127"/>
      <c r="U223" s="127"/>
      <c r="V223" s="127"/>
    </row>
    <row r="224" spans="13:22" ht="20.100000000000001" customHeight="1">
      <c r="M224" s="29"/>
      <c r="N224" s="29"/>
      <c r="O224" s="29"/>
      <c r="P224" s="29"/>
      <c r="R224" s="127"/>
      <c r="S224" s="127"/>
      <c r="T224" s="127"/>
      <c r="U224" s="127"/>
      <c r="V224" s="127"/>
    </row>
    <row r="225" spans="13:22" ht="20.100000000000001" customHeight="1">
      <c r="M225" s="29"/>
      <c r="N225" s="29"/>
      <c r="O225" s="29"/>
      <c r="P225" s="29"/>
      <c r="R225" s="127"/>
      <c r="S225" s="127"/>
      <c r="T225" s="127"/>
      <c r="U225" s="127"/>
      <c r="V225" s="127"/>
    </row>
    <row r="226" spans="13:22" ht="20.100000000000001" customHeight="1">
      <c r="M226" s="29"/>
      <c r="N226" s="29"/>
      <c r="O226" s="29"/>
      <c r="P226" s="29"/>
      <c r="R226" s="127"/>
      <c r="S226" s="127"/>
      <c r="T226" s="127"/>
      <c r="U226" s="127"/>
      <c r="V226" s="127"/>
    </row>
    <row r="227" spans="13:22" ht="20.100000000000001" customHeight="1">
      <c r="M227" s="29"/>
      <c r="N227" s="29"/>
      <c r="O227" s="29"/>
      <c r="P227" s="29"/>
      <c r="R227" s="127"/>
      <c r="S227" s="127"/>
      <c r="T227" s="127"/>
      <c r="U227" s="127"/>
      <c r="V227" s="127"/>
    </row>
    <row r="228" spans="13:22" ht="20.100000000000001" customHeight="1">
      <c r="M228" s="29"/>
      <c r="N228" s="29"/>
      <c r="O228" s="29"/>
      <c r="P228" s="29"/>
      <c r="R228" s="127"/>
      <c r="S228" s="127"/>
      <c r="T228" s="127"/>
      <c r="U228" s="127"/>
      <c r="V228" s="127"/>
    </row>
    <row r="229" spans="13:22" ht="20.100000000000001" customHeight="1">
      <c r="M229" s="29"/>
      <c r="N229" s="29"/>
      <c r="O229" s="29"/>
      <c r="P229" s="29"/>
      <c r="R229" s="127"/>
      <c r="S229" s="127"/>
      <c r="T229" s="127"/>
      <c r="U229" s="127"/>
      <c r="V229" s="127"/>
    </row>
    <row r="230" spans="13:22" ht="20.100000000000001" customHeight="1">
      <c r="M230" s="29"/>
      <c r="N230" s="29"/>
      <c r="O230" s="29"/>
      <c r="P230" s="29"/>
      <c r="R230" s="127"/>
      <c r="S230" s="127"/>
      <c r="T230" s="127"/>
      <c r="U230" s="127"/>
      <c r="V230" s="127"/>
    </row>
    <row r="231" spans="13:22" ht="20.100000000000001" customHeight="1">
      <c r="M231" s="29"/>
      <c r="N231" s="29"/>
      <c r="O231" s="29"/>
      <c r="P231" s="29"/>
      <c r="R231" s="127"/>
      <c r="S231" s="127"/>
      <c r="T231" s="127"/>
      <c r="U231" s="127"/>
      <c r="V231" s="127"/>
    </row>
    <row r="232" spans="13:22" ht="20.100000000000001" customHeight="1">
      <c r="M232" s="29"/>
      <c r="N232" s="29"/>
      <c r="O232" s="29"/>
      <c r="P232" s="29"/>
      <c r="R232" s="127"/>
      <c r="S232" s="127"/>
      <c r="T232" s="127"/>
      <c r="U232" s="127"/>
      <c r="V232" s="127"/>
    </row>
    <row r="233" spans="13:22" ht="20.100000000000001" customHeight="1">
      <c r="M233" s="29"/>
      <c r="N233" s="29"/>
      <c r="O233" s="29"/>
      <c r="P233" s="29"/>
      <c r="R233" s="127"/>
      <c r="S233" s="127"/>
      <c r="T233" s="127"/>
      <c r="U233" s="127"/>
      <c r="V233" s="127"/>
    </row>
    <row r="234" spans="13:22" ht="20.100000000000001" customHeight="1">
      <c r="M234" s="29"/>
      <c r="N234" s="29"/>
      <c r="O234" s="29"/>
      <c r="P234" s="29"/>
      <c r="R234" s="127"/>
      <c r="S234" s="127"/>
      <c r="T234" s="127"/>
      <c r="U234" s="127"/>
      <c r="V234" s="127"/>
    </row>
    <row r="235" spans="13:22" ht="20.100000000000001" customHeight="1">
      <c r="M235" s="29"/>
      <c r="N235" s="29"/>
      <c r="O235" s="29"/>
      <c r="P235" s="29"/>
      <c r="R235" s="127"/>
      <c r="S235" s="127"/>
      <c r="T235" s="127"/>
      <c r="U235" s="127"/>
      <c r="V235" s="127"/>
    </row>
    <row r="236" spans="13:22" ht="20.100000000000001" customHeight="1">
      <c r="M236" s="29"/>
      <c r="N236" s="29"/>
      <c r="O236" s="29"/>
      <c r="P236" s="29"/>
      <c r="R236" s="127"/>
      <c r="S236" s="127"/>
      <c r="T236" s="127"/>
      <c r="U236" s="127"/>
      <c r="V236" s="127"/>
    </row>
    <row r="237" spans="13:22" ht="20.100000000000001" customHeight="1">
      <c r="M237" s="29"/>
      <c r="N237" s="29"/>
      <c r="O237" s="29"/>
      <c r="P237" s="29"/>
      <c r="R237" s="127"/>
      <c r="S237" s="127"/>
      <c r="T237" s="127"/>
      <c r="U237" s="127"/>
      <c r="V237" s="127"/>
    </row>
    <row r="238" spans="13:22" ht="20.100000000000001" customHeight="1">
      <c r="M238" s="29"/>
      <c r="N238" s="29"/>
      <c r="O238" s="29"/>
      <c r="P238" s="29"/>
      <c r="R238" s="127"/>
      <c r="S238" s="127"/>
      <c r="T238" s="127"/>
      <c r="U238" s="127"/>
      <c r="V238" s="127"/>
    </row>
    <row r="239" spans="13:22" ht="20.100000000000001" customHeight="1">
      <c r="M239" s="29"/>
      <c r="N239" s="29"/>
      <c r="O239" s="29"/>
      <c r="P239" s="29"/>
      <c r="R239" s="127"/>
      <c r="S239" s="127"/>
      <c r="T239" s="127"/>
      <c r="U239" s="127"/>
      <c r="V239" s="127"/>
    </row>
    <row r="240" spans="13:22" ht="20.100000000000001" customHeight="1">
      <c r="M240" s="29"/>
      <c r="N240" s="29"/>
      <c r="O240" s="29"/>
      <c r="P240" s="29"/>
      <c r="R240" s="127"/>
      <c r="S240" s="127"/>
      <c r="T240" s="127"/>
      <c r="U240" s="127"/>
      <c r="V240" s="127"/>
    </row>
    <row r="241" spans="13:22" ht="20.100000000000001" customHeight="1">
      <c r="M241" s="29"/>
      <c r="N241" s="29"/>
      <c r="O241" s="29"/>
      <c r="P241" s="29"/>
      <c r="R241" s="127"/>
      <c r="S241" s="127"/>
      <c r="T241" s="127"/>
      <c r="U241" s="127"/>
      <c r="V241" s="127"/>
    </row>
    <row r="242" spans="13:22" ht="20.100000000000001" customHeight="1">
      <c r="M242" s="29"/>
      <c r="N242" s="29"/>
      <c r="O242" s="29"/>
      <c r="P242" s="29"/>
      <c r="R242" s="127"/>
      <c r="S242" s="127"/>
      <c r="T242" s="127"/>
      <c r="U242" s="127"/>
      <c r="V242" s="127"/>
    </row>
    <row r="243" spans="13:22" ht="20.100000000000001" customHeight="1">
      <c r="M243" s="29"/>
      <c r="N243" s="29"/>
      <c r="O243" s="29"/>
      <c r="P243" s="29"/>
      <c r="R243" s="127"/>
      <c r="S243" s="127"/>
      <c r="T243" s="127"/>
      <c r="U243" s="127"/>
      <c r="V243" s="127"/>
    </row>
    <row r="244" spans="13:22" ht="20.100000000000001" customHeight="1">
      <c r="M244" s="29"/>
      <c r="N244" s="29"/>
      <c r="O244" s="29"/>
      <c r="P244" s="29"/>
      <c r="R244" s="127"/>
      <c r="S244" s="127"/>
      <c r="T244" s="127"/>
      <c r="U244" s="127"/>
      <c r="V244" s="127"/>
    </row>
    <row r="245" spans="13:22" ht="20.100000000000001" customHeight="1">
      <c r="M245" s="29"/>
      <c r="N245" s="29"/>
      <c r="O245" s="29"/>
      <c r="P245" s="29"/>
      <c r="R245" s="127"/>
      <c r="S245" s="127"/>
      <c r="T245" s="127"/>
      <c r="U245" s="127"/>
      <c r="V245" s="127"/>
    </row>
    <row r="246" spans="13:22" ht="20.100000000000001" customHeight="1">
      <c r="M246" s="29"/>
      <c r="N246" s="29"/>
      <c r="O246" s="29"/>
      <c r="P246" s="29"/>
      <c r="R246" s="127"/>
      <c r="S246" s="127"/>
      <c r="T246" s="127"/>
      <c r="U246" s="127"/>
      <c r="V246" s="127"/>
    </row>
    <row r="247" spans="13:22" ht="20.100000000000001" customHeight="1">
      <c r="M247" s="29"/>
      <c r="N247" s="29"/>
      <c r="O247" s="29"/>
      <c r="P247" s="29"/>
      <c r="R247" s="127"/>
      <c r="S247" s="127"/>
      <c r="T247" s="127"/>
      <c r="U247" s="127"/>
      <c r="V247" s="127"/>
    </row>
    <row r="248" spans="13:22" ht="20.100000000000001" customHeight="1">
      <c r="M248" s="29"/>
      <c r="N248" s="29"/>
      <c r="O248" s="29"/>
      <c r="P248" s="29"/>
      <c r="R248" s="127"/>
      <c r="S248" s="127"/>
      <c r="T248" s="127"/>
      <c r="U248" s="127"/>
      <c r="V248" s="127"/>
    </row>
    <row r="249" spans="13:22" ht="20.100000000000001" customHeight="1">
      <c r="M249" s="29"/>
      <c r="N249" s="29"/>
      <c r="O249" s="29"/>
      <c r="P249" s="29"/>
      <c r="R249" s="127"/>
      <c r="S249" s="127"/>
      <c r="T249" s="127"/>
      <c r="U249" s="127"/>
      <c r="V249" s="127"/>
    </row>
    <row r="250" spans="13:22" ht="20.100000000000001" customHeight="1">
      <c r="M250" s="29"/>
      <c r="N250" s="29"/>
      <c r="O250" s="29"/>
      <c r="P250" s="29"/>
      <c r="R250" s="127"/>
      <c r="S250" s="127"/>
      <c r="T250" s="127"/>
      <c r="U250" s="127"/>
      <c r="V250" s="127"/>
    </row>
    <row r="251" spans="13:22" ht="20.100000000000001" customHeight="1">
      <c r="M251" s="29"/>
      <c r="N251" s="29"/>
      <c r="O251" s="29"/>
      <c r="P251" s="29"/>
      <c r="R251" s="127"/>
      <c r="S251" s="127"/>
      <c r="T251" s="127"/>
      <c r="U251" s="127"/>
      <c r="V251" s="127"/>
    </row>
    <row r="252" spans="13:22" ht="20.100000000000001" customHeight="1">
      <c r="M252" s="29"/>
      <c r="N252" s="29"/>
      <c r="O252" s="29"/>
      <c r="P252" s="29"/>
      <c r="R252" s="127"/>
      <c r="S252" s="127"/>
      <c r="T252" s="127"/>
      <c r="U252" s="127"/>
      <c r="V252" s="127"/>
    </row>
    <row r="253" spans="13:22" ht="20.100000000000001" customHeight="1">
      <c r="M253" s="29"/>
      <c r="N253" s="29"/>
      <c r="O253" s="29"/>
      <c r="P253" s="29"/>
      <c r="R253" s="127"/>
      <c r="S253" s="127"/>
      <c r="T253" s="127"/>
      <c r="U253" s="127"/>
      <c r="V253" s="127"/>
    </row>
    <row r="254" spans="13:22" ht="20.100000000000001" customHeight="1">
      <c r="M254" s="29"/>
      <c r="N254" s="29"/>
      <c r="O254" s="29"/>
      <c r="P254" s="29"/>
      <c r="R254" s="127"/>
      <c r="S254" s="127"/>
      <c r="T254" s="127"/>
      <c r="U254" s="127"/>
      <c r="V254" s="127"/>
    </row>
    <row r="255" spans="13:22" ht="20.100000000000001" customHeight="1">
      <c r="M255" s="29"/>
      <c r="N255" s="29"/>
      <c r="O255" s="29"/>
      <c r="P255" s="29"/>
      <c r="R255" s="127"/>
      <c r="S255" s="127"/>
      <c r="T255" s="127"/>
      <c r="U255" s="127"/>
      <c r="V255" s="127"/>
    </row>
    <row r="256" spans="13:22" ht="20.100000000000001" customHeight="1">
      <c r="M256" s="29"/>
      <c r="N256" s="29"/>
      <c r="O256" s="29"/>
      <c r="P256" s="29"/>
      <c r="R256" s="127"/>
      <c r="S256" s="127"/>
      <c r="T256" s="127"/>
      <c r="U256" s="127"/>
      <c r="V256" s="127"/>
    </row>
    <row r="257" spans="13:22" ht="20.100000000000001" customHeight="1">
      <c r="M257" s="29"/>
      <c r="N257" s="29"/>
      <c r="O257" s="29"/>
      <c r="P257" s="29"/>
      <c r="R257" s="127"/>
      <c r="S257" s="127"/>
      <c r="T257" s="127"/>
      <c r="U257" s="127"/>
      <c r="V257" s="127"/>
    </row>
    <row r="258" spans="13:22" ht="20.100000000000001" customHeight="1">
      <c r="M258" s="29"/>
      <c r="N258" s="29"/>
      <c r="O258" s="29"/>
      <c r="P258" s="29"/>
      <c r="R258" s="127"/>
      <c r="S258" s="127"/>
      <c r="T258" s="127"/>
      <c r="U258" s="127"/>
      <c r="V258" s="127"/>
    </row>
    <row r="259" spans="13:22" ht="20.100000000000001" customHeight="1">
      <c r="M259" s="29"/>
      <c r="N259" s="29"/>
      <c r="O259" s="29"/>
      <c r="P259" s="29"/>
      <c r="R259" s="127"/>
      <c r="S259" s="127"/>
      <c r="T259" s="127"/>
      <c r="U259" s="127"/>
      <c r="V259" s="127"/>
    </row>
    <row r="260" spans="13:22" ht="20.100000000000001" customHeight="1">
      <c r="M260" s="29"/>
      <c r="N260" s="29"/>
      <c r="O260" s="29"/>
      <c r="P260" s="29"/>
      <c r="R260" s="127"/>
      <c r="S260" s="127"/>
      <c r="T260" s="127"/>
      <c r="U260" s="127"/>
      <c r="V260" s="127"/>
    </row>
    <row r="261" spans="13:22" ht="20.100000000000001" customHeight="1">
      <c r="M261" s="29"/>
      <c r="N261" s="29"/>
      <c r="O261" s="29"/>
      <c r="P261" s="29"/>
      <c r="R261" s="127"/>
      <c r="S261" s="127"/>
      <c r="T261" s="127"/>
      <c r="U261" s="127"/>
      <c r="V261" s="127"/>
    </row>
    <row r="262" spans="13:22" ht="20.100000000000001" customHeight="1">
      <c r="M262" s="29"/>
      <c r="N262" s="29"/>
      <c r="O262" s="29"/>
      <c r="P262" s="29"/>
      <c r="R262" s="127"/>
      <c r="S262" s="127"/>
      <c r="T262" s="127"/>
      <c r="U262" s="127"/>
      <c r="V262" s="127"/>
    </row>
    <row r="263" spans="13:22" ht="20.100000000000001" customHeight="1">
      <c r="M263" s="29"/>
      <c r="N263" s="29"/>
      <c r="O263" s="29"/>
      <c r="P263" s="29"/>
      <c r="R263" s="127"/>
      <c r="S263" s="127"/>
      <c r="T263" s="127"/>
      <c r="U263" s="127"/>
      <c r="V263" s="127"/>
    </row>
    <row r="264" spans="13:22" ht="20.100000000000001" customHeight="1">
      <c r="M264" s="29"/>
      <c r="N264" s="29"/>
      <c r="O264" s="29"/>
      <c r="P264" s="29"/>
      <c r="R264" s="127"/>
      <c r="S264" s="127"/>
      <c r="T264" s="127"/>
      <c r="U264" s="127"/>
      <c r="V264" s="127"/>
    </row>
    <row r="265" spans="13:22" ht="20.100000000000001" customHeight="1">
      <c r="M265" s="29"/>
      <c r="N265" s="29"/>
      <c r="O265" s="29"/>
      <c r="P265" s="29"/>
      <c r="R265" s="127"/>
      <c r="S265" s="127"/>
      <c r="T265" s="127"/>
      <c r="U265" s="127"/>
      <c r="V265" s="127"/>
    </row>
    <row r="266" spans="13:22" ht="20.100000000000001" customHeight="1">
      <c r="M266" s="29"/>
      <c r="N266" s="29"/>
      <c r="O266" s="29"/>
      <c r="P266" s="29"/>
      <c r="R266" s="127"/>
      <c r="S266" s="127"/>
      <c r="T266" s="127"/>
      <c r="U266" s="127"/>
      <c r="V266" s="127"/>
    </row>
    <row r="267" spans="13:22" ht="20.100000000000001" customHeight="1">
      <c r="M267" s="29"/>
      <c r="N267" s="29"/>
      <c r="O267" s="29"/>
      <c r="P267" s="29"/>
      <c r="R267" s="127"/>
      <c r="S267" s="127"/>
      <c r="T267" s="127"/>
      <c r="U267" s="127"/>
      <c r="V267" s="127"/>
    </row>
    <row r="268" spans="13:22" ht="20.100000000000001" customHeight="1">
      <c r="M268" s="29"/>
      <c r="N268" s="29"/>
      <c r="O268" s="29"/>
      <c r="P268" s="29"/>
      <c r="R268" s="127"/>
      <c r="S268" s="127"/>
      <c r="T268" s="127"/>
      <c r="U268" s="127"/>
      <c r="V268" s="127"/>
    </row>
    <row r="269" spans="13:22" ht="20.100000000000001" customHeight="1">
      <c r="M269" s="29"/>
      <c r="N269" s="29"/>
      <c r="O269" s="29"/>
      <c r="P269" s="29"/>
      <c r="R269" s="127"/>
      <c r="S269" s="127"/>
      <c r="T269" s="127"/>
      <c r="U269" s="127"/>
      <c r="V269" s="127"/>
    </row>
    <row r="270" spans="13:22" ht="20.100000000000001" customHeight="1">
      <c r="M270" s="29"/>
      <c r="N270" s="29"/>
      <c r="O270" s="29"/>
      <c r="P270" s="29"/>
      <c r="R270" s="127"/>
      <c r="S270" s="127"/>
      <c r="T270" s="127"/>
      <c r="U270" s="127"/>
      <c r="V270" s="127"/>
    </row>
    <row r="271" spans="13:22" ht="20.100000000000001" customHeight="1">
      <c r="M271" s="29"/>
      <c r="N271" s="29"/>
      <c r="O271" s="29"/>
      <c r="P271" s="29"/>
      <c r="R271" s="127"/>
      <c r="S271" s="127"/>
      <c r="T271" s="127"/>
      <c r="U271" s="127"/>
      <c r="V271" s="127"/>
    </row>
    <row r="272" spans="13:22" ht="20.100000000000001" customHeight="1">
      <c r="M272" s="29"/>
      <c r="N272" s="29"/>
      <c r="O272" s="29"/>
      <c r="P272" s="29"/>
      <c r="R272" s="127"/>
      <c r="S272" s="127"/>
      <c r="T272" s="127"/>
      <c r="U272" s="127"/>
      <c r="V272" s="127"/>
    </row>
    <row r="273" spans="13:22" ht="20.100000000000001" customHeight="1">
      <c r="M273" s="29"/>
      <c r="N273" s="29"/>
      <c r="O273" s="29"/>
      <c r="P273" s="29"/>
      <c r="R273" s="127"/>
      <c r="S273" s="127"/>
      <c r="T273" s="127"/>
      <c r="U273" s="127"/>
      <c r="V273" s="127"/>
    </row>
    <row r="274" spans="13:22" ht="20.100000000000001" customHeight="1">
      <c r="M274" s="29"/>
      <c r="N274" s="29"/>
      <c r="O274" s="29"/>
      <c r="P274" s="29"/>
      <c r="R274" s="127"/>
      <c r="S274" s="127"/>
      <c r="T274" s="127"/>
      <c r="U274" s="127"/>
      <c r="V274" s="127"/>
    </row>
    <row r="275" spans="13:22" ht="20.100000000000001" customHeight="1">
      <c r="M275" s="29"/>
      <c r="N275" s="29"/>
      <c r="O275" s="29"/>
      <c r="P275" s="29"/>
      <c r="R275" s="127"/>
      <c r="S275" s="127"/>
      <c r="T275" s="127"/>
      <c r="U275" s="127"/>
      <c r="V275" s="127"/>
    </row>
    <row r="276" spans="13:22" ht="20.100000000000001" customHeight="1">
      <c r="M276" s="29"/>
      <c r="N276" s="29"/>
      <c r="O276" s="29"/>
      <c r="P276" s="29"/>
      <c r="R276" s="127"/>
      <c r="S276" s="127"/>
      <c r="T276" s="127"/>
      <c r="U276" s="127"/>
      <c r="V276" s="127"/>
    </row>
    <row r="277" spans="13:22" ht="20.100000000000001" customHeight="1">
      <c r="M277" s="29"/>
      <c r="N277" s="29"/>
      <c r="O277" s="29"/>
      <c r="P277" s="29"/>
      <c r="R277" s="127"/>
      <c r="S277" s="127"/>
      <c r="T277" s="127"/>
      <c r="U277" s="127"/>
      <c r="V277" s="127"/>
    </row>
    <row r="278" spans="13:22" ht="20.100000000000001" customHeight="1">
      <c r="M278" s="29"/>
      <c r="N278" s="29"/>
      <c r="O278" s="29"/>
      <c r="P278" s="29"/>
      <c r="R278" s="127"/>
      <c r="S278" s="127"/>
      <c r="T278" s="127"/>
      <c r="U278" s="127"/>
      <c r="V278" s="127"/>
    </row>
    <row r="279" spans="13:22" ht="20.100000000000001" customHeight="1">
      <c r="M279" s="29"/>
      <c r="N279" s="29"/>
      <c r="O279" s="29"/>
      <c r="P279" s="29"/>
      <c r="R279" s="127"/>
      <c r="S279" s="127"/>
      <c r="T279" s="127"/>
      <c r="U279" s="127"/>
      <c r="V279" s="127"/>
    </row>
    <row r="280" spans="13:22" ht="20.100000000000001" customHeight="1">
      <c r="M280" s="29"/>
      <c r="N280" s="29"/>
      <c r="O280" s="29"/>
      <c r="P280" s="29"/>
      <c r="R280" s="127"/>
      <c r="S280" s="127"/>
      <c r="T280" s="127"/>
      <c r="U280" s="127"/>
      <c r="V280" s="127"/>
    </row>
    <row r="281" spans="13:22" ht="20.100000000000001" customHeight="1">
      <c r="M281" s="29"/>
      <c r="N281" s="29"/>
      <c r="O281" s="29"/>
      <c r="P281" s="29"/>
      <c r="R281" s="127"/>
      <c r="S281" s="127"/>
      <c r="T281" s="127"/>
      <c r="U281" s="127"/>
      <c r="V281" s="127"/>
    </row>
    <row r="282" spans="13:22" ht="20.100000000000001" customHeight="1">
      <c r="M282" s="29"/>
      <c r="N282" s="29"/>
      <c r="O282" s="29"/>
      <c r="P282" s="29"/>
      <c r="R282" s="127"/>
      <c r="S282" s="127"/>
      <c r="T282" s="127"/>
      <c r="U282" s="127"/>
      <c r="V282" s="127"/>
    </row>
    <row r="283" spans="13:22" ht="20.100000000000001" customHeight="1">
      <c r="M283" s="29"/>
      <c r="N283" s="29"/>
      <c r="O283" s="29"/>
      <c r="P283" s="29"/>
      <c r="R283" s="127"/>
      <c r="S283" s="127"/>
      <c r="T283" s="127"/>
      <c r="U283" s="127"/>
      <c r="V283" s="127"/>
    </row>
    <row r="284" spans="13:22" ht="20.100000000000001" customHeight="1">
      <c r="M284" s="29"/>
      <c r="N284" s="29"/>
      <c r="O284" s="29"/>
      <c r="P284" s="29"/>
      <c r="R284" s="127"/>
      <c r="S284" s="127"/>
      <c r="T284" s="127"/>
      <c r="U284" s="127"/>
      <c r="V284" s="127"/>
    </row>
    <row r="285" spans="13:22" ht="20.100000000000001" customHeight="1">
      <c r="M285" s="29"/>
      <c r="N285" s="29"/>
      <c r="O285" s="29"/>
      <c r="P285" s="29"/>
      <c r="R285" s="127"/>
      <c r="S285" s="127"/>
      <c r="T285" s="127"/>
      <c r="U285" s="127"/>
      <c r="V285" s="127"/>
    </row>
    <row r="286" spans="13:22" ht="20.100000000000001" customHeight="1">
      <c r="M286" s="29"/>
      <c r="N286" s="29"/>
      <c r="O286" s="29"/>
      <c r="P286" s="29"/>
      <c r="R286" s="127"/>
      <c r="S286" s="127"/>
      <c r="T286" s="127"/>
      <c r="U286" s="127"/>
      <c r="V286" s="127"/>
    </row>
    <row r="287" spans="13:22" ht="20.100000000000001" customHeight="1">
      <c r="M287" s="29"/>
      <c r="N287" s="29"/>
      <c r="O287" s="29"/>
      <c r="P287" s="29"/>
      <c r="R287" s="127"/>
      <c r="S287" s="127"/>
      <c r="T287" s="127"/>
      <c r="U287" s="127"/>
      <c r="V287" s="127"/>
    </row>
    <row r="288" spans="13:22" ht="20.100000000000001" customHeight="1">
      <c r="M288" s="29"/>
      <c r="N288" s="29"/>
      <c r="O288" s="29"/>
      <c r="P288" s="29"/>
      <c r="R288" s="127"/>
      <c r="S288" s="127"/>
      <c r="T288" s="127"/>
      <c r="U288" s="127"/>
      <c r="V288" s="127"/>
    </row>
    <row r="289" spans="13:22" ht="20.100000000000001" customHeight="1">
      <c r="M289" s="29"/>
      <c r="N289" s="29"/>
      <c r="O289" s="29"/>
      <c r="P289" s="29"/>
      <c r="R289" s="127"/>
      <c r="S289" s="127"/>
      <c r="T289" s="127"/>
      <c r="U289" s="127"/>
      <c r="V289" s="127"/>
    </row>
    <row r="290" spans="13:22" ht="20.100000000000001" customHeight="1">
      <c r="M290" s="29"/>
      <c r="N290" s="29"/>
      <c r="O290" s="29"/>
      <c r="P290" s="29"/>
      <c r="R290" s="127"/>
      <c r="S290" s="127"/>
      <c r="T290" s="127"/>
      <c r="U290" s="127"/>
      <c r="V290" s="127"/>
    </row>
    <row r="291" spans="13:22" ht="20.100000000000001" customHeight="1">
      <c r="M291" s="29"/>
      <c r="N291" s="29"/>
      <c r="O291" s="29"/>
      <c r="P291" s="29"/>
      <c r="R291" s="127"/>
      <c r="S291" s="127"/>
      <c r="T291" s="127"/>
      <c r="U291" s="127"/>
      <c r="V291" s="127"/>
    </row>
    <row r="292" spans="13:22" ht="20.100000000000001" customHeight="1">
      <c r="M292" s="29"/>
      <c r="N292" s="29"/>
      <c r="O292" s="29"/>
      <c r="P292" s="29"/>
      <c r="R292" s="127"/>
      <c r="S292" s="127"/>
      <c r="T292" s="127"/>
      <c r="U292" s="127"/>
      <c r="V292" s="127"/>
    </row>
    <row r="293" spans="13:22" ht="20.100000000000001" customHeight="1">
      <c r="M293" s="29"/>
      <c r="N293" s="29"/>
      <c r="O293" s="29"/>
      <c r="P293" s="29"/>
      <c r="R293" s="127"/>
      <c r="S293" s="127"/>
      <c r="T293" s="127"/>
      <c r="U293" s="127"/>
      <c r="V293" s="127"/>
    </row>
    <row r="294" spans="13:22" ht="20.100000000000001" customHeight="1">
      <c r="M294" s="29"/>
      <c r="N294" s="29"/>
      <c r="O294" s="29"/>
      <c r="P294" s="29"/>
      <c r="R294" s="127"/>
      <c r="S294" s="127"/>
      <c r="T294" s="127"/>
      <c r="U294" s="127"/>
      <c r="V294" s="127"/>
    </row>
    <row r="295" spans="13:22" ht="20.100000000000001" customHeight="1">
      <c r="M295" s="29"/>
      <c r="N295" s="29"/>
      <c r="O295" s="29"/>
      <c r="P295" s="29"/>
      <c r="R295" s="127"/>
      <c r="S295" s="127"/>
      <c r="T295" s="127"/>
      <c r="U295" s="127"/>
      <c r="V295" s="127"/>
    </row>
    <row r="296" spans="13:22" ht="20.100000000000001" customHeight="1">
      <c r="M296" s="29"/>
      <c r="N296" s="29"/>
      <c r="O296" s="29"/>
      <c r="P296" s="29"/>
      <c r="R296" s="127"/>
      <c r="S296" s="127"/>
      <c r="T296" s="127"/>
      <c r="U296" s="127"/>
      <c r="V296" s="127"/>
    </row>
    <row r="297" spans="13:22" ht="20.100000000000001" customHeight="1">
      <c r="M297" s="29"/>
      <c r="N297" s="29"/>
      <c r="O297" s="29"/>
      <c r="P297" s="29"/>
      <c r="R297" s="127"/>
      <c r="S297" s="127"/>
      <c r="T297" s="127"/>
      <c r="U297" s="127"/>
      <c r="V297" s="127"/>
    </row>
    <row r="298" spans="13:22" ht="20.100000000000001" customHeight="1">
      <c r="M298" s="29"/>
      <c r="N298" s="29"/>
      <c r="O298" s="29"/>
      <c r="P298" s="29"/>
      <c r="R298" s="127"/>
      <c r="S298" s="127"/>
      <c r="T298" s="127"/>
      <c r="U298" s="127"/>
      <c r="V298" s="127"/>
    </row>
    <row r="299" spans="13:22" ht="20.100000000000001" customHeight="1">
      <c r="M299" s="29"/>
      <c r="N299" s="29"/>
      <c r="O299" s="29"/>
      <c r="P299" s="29"/>
      <c r="R299" s="127"/>
      <c r="S299" s="127"/>
      <c r="T299" s="127"/>
      <c r="U299" s="127"/>
      <c r="V299" s="127"/>
    </row>
    <row r="300" spans="13:22" ht="20.100000000000001" customHeight="1">
      <c r="M300" s="29"/>
      <c r="N300" s="29"/>
      <c r="O300" s="29"/>
      <c r="P300" s="29"/>
      <c r="R300" s="127"/>
      <c r="S300" s="127"/>
      <c r="T300" s="127"/>
      <c r="U300" s="127"/>
      <c r="V300" s="127"/>
    </row>
    <row r="301" spans="13:22" ht="20.100000000000001" customHeight="1">
      <c r="M301" s="29"/>
      <c r="N301" s="29"/>
      <c r="O301" s="29"/>
      <c r="P301" s="29"/>
      <c r="R301" s="127"/>
      <c r="S301" s="127"/>
      <c r="T301" s="127"/>
      <c r="U301" s="127"/>
      <c r="V301" s="127"/>
    </row>
    <row r="302" spans="13:22" ht="20.100000000000001" customHeight="1">
      <c r="M302" s="29"/>
      <c r="N302" s="29"/>
      <c r="O302" s="29"/>
      <c r="P302" s="29"/>
      <c r="R302" s="127"/>
      <c r="S302" s="127"/>
      <c r="T302" s="127"/>
      <c r="U302" s="127"/>
      <c r="V302" s="127"/>
    </row>
    <row r="303" spans="13:22" ht="20.100000000000001" customHeight="1">
      <c r="M303" s="29"/>
      <c r="N303" s="29"/>
      <c r="O303" s="29"/>
      <c r="P303" s="29"/>
      <c r="R303" s="127"/>
      <c r="S303" s="127"/>
      <c r="T303" s="127"/>
      <c r="U303" s="127"/>
      <c r="V303" s="127"/>
    </row>
    <row r="304" spans="13:22" ht="20.100000000000001" customHeight="1">
      <c r="M304" s="29"/>
      <c r="N304" s="29"/>
      <c r="O304" s="29"/>
      <c r="P304" s="29"/>
      <c r="R304" s="127"/>
      <c r="S304" s="127"/>
      <c r="T304" s="127"/>
      <c r="U304" s="127"/>
      <c r="V304" s="127"/>
    </row>
    <row r="305" spans="13:22" ht="20.100000000000001" customHeight="1">
      <c r="M305" s="29"/>
      <c r="N305" s="29"/>
      <c r="O305" s="29"/>
      <c r="P305" s="29"/>
      <c r="R305" s="127"/>
      <c r="S305" s="127"/>
      <c r="T305" s="127"/>
      <c r="U305" s="127"/>
      <c r="V305" s="127"/>
    </row>
    <row r="306" spans="13:22" ht="20.100000000000001" customHeight="1">
      <c r="M306" s="29"/>
      <c r="N306" s="29"/>
      <c r="O306" s="29"/>
      <c r="P306" s="29"/>
      <c r="R306" s="127"/>
      <c r="S306" s="127"/>
      <c r="T306" s="127"/>
      <c r="U306" s="127"/>
      <c r="V306" s="127"/>
    </row>
    <row r="307" spans="13:22" ht="20.100000000000001" customHeight="1">
      <c r="M307" s="29"/>
      <c r="N307" s="29"/>
      <c r="O307" s="29"/>
      <c r="P307" s="29"/>
      <c r="R307" s="127"/>
      <c r="S307" s="127"/>
      <c r="T307" s="127"/>
      <c r="U307" s="127"/>
      <c r="V307" s="127"/>
    </row>
    <row r="308" spans="13:22" ht="20.100000000000001" customHeight="1">
      <c r="M308" s="29"/>
      <c r="N308" s="29"/>
      <c r="O308" s="29"/>
      <c r="P308" s="29"/>
      <c r="R308" s="127"/>
      <c r="S308" s="127"/>
      <c r="T308" s="127"/>
      <c r="U308" s="127"/>
      <c r="V308" s="127"/>
    </row>
    <row r="309" spans="13:22" ht="20.100000000000001" customHeight="1">
      <c r="M309" s="29"/>
      <c r="N309" s="29"/>
      <c r="O309" s="29"/>
      <c r="P309" s="29"/>
      <c r="R309" s="127"/>
      <c r="S309" s="127"/>
      <c r="T309" s="127"/>
      <c r="U309" s="127"/>
      <c r="V309" s="127"/>
    </row>
    <row r="310" spans="13:22" ht="20.100000000000001" customHeight="1">
      <c r="M310" s="29"/>
      <c r="N310" s="29"/>
      <c r="O310" s="29"/>
      <c r="P310" s="29"/>
      <c r="R310" s="127"/>
      <c r="S310" s="127"/>
      <c r="T310" s="127"/>
      <c r="U310" s="127"/>
      <c r="V310" s="127"/>
    </row>
    <row r="311" spans="13:22" ht="20.100000000000001" customHeight="1">
      <c r="M311" s="29"/>
      <c r="N311" s="29"/>
      <c r="O311" s="29"/>
      <c r="P311" s="29"/>
      <c r="R311" s="127"/>
      <c r="S311" s="127"/>
      <c r="T311" s="127"/>
      <c r="U311" s="127"/>
      <c r="V311" s="127"/>
    </row>
    <row r="312" spans="13:22" ht="20.100000000000001" customHeight="1">
      <c r="M312" s="29"/>
      <c r="N312" s="29"/>
      <c r="O312" s="29"/>
      <c r="P312" s="29"/>
      <c r="R312" s="127"/>
      <c r="S312" s="127"/>
      <c r="T312" s="127"/>
      <c r="U312" s="127"/>
      <c r="V312" s="127"/>
    </row>
    <row r="313" spans="13:22" ht="20.100000000000001" customHeight="1">
      <c r="M313" s="29"/>
      <c r="N313" s="29"/>
      <c r="O313" s="29"/>
      <c r="P313" s="29"/>
      <c r="R313" s="127"/>
      <c r="S313" s="127"/>
      <c r="T313" s="127"/>
      <c r="U313" s="127"/>
      <c r="V313" s="127"/>
    </row>
    <row r="314" spans="13:22" ht="20.100000000000001" customHeight="1">
      <c r="M314" s="29"/>
      <c r="N314" s="29"/>
      <c r="O314" s="29"/>
      <c r="P314" s="29"/>
      <c r="R314" s="127"/>
      <c r="S314" s="127"/>
      <c r="T314" s="127"/>
      <c r="U314" s="127"/>
      <c r="V314" s="127"/>
    </row>
    <row r="315" spans="13:22" ht="20.100000000000001" customHeight="1">
      <c r="M315" s="29"/>
      <c r="N315" s="29"/>
      <c r="O315" s="29"/>
      <c r="P315" s="29"/>
      <c r="R315" s="127"/>
      <c r="S315" s="127"/>
      <c r="T315" s="127"/>
      <c r="U315" s="127"/>
      <c r="V315" s="127"/>
    </row>
    <row r="316" spans="13:22" ht="20.100000000000001" customHeight="1">
      <c r="M316" s="29"/>
      <c r="N316" s="29"/>
      <c r="O316" s="29"/>
      <c r="P316" s="29"/>
      <c r="R316" s="127"/>
      <c r="S316" s="127"/>
      <c r="T316" s="127"/>
      <c r="U316" s="127"/>
      <c r="V316" s="127"/>
    </row>
    <row r="317" spans="13:22" ht="20.100000000000001" customHeight="1">
      <c r="M317" s="29"/>
      <c r="N317" s="29"/>
      <c r="O317" s="29"/>
      <c r="P317" s="29"/>
      <c r="R317" s="127"/>
      <c r="S317" s="127"/>
      <c r="T317" s="127"/>
      <c r="U317" s="127"/>
      <c r="V317" s="127"/>
    </row>
    <row r="318" spans="13:22" ht="20.100000000000001" customHeight="1">
      <c r="M318" s="29"/>
      <c r="N318" s="29"/>
      <c r="O318" s="29"/>
      <c r="P318" s="29"/>
      <c r="R318" s="127"/>
      <c r="S318" s="127"/>
      <c r="T318" s="127"/>
      <c r="U318" s="127"/>
      <c r="V318" s="127"/>
    </row>
    <row r="319" spans="13:22" ht="20.100000000000001" customHeight="1">
      <c r="M319" s="29"/>
      <c r="N319" s="29"/>
      <c r="O319" s="29"/>
      <c r="P319" s="29"/>
      <c r="R319" s="127"/>
      <c r="S319" s="127"/>
      <c r="T319" s="127"/>
      <c r="U319" s="127"/>
      <c r="V319" s="127"/>
    </row>
    <row r="320" spans="13:22" ht="20.100000000000001" customHeight="1">
      <c r="M320" s="29"/>
      <c r="N320" s="29"/>
      <c r="O320" s="29"/>
      <c r="P320" s="29"/>
      <c r="R320" s="127"/>
      <c r="S320" s="127"/>
      <c r="T320" s="127"/>
      <c r="U320" s="127"/>
      <c r="V320" s="127"/>
    </row>
    <row r="321" spans="13:22" ht="20.100000000000001" customHeight="1">
      <c r="M321" s="29"/>
      <c r="N321" s="29"/>
      <c r="O321" s="29"/>
      <c r="P321" s="29"/>
      <c r="R321" s="127"/>
      <c r="S321" s="127"/>
      <c r="T321" s="127"/>
      <c r="U321" s="127"/>
      <c r="V321" s="127"/>
    </row>
    <row r="322" spans="13:22" ht="20.100000000000001" customHeight="1">
      <c r="M322" s="29"/>
      <c r="N322" s="29"/>
      <c r="O322" s="29"/>
      <c r="P322" s="29"/>
      <c r="R322" s="127"/>
      <c r="S322" s="127"/>
      <c r="T322" s="127"/>
      <c r="U322" s="127"/>
      <c r="V322" s="127"/>
    </row>
    <row r="323" spans="13:22" ht="20.100000000000001" customHeight="1">
      <c r="M323" s="29"/>
      <c r="N323" s="29"/>
      <c r="O323" s="29"/>
      <c r="P323" s="29"/>
      <c r="R323" s="127"/>
      <c r="S323" s="127"/>
      <c r="T323" s="127"/>
      <c r="U323" s="127"/>
      <c r="V323" s="127"/>
    </row>
    <row r="324" spans="13:22" ht="20.100000000000001" customHeight="1">
      <c r="M324" s="29"/>
      <c r="N324" s="29"/>
      <c r="O324" s="29"/>
      <c r="P324" s="29"/>
      <c r="R324" s="127"/>
      <c r="S324" s="127"/>
      <c r="T324" s="127"/>
      <c r="U324" s="127"/>
      <c r="V324" s="127"/>
    </row>
    <row r="325" spans="13:22" ht="20.100000000000001" customHeight="1">
      <c r="M325" s="29"/>
      <c r="N325" s="29"/>
      <c r="O325" s="29"/>
      <c r="P325" s="29"/>
      <c r="R325" s="127"/>
      <c r="S325" s="127"/>
      <c r="T325" s="127"/>
      <c r="U325" s="127"/>
      <c r="V325" s="127"/>
    </row>
    <row r="326" spans="13:22" ht="20.100000000000001" customHeight="1">
      <c r="M326" s="29"/>
      <c r="N326" s="29"/>
      <c r="O326" s="29"/>
      <c r="P326" s="29"/>
      <c r="R326" s="127"/>
      <c r="S326" s="127"/>
      <c r="T326" s="127"/>
      <c r="U326" s="127"/>
      <c r="V326" s="127"/>
    </row>
    <row r="327" spans="13:22" ht="20.100000000000001" customHeight="1">
      <c r="M327" s="29"/>
      <c r="N327" s="29"/>
      <c r="O327" s="29"/>
      <c r="P327" s="29"/>
      <c r="R327" s="127"/>
      <c r="S327" s="127"/>
      <c r="T327" s="127"/>
      <c r="U327" s="127"/>
      <c r="V327" s="127"/>
    </row>
    <row r="328" spans="13:22" ht="20.100000000000001" customHeight="1">
      <c r="M328" s="29"/>
      <c r="N328" s="29"/>
      <c r="O328" s="29"/>
      <c r="P328" s="29"/>
      <c r="R328" s="127"/>
      <c r="S328" s="127"/>
      <c r="T328" s="127"/>
      <c r="U328" s="127"/>
      <c r="V328" s="127"/>
    </row>
    <row r="329" spans="13:22" ht="20.100000000000001" customHeight="1">
      <c r="M329" s="29"/>
      <c r="N329" s="29"/>
      <c r="O329" s="29"/>
      <c r="P329" s="29"/>
      <c r="R329" s="127"/>
      <c r="S329" s="127"/>
      <c r="T329" s="127"/>
      <c r="U329" s="127"/>
      <c r="V329" s="127"/>
    </row>
    <row r="330" spans="13:22" ht="20.100000000000001" customHeight="1">
      <c r="M330" s="29"/>
      <c r="N330" s="29"/>
      <c r="O330" s="29"/>
      <c r="P330" s="29"/>
      <c r="R330" s="127"/>
      <c r="S330" s="127"/>
      <c r="T330" s="127"/>
      <c r="U330" s="127"/>
      <c r="V330" s="127"/>
    </row>
    <row r="331" spans="13:22" ht="20.100000000000001" customHeight="1">
      <c r="M331" s="29"/>
      <c r="N331" s="29"/>
      <c r="O331" s="29"/>
      <c r="P331" s="29"/>
      <c r="R331" s="127"/>
      <c r="S331" s="127"/>
      <c r="T331" s="127"/>
      <c r="U331" s="127"/>
      <c r="V331" s="127"/>
    </row>
    <row r="332" spans="13:22" ht="20.100000000000001" customHeight="1">
      <c r="M332" s="29"/>
      <c r="N332" s="29"/>
      <c r="O332" s="29"/>
      <c r="P332" s="29"/>
      <c r="R332" s="127"/>
      <c r="S332" s="127"/>
      <c r="T332" s="127"/>
      <c r="U332" s="127"/>
      <c r="V332" s="127"/>
    </row>
    <row r="333" spans="13:22" ht="20.100000000000001" customHeight="1">
      <c r="M333" s="29"/>
      <c r="N333" s="29"/>
      <c r="O333" s="29"/>
      <c r="P333" s="29"/>
      <c r="R333" s="127"/>
      <c r="S333" s="127"/>
      <c r="T333" s="127"/>
      <c r="U333" s="127"/>
      <c r="V333" s="127"/>
    </row>
    <row r="334" spans="13:22" ht="20.100000000000001" customHeight="1">
      <c r="M334" s="29"/>
      <c r="N334" s="29"/>
      <c r="O334" s="29"/>
      <c r="P334" s="29"/>
      <c r="R334" s="127"/>
      <c r="S334" s="127"/>
      <c r="T334" s="127"/>
      <c r="U334" s="127"/>
      <c r="V334" s="127"/>
    </row>
    <row r="335" spans="13:22" ht="20.100000000000001" customHeight="1">
      <c r="M335" s="29"/>
      <c r="N335" s="29"/>
      <c r="O335" s="29"/>
      <c r="P335" s="29"/>
      <c r="R335" s="127"/>
      <c r="S335" s="127"/>
      <c r="T335" s="127"/>
      <c r="U335" s="127"/>
      <c r="V335" s="127"/>
    </row>
    <row r="336" spans="13:22" ht="20.100000000000001" customHeight="1">
      <c r="M336" s="29"/>
      <c r="N336" s="29"/>
      <c r="O336" s="29"/>
      <c r="P336" s="29"/>
      <c r="R336" s="127"/>
      <c r="S336" s="127"/>
      <c r="T336" s="127"/>
      <c r="U336" s="127"/>
      <c r="V336" s="127"/>
    </row>
    <row r="337" spans="13:22" ht="20.100000000000001" customHeight="1">
      <c r="M337" s="29"/>
      <c r="N337" s="29"/>
      <c r="O337" s="29"/>
      <c r="P337" s="29"/>
      <c r="R337" s="127"/>
      <c r="S337" s="127"/>
      <c r="T337" s="127"/>
      <c r="U337" s="127"/>
      <c r="V337" s="127"/>
    </row>
    <row r="338" spans="13:22" ht="20.100000000000001" customHeight="1">
      <c r="M338" s="29"/>
      <c r="N338" s="29"/>
      <c r="O338" s="29"/>
      <c r="P338" s="29"/>
      <c r="R338" s="127"/>
      <c r="S338" s="127"/>
      <c r="T338" s="127"/>
      <c r="U338" s="127"/>
      <c r="V338" s="127"/>
    </row>
    <row r="339" spans="13:22" ht="20.100000000000001" customHeight="1">
      <c r="M339" s="29"/>
      <c r="N339" s="29"/>
      <c r="O339" s="29"/>
      <c r="P339" s="29"/>
      <c r="R339" s="127"/>
      <c r="S339" s="127"/>
      <c r="T339" s="127"/>
      <c r="U339" s="127"/>
      <c r="V339" s="127"/>
    </row>
    <row r="340" spans="13:22" ht="20.100000000000001" customHeight="1">
      <c r="M340" s="29"/>
      <c r="N340" s="29"/>
      <c r="O340" s="29"/>
      <c r="P340" s="29"/>
      <c r="R340" s="127"/>
      <c r="S340" s="127"/>
      <c r="T340" s="127"/>
      <c r="U340" s="127"/>
      <c r="V340" s="127"/>
    </row>
    <row r="341" spans="13:22" ht="20.100000000000001" customHeight="1">
      <c r="M341" s="29"/>
      <c r="N341" s="29"/>
      <c r="O341" s="29"/>
      <c r="P341" s="29"/>
      <c r="R341" s="127"/>
      <c r="S341" s="127"/>
      <c r="T341" s="127"/>
      <c r="U341" s="127"/>
      <c r="V341" s="127"/>
    </row>
    <row r="342" spans="13:22" ht="20.100000000000001" customHeight="1">
      <c r="M342" s="29"/>
      <c r="N342" s="29"/>
      <c r="O342" s="29"/>
      <c r="P342" s="29"/>
      <c r="R342" s="127"/>
      <c r="S342" s="127"/>
      <c r="T342" s="127"/>
      <c r="U342" s="127"/>
      <c r="V342" s="127"/>
    </row>
    <row r="343" spans="13:22" ht="20.100000000000001" customHeight="1">
      <c r="M343" s="29"/>
      <c r="N343" s="29"/>
      <c r="O343" s="29"/>
      <c r="P343" s="29"/>
      <c r="R343" s="127"/>
      <c r="S343" s="127"/>
      <c r="T343" s="127"/>
      <c r="U343" s="127"/>
      <c r="V343" s="127"/>
    </row>
    <row r="344" spans="13:22" ht="20.100000000000001" customHeight="1">
      <c r="M344" s="29"/>
      <c r="N344" s="29"/>
      <c r="O344" s="29"/>
      <c r="P344" s="29"/>
      <c r="R344" s="127"/>
      <c r="S344" s="127"/>
      <c r="T344" s="127"/>
      <c r="U344" s="127"/>
      <c r="V344" s="127"/>
    </row>
    <row r="345" spans="13:22" ht="20.100000000000001" customHeight="1">
      <c r="M345" s="29"/>
      <c r="N345" s="29"/>
      <c r="O345" s="29"/>
      <c r="P345" s="29"/>
      <c r="R345" s="127"/>
      <c r="S345" s="127"/>
      <c r="T345" s="127"/>
      <c r="U345" s="127"/>
      <c r="V345" s="127"/>
    </row>
    <row r="346" spans="13:22" ht="20.100000000000001" customHeight="1">
      <c r="M346" s="29"/>
      <c r="N346" s="29"/>
      <c r="O346" s="29"/>
      <c r="P346" s="29"/>
      <c r="R346" s="127"/>
      <c r="S346" s="127"/>
      <c r="T346" s="127"/>
      <c r="U346" s="127"/>
      <c r="V346" s="127"/>
    </row>
    <row r="347" spans="13:22" ht="20.100000000000001" customHeight="1">
      <c r="M347" s="29"/>
      <c r="N347" s="29"/>
      <c r="O347" s="29"/>
      <c r="P347" s="29"/>
      <c r="R347" s="127"/>
      <c r="S347" s="127"/>
      <c r="T347" s="127"/>
      <c r="U347" s="127"/>
      <c r="V347" s="127"/>
    </row>
    <row r="348" spans="13:22" ht="20.100000000000001" customHeight="1">
      <c r="M348" s="29"/>
      <c r="N348" s="29"/>
      <c r="O348" s="29"/>
      <c r="P348" s="29"/>
      <c r="R348" s="127"/>
      <c r="S348" s="127"/>
      <c r="T348" s="127"/>
      <c r="U348" s="127"/>
      <c r="V348" s="127"/>
    </row>
    <row r="349" spans="13:22" ht="20.100000000000001" customHeight="1">
      <c r="M349" s="29"/>
      <c r="N349" s="29"/>
      <c r="O349" s="29"/>
      <c r="P349" s="29"/>
      <c r="R349" s="127"/>
      <c r="S349" s="127"/>
      <c r="T349" s="127"/>
      <c r="U349" s="127"/>
      <c r="V349" s="127"/>
    </row>
    <row r="350" spans="13:22" ht="20.100000000000001" customHeight="1">
      <c r="M350" s="29"/>
      <c r="N350" s="29"/>
      <c r="O350" s="29"/>
      <c r="P350" s="29"/>
      <c r="R350" s="127"/>
      <c r="S350" s="127"/>
      <c r="T350" s="127"/>
      <c r="U350" s="127"/>
      <c r="V350" s="127"/>
    </row>
    <row r="351" spans="13:22" ht="20.100000000000001" customHeight="1">
      <c r="M351" s="29"/>
      <c r="N351" s="29"/>
      <c r="O351" s="29"/>
      <c r="P351" s="29"/>
      <c r="R351" s="127"/>
      <c r="S351" s="127"/>
      <c r="T351" s="127"/>
      <c r="U351" s="127"/>
      <c r="V351" s="127"/>
    </row>
    <row r="352" spans="13:22" ht="20.100000000000001" customHeight="1">
      <c r="M352" s="29"/>
      <c r="N352" s="29"/>
      <c r="O352" s="29"/>
      <c r="P352" s="29"/>
      <c r="R352" s="127"/>
      <c r="S352" s="127"/>
      <c r="T352" s="127"/>
      <c r="U352" s="127"/>
      <c r="V352" s="127"/>
    </row>
    <row r="353" spans="13:22" ht="20.100000000000001" customHeight="1">
      <c r="M353" s="29"/>
      <c r="N353" s="29"/>
      <c r="O353" s="29"/>
      <c r="P353" s="29"/>
      <c r="R353" s="127"/>
      <c r="S353" s="127"/>
      <c r="T353" s="127"/>
      <c r="U353" s="127"/>
      <c r="V353" s="127"/>
    </row>
    <row r="354" spans="13:22" ht="20.100000000000001" customHeight="1">
      <c r="M354" s="29"/>
      <c r="N354" s="29"/>
      <c r="O354" s="29"/>
      <c r="P354" s="29"/>
      <c r="R354" s="127"/>
      <c r="S354" s="127"/>
      <c r="T354" s="127"/>
      <c r="U354" s="127"/>
      <c r="V354" s="127"/>
    </row>
    <row r="355" spans="13:22" ht="20.100000000000001" customHeight="1">
      <c r="M355" s="29"/>
      <c r="N355" s="29"/>
      <c r="O355" s="29"/>
      <c r="P355" s="29"/>
      <c r="R355" s="127"/>
      <c r="S355" s="127"/>
      <c r="T355" s="127"/>
      <c r="U355" s="127"/>
      <c r="V355" s="127"/>
    </row>
    <row r="356" spans="13:22" ht="20.100000000000001" customHeight="1">
      <c r="M356" s="29"/>
      <c r="N356" s="29"/>
      <c r="O356" s="29"/>
      <c r="P356" s="29"/>
      <c r="R356" s="127"/>
      <c r="S356" s="127"/>
      <c r="T356" s="127"/>
      <c r="U356" s="127"/>
      <c r="V356" s="127"/>
    </row>
    <row r="357" spans="13:22" ht="20.100000000000001" customHeight="1">
      <c r="M357" s="29"/>
      <c r="N357" s="29"/>
      <c r="O357" s="29"/>
      <c r="P357" s="29"/>
      <c r="R357" s="127"/>
      <c r="S357" s="127"/>
      <c r="T357" s="127"/>
      <c r="U357" s="127"/>
      <c r="V357" s="127"/>
    </row>
    <row r="358" spans="13:22" ht="20.100000000000001" customHeight="1">
      <c r="M358" s="29"/>
      <c r="N358" s="29"/>
      <c r="O358" s="29"/>
      <c r="P358" s="29"/>
      <c r="R358" s="127"/>
      <c r="S358" s="127"/>
      <c r="T358" s="127"/>
      <c r="U358" s="127"/>
      <c r="V358" s="127"/>
    </row>
    <row r="359" spans="13:22" ht="20.100000000000001" customHeight="1">
      <c r="M359" s="29"/>
      <c r="N359" s="29"/>
      <c r="O359" s="29"/>
      <c r="P359" s="29"/>
      <c r="R359" s="127"/>
      <c r="S359" s="127"/>
      <c r="T359" s="127"/>
      <c r="U359" s="127"/>
      <c r="V359" s="127"/>
    </row>
    <row r="360" spans="13:22" ht="20.100000000000001" customHeight="1">
      <c r="M360" s="29"/>
      <c r="N360" s="29"/>
      <c r="O360" s="29"/>
      <c r="P360" s="29"/>
      <c r="R360" s="127"/>
      <c r="S360" s="127"/>
      <c r="T360" s="127"/>
      <c r="U360" s="127"/>
      <c r="V360" s="127"/>
    </row>
    <row r="361" spans="13:22" ht="20.100000000000001" customHeight="1">
      <c r="M361" s="29"/>
      <c r="N361" s="29"/>
      <c r="O361" s="29"/>
      <c r="P361" s="29"/>
      <c r="R361" s="127"/>
      <c r="S361" s="127"/>
      <c r="T361" s="127"/>
      <c r="U361" s="127"/>
      <c r="V361" s="127"/>
    </row>
    <row r="362" spans="13:22" ht="20.100000000000001" customHeight="1">
      <c r="M362" s="29"/>
      <c r="N362" s="29"/>
      <c r="O362" s="29"/>
      <c r="P362" s="29"/>
      <c r="R362" s="127"/>
      <c r="S362" s="127"/>
      <c r="T362" s="127"/>
      <c r="U362" s="127"/>
      <c r="V362" s="127"/>
    </row>
    <row r="363" spans="13:22" ht="20.100000000000001" customHeight="1">
      <c r="M363" s="29"/>
      <c r="N363" s="29"/>
      <c r="O363" s="29"/>
      <c r="P363" s="29"/>
      <c r="R363" s="127"/>
      <c r="S363" s="127"/>
      <c r="T363" s="127"/>
      <c r="U363" s="127"/>
      <c r="V363" s="127"/>
    </row>
    <row r="364" spans="13:22" ht="20.100000000000001" customHeight="1">
      <c r="M364" s="29"/>
      <c r="N364" s="29"/>
      <c r="O364" s="29"/>
      <c r="P364" s="29"/>
      <c r="R364" s="127"/>
      <c r="S364" s="127"/>
      <c r="T364" s="127"/>
      <c r="U364" s="127"/>
      <c r="V364" s="127"/>
    </row>
    <row r="365" spans="13:22" ht="20.100000000000001" customHeight="1">
      <c r="M365" s="29"/>
      <c r="N365" s="29"/>
      <c r="O365" s="29"/>
      <c r="P365" s="29"/>
      <c r="R365" s="127"/>
      <c r="S365" s="127"/>
      <c r="T365" s="127"/>
      <c r="U365" s="127"/>
      <c r="V365" s="127"/>
    </row>
    <row r="366" spans="13:22" ht="20.100000000000001" customHeight="1">
      <c r="M366" s="29"/>
      <c r="N366" s="29"/>
      <c r="O366" s="29"/>
      <c r="P366" s="29"/>
      <c r="R366" s="127"/>
      <c r="S366" s="127"/>
      <c r="T366" s="127"/>
      <c r="U366" s="127"/>
      <c r="V366" s="127"/>
    </row>
    <row r="367" spans="13:22" ht="20.100000000000001" customHeight="1">
      <c r="M367" s="29"/>
      <c r="N367" s="29"/>
      <c r="O367" s="29"/>
      <c r="P367" s="29"/>
      <c r="R367" s="127"/>
      <c r="S367" s="127"/>
      <c r="T367" s="127"/>
      <c r="U367" s="127"/>
      <c r="V367" s="127"/>
    </row>
    <row r="368" spans="13:22" ht="20.100000000000001" customHeight="1">
      <c r="M368" s="29"/>
      <c r="N368" s="29"/>
      <c r="O368" s="29"/>
      <c r="P368" s="29"/>
      <c r="R368" s="127"/>
      <c r="S368" s="127"/>
      <c r="T368" s="127"/>
      <c r="U368" s="127"/>
      <c r="V368" s="127"/>
    </row>
    <row r="369" spans="13:22" ht="20.100000000000001" customHeight="1">
      <c r="M369" s="29"/>
      <c r="N369" s="29"/>
      <c r="O369" s="29"/>
      <c r="P369" s="29"/>
      <c r="R369" s="127"/>
      <c r="S369" s="127"/>
      <c r="T369" s="127"/>
      <c r="U369" s="127"/>
      <c r="V369" s="127"/>
    </row>
    <row r="370" spans="13:22" ht="20.100000000000001" customHeight="1">
      <c r="M370" s="29"/>
      <c r="N370" s="29"/>
      <c r="O370" s="29"/>
      <c r="P370" s="29"/>
      <c r="R370" s="127"/>
      <c r="S370" s="127"/>
      <c r="T370" s="127"/>
      <c r="U370" s="127"/>
      <c r="V370" s="127"/>
    </row>
    <row r="371" spans="13:22" ht="20.100000000000001" customHeight="1">
      <c r="M371" s="29"/>
      <c r="N371" s="29"/>
      <c r="O371" s="29"/>
      <c r="P371" s="29"/>
      <c r="R371" s="127"/>
      <c r="S371" s="127"/>
      <c r="T371" s="127"/>
      <c r="U371" s="127"/>
      <c r="V371" s="127"/>
    </row>
    <row r="372" spans="13:22" ht="20.100000000000001" customHeight="1">
      <c r="M372" s="29"/>
      <c r="N372" s="29"/>
      <c r="O372" s="29"/>
      <c r="P372" s="29"/>
      <c r="R372" s="127"/>
      <c r="S372" s="127"/>
      <c r="T372" s="127"/>
      <c r="U372" s="127"/>
      <c r="V372" s="127"/>
    </row>
    <row r="373" spans="13:22" ht="20.100000000000001" customHeight="1">
      <c r="M373" s="29"/>
      <c r="N373" s="29"/>
      <c r="O373" s="29"/>
      <c r="P373" s="29"/>
      <c r="R373" s="127"/>
      <c r="S373" s="127"/>
      <c r="T373" s="127"/>
      <c r="U373" s="127"/>
      <c r="V373" s="127"/>
    </row>
    <row r="374" spans="13:22" ht="20.100000000000001" customHeight="1">
      <c r="M374" s="29"/>
      <c r="N374" s="29"/>
      <c r="O374" s="29"/>
      <c r="P374" s="29"/>
      <c r="R374" s="127"/>
      <c r="S374" s="127"/>
      <c r="T374" s="127"/>
      <c r="U374" s="127"/>
      <c r="V374" s="127"/>
    </row>
    <row r="375" spans="13:22" ht="20.100000000000001" customHeight="1">
      <c r="M375" s="29"/>
      <c r="N375" s="29"/>
      <c r="O375" s="29"/>
      <c r="P375" s="29"/>
      <c r="R375" s="127"/>
      <c r="S375" s="127"/>
      <c r="T375" s="127"/>
      <c r="U375" s="127"/>
      <c r="V375" s="127"/>
    </row>
    <row r="376" spans="13:22" ht="20.100000000000001" customHeight="1">
      <c r="M376" s="29"/>
      <c r="N376" s="29"/>
      <c r="O376" s="29"/>
      <c r="P376" s="29"/>
      <c r="R376" s="127"/>
      <c r="S376" s="127"/>
      <c r="T376" s="127"/>
      <c r="U376" s="127"/>
      <c r="V376" s="127"/>
    </row>
    <row r="377" spans="13:22" ht="20.100000000000001" customHeight="1">
      <c r="M377" s="29"/>
      <c r="N377" s="29"/>
      <c r="O377" s="29"/>
      <c r="P377" s="29"/>
      <c r="R377" s="127"/>
      <c r="S377" s="127"/>
      <c r="T377" s="127"/>
      <c r="U377" s="127"/>
      <c r="V377" s="127"/>
    </row>
    <row r="378" spans="13:22" ht="20.100000000000001" customHeight="1">
      <c r="M378" s="29"/>
      <c r="N378" s="29"/>
      <c r="O378" s="29"/>
      <c r="P378" s="29"/>
      <c r="R378" s="127"/>
      <c r="S378" s="127"/>
      <c r="T378" s="127"/>
      <c r="U378" s="127"/>
      <c r="V378" s="127"/>
    </row>
    <row r="379" spans="13:22" ht="20.100000000000001" customHeight="1">
      <c r="M379" s="29"/>
      <c r="N379" s="29"/>
      <c r="O379" s="29"/>
      <c r="P379" s="29"/>
      <c r="R379" s="127"/>
      <c r="S379" s="127"/>
      <c r="T379" s="127"/>
      <c r="U379" s="127"/>
      <c r="V379" s="127"/>
    </row>
    <row r="380" spans="13:22" ht="20.100000000000001" customHeight="1">
      <c r="M380" s="29"/>
      <c r="N380" s="29"/>
      <c r="O380" s="29"/>
      <c r="P380" s="29"/>
      <c r="R380" s="127"/>
      <c r="S380" s="127"/>
      <c r="T380" s="127"/>
      <c r="U380" s="127"/>
      <c r="V380" s="127"/>
    </row>
    <row r="381" spans="13:22" ht="20.100000000000001" customHeight="1">
      <c r="M381" s="29"/>
      <c r="N381" s="29"/>
      <c r="O381" s="29"/>
      <c r="P381" s="29"/>
      <c r="R381" s="127"/>
      <c r="S381" s="127"/>
      <c r="T381" s="127"/>
      <c r="U381" s="127"/>
      <c r="V381" s="127"/>
    </row>
    <row r="382" spans="13:22" ht="20.100000000000001" customHeight="1">
      <c r="M382" s="29"/>
      <c r="N382" s="29"/>
      <c r="O382" s="29"/>
      <c r="P382" s="29"/>
      <c r="R382" s="127"/>
      <c r="S382" s="127"/>
      <c r="T382" s="127"/>
      <c r="U382" s="127"/>
      <c r="V382" s="127"/>
    </row>
    <row r="383" spans="13:22" ht="20.100000000000001" customHeight="1">
      <c r="M383" s="29"/>
      <c r="N383" s="29"/>
      <c r="O383" s="29"/>
      <c r="P383" s="29"/>
      <c r="R383" s="127"/>
      <c r="S383" s="127"/>
      <c r="T383" s="127"/>
      <c r="U383" s="127"/>
      <c r="V383" s="127"/>
    </row>
    <row r="384" spans="13:22" ht="20.100000000000001" customHeight="1">
      <c r="M384" s="29"/>
      <c r="N384" s="29"/>
      <c r="O384" s="29"/>
      <c r="P384" s="29"/>
      <c r="R384" s="127"/>
      <c r="S384" s="127"/>
      <c r="T384" s="127"/>
      <c r="U384" s="127"/>
      <c r="V384" s="127"/>
    </row>
    <row r="385" spans="13:22" ht="20.100000000000001" customHeight="1">
      <c r="M385" s="29"/>
      <c r="N385" s="29"/>
      <c r="O385" s="29"/>
      <c r="P385" s="29"/>
      <c r="R385" s="127"/>
      <c r="S385" s="127"/>
      <c r="T385" s="127"/>
      <c r="U385" s="127"/>
      <c r="V385" s="127"/>
    </row>
    <row r="386" spans="13:22" ht="20.100000000000001" customHeight="1">
      <c r="M386" s="29"/>
      <c r="N386" s="29"/>
      <c r="O386" s="29"/>
      <c r="P386" s="29"/>
      <c r="R386" s="127"/>
      <c r="S386" s="127"/>
      <c r="T386" s="127"/>
      <c r="U386" s="127"/>
      <c r="V386" s="127"/>
    </row>
    <row r="387" spans="13:22" ht="20.100000000000001" customHeight="1">
      <c r="M387" s="29"/>
      <c r="N387" s="29"/>
      <c r="O387" s="29"/>
      <c r="P387" s="29"/>
      <c r="R387" s="127"/>
      <c r="S387" s="127"/>
      <c r="T387" s="127"/>
      <c r="U387" s="127"/>
      <c r="V387" s="127"/>
    </row>
    <row r="388" spans="13:22" ht="20.100000000000001" customHeight="1">
      <c r="M388" s="29"/>
      <c r="N388" s="29"/>
      <c r="O388" s="29"/>
      <c r="P388" s="29"/>
      <c r="R388" s="127"/>
      <c r="S388" s="127"/>
      <c r="T388" s="127"/>
      <c r="U388" s="127"/>
      <c r="V388" s="127"/>
    </row>
    <row r="389" spans="13:22" ht="20.100000000000001" customHeight="1">
      <c r="M389" s="29"/>
      <c r="N389" s="29"/>
      <c r="O389" s="29"/>
      <c r="P389" s="29"/>
      <c r="R389" s="127"/>
      <c r="S389" s="127"/>
      <c r="T389" s="127"/>
      <c r="U389" s="127"/>
      <c r="V389" s="127"/>
    </row>
    <row r="390" spans="13:22" ht="20.100000000000001" customHeight="1">
      <c r="M390" s="29"/>
      <c r="N390" s="29"/>
      <c r="O390" s="29"/>
      <c r="P390" s="29"/>
      <c r="R390" s="127"/>
      <c r="S390" s="127"/>
      <c r="T390" s="127"/>
      <c r="U390" s="127"/>
      <c r="V390" s="127"/>
    </row>
    <row r="391" spans="13:22" ht="20.100000000000001" customHeight="1">
      <c r="M391" s="29"/>
      <c r="N391" s="29"/>
      <c r="O391" s="29"/>
      <c r="P391" s="29"/>
      <c r="R391" s="127"/>
      <c r="S391" s="127"/>
      <c r="T391" s="127"/>
      <c r="U391" s="127"/>
      <c r="V391" s="127"/>
    </row>
    <row r="392" spans="13:22" ht="20.100000000000001" customHeight="1">
      <c r="M392" s="29"/>
      <c r="N392" s="29"/>
      <c r="O392" s="29"/>
      <c r="P392" s="29"/>
      <c r="R392" s="127"/>
      <c r="S392" s="127"/>
      <c r="T392" s="127"/>
      <c r="U392" s="127"/>
      <c r="V392" s="127"/>
    </row>
    <row r="393" spans="13:22" ht="20.100000000000001" customHeight="1">
      <c r="M393" s="29"/>
      <c r="N393" s="29"/>
      <c r="O393" s="29"/>
      <c r="P393" s="29"/>
      <c r="R393" s="127"/>
      <c r="S393" s="127"/>
      <c r="T393" s="127"/>
      <c r="U393" s="127"/>
      <c r="V393" s="127"/>
    </row>
    <row r="394" spans="13:22" ht="20.100000000000001" customHeight="1">
      <c r="M394" s="29"/>
      <c r="N394" s="29"/>
      <c r="O394" s="29"/>
      <c r="P394" s="29"/>
      <c r="R394" s="127"/>
      <c r="S394" s="127"/>
      <c r="T394" s="127"/>
      <c r="U394" s="127"/>
      <c r="V394" s="127"/>
    </row>
    <row r="395" spans="13:22" ht="20.100000000000001" customHeight="1">
      <c r="M395" s="29"/>
      <c r="N395" s="29"/>
      <c r="O395" s="29"/>
      <c r="P395" s="29"/>
      <c r="R395" s="127"/>
      <c r="S395" s="127"/>
      <c r="T395" s="127"/>
      <c r="U395" s="127"/>
      <c r="V395" s="127"/>
    </row>
    <row r="396" spans="13:22" ht="20.100000000000001" customHeight="1">
      <c r="M396" s="29"/>
      <c r="N396" s="29"/>
      <c r="O396" s="29"/>
      <c r="P396" s="29"/>
      <c r="R396" s="127"/>
      <c r="S396" s="127"/>
      <c r="T396" s="127"/>
      <c r="U396" s="127"/>
      <c r="V396" s="127"/>
    </row>
    <row r="397" spans="13:22" ht="20.100000000000001" customHeight="1">
      <c r="M397" s="29"/>
      <c r="N397" s="29"/>
      <c r="O397" s="29"/>
      <c r="P397" s="29"/>
      <c r="R397" s="127"/>
      <c r="S397" s="127"/>
      <c r="T397" s="127"/>
      <c r="U397" s="127"/>
      <c r="V397" s="127"/>
    </row>
    <row r="398" spans="13:22" ht="20.100000000000001" customHeight="1">
      <c r="M398" s="29"/>
      <c r="N398" s="29"/>
      <c r="O398" s="29"/>
      <c r="P398" s="29"/>
      <c r="R398" s="127"/>
      <c r="S398" s="127"/>
      <c r="T398" s="127"/>
      <c r="U398" s="127"/>
      <c r="V398" s="127"/>
    </row>
    <row r="399" spans="13:22" ht="20.100000000000001" customHeight="1">
      <c r="M399" s="29"/>
      <c r="N399" s="29"/>
      <c r="O399" s="29"/>
      <c r="P399" s="29"/>
      <c r="R399" s="127"/>
      <c r="S399" s="127"/>
      <c r="T399" s="127"/>
      <c r="U399" s="127"/>
      <c r="V399" s="127"/>
    </row>
    <row r="400" spans="13:22" ht="20.100000000000001" customHeight="1">
      <c r="M400" s="29"/>
      <c r="N400" s="29"/>
      <c r="O400" s="29"/>
      <c r="P400" s="29"/>
      <c r="R400" s="127"/>
      <c r="S400" s="127"/>
      <c r="T400" s="127"/>
      <c r="U400" s="127"/>
      <c r="V400" s="127"/>
    </row>
    <row r="401" spans="13:22" ht="20.100000000000001" customHeight="1">
      <c r="M401" s="29"/>
      <c r="N401" s="29"/>
      <c r="O401" s="29"/>
      <c r="P401" s="29"/>
      <c r="R401" s="127"/>
      <c r="S401" s="127"/>
      <c r="T401" s="127"/>
      <c r="U401" s="127"/>
      <c r="V401" s="127"/>
    </row>
    <row r="402" spans="13:22" ht="20.100000000000001" customHeight="1">
      <c r="M402" s="29"/>
      <c r="N402" s="29"/>
      <c r="O402" s="29"/>
      <c r="P402" s="29"/>
      <c r="R402" s="127"/>
      <c r="S402" s="127"/>
      <c r="T402" s="127"/>
      <c r="U402" s="127"/>
      <c r="V402" s="127"/>
    </row>
    <row r="403" spans="13:22" ht="20.100000000000001" customHeight="1">
      <c r="M403" s="29"/>
      <c r="N403" s="29"/>
      <c r="O403" s="29"/>
      <c r="P403" s="29"/>
      <c r="R403" s="127"/>
      <c r="S403" s="127"/>
      <c r="T403" s="127"/>
      <c r="U403" s="127"/>
      <c r="V403" s="127"/>
    </row>
    <row r="404" spans="13:22" ht="20.100000000000001" customHeight="1">
      <c r="M404" s="29"/>
      <c r="N404" s="29"/>
      <c r="O404" s="29"/>
      <c r="P404" s="29"/>
      <c r="R404" s="127"/>
      <c r="S404" s="127"/>
      <c r="T404" s="127"/>
      <c r="U404" s="127"/>
      <c r="V404" s="127"/>
    </row>
    <row r="405" spans="13:22" ht="20.100000000000001" customHeight="1">
      <c r="M405" s="29"/>
      <c r="N405" s="29"/>
      <c r="O405" s="29"/>
      <c r="P405" s="29"/>
      <c r="R405" s="127"/>
      <c r="S405" s="127"/>
      <c r="T405" s="127"/>
      <c r="U405" s="127"/>
      <c r="V405" s="127"/>
    </row>
    <row r="406" spans="13:22" ht="20.100000000000001" customHeight="1">
      <c r="M406" s="29"/>
      <c r="N406" s="29"/>
      <c r="O406" s="29"/>
      <c r="P406" s="29"/>
      <c r="R406" s="127"/>
      <c r="S406" s="127"/>
      <c r="T406" s="127"/>
      <c r="U406" s="127"/>
      <c r="V406" s="127"/>
    </row>
    <row r="407" spans="13:22" ht="20.100000000000001" customHeight="1">
      <c r="M407" s="29"/>
      <c r="N407" s="29"/>
      <c r="O407" s="29"/>
      <c r="P407" s="29"/>
      <c r="R407" s="127"/>
      <c r="S407" s="127"/>
      <c r="T407" s="127"/>
      <c r="U407" s="127"/>
      <c r="V407" s="127"/>
    </row>
    <row r="408" spans="13:22" ht="20.100000000000001" customHeight="1">
      <c r="M408" s="29"/>
      <c r="N408" s="29"/>
      <c r="O408" s="29"/>
      <c r="P408" s="29"/>
      <c r="R408" s="127"/>
      <c r="S408" s="127"/>
      <c r="T408" s="127"/>
      <c r="U408" s="127"/>
      <c r="V408" s="127"/>
    </row>
    <row r="409" spans="13:22" ht="20.100000000000001" customHeight="1">
      <c r="M409" s="29"/>
      <c r="N409" s="29"/>
      <c r="O409" s="29"/>
      <c r="P409" s="29"/>
      <c r="R409" s="127"/>
      <c r="S409" s="127"/>
      <c r="T409" s="127"/>
      <c r="U409" s="127"/>
      <c r="V409" s="127"/>
    </row>
    <row r="410" spans="13:22" ht="20.100000000000001" customHeight="1">
      <c r="M410" s="29"/>
      <c r="N410" s="29"/>
      <c r="O410" s="29"/>
      <c r="P410" s="29"/>
      <c r="R410" s="127"/>
      <c r="S410" s="127"/>
      <c r="T410" s="127"/>
      <c r="U410" s="127"/>
      <c r="V410" s="127"/>
    </row>
    <row r="411" spans="13:22" ht="20.100000000000001" customHeight="1">
      <c r="M411" s="29"/>
      <c r="N411" s="29"/>
      <c r="O411" s="29"/>
      <c r="P411" s="29"/>
    </row>
  </sheetData>
  <sheetProtection formatCells="0"/>
  <protectedRanges>
    <protectedRange sqref="A34:G38 A2:Z2 I34:AA38 A1:N1 Q1:Z1" name="fill"/>
    <protectedRange sqref="A3:AC3" name="fill_3_1"/>
    <protectedRange sqref="O1:P1" name="fill_3"/>
    <protectedRange sqref="A4:A33" name="fill_4"/>
    <protectedRange sqref="B4:G30 AB4:AB30 I4:Y30 AA4:AA14 AA16:AA30 B33:G33 I33:AA33" name="fill_1_2"/>
    <protectedRange sqref="Z4:Z30" name="fill_1_1_2"/>
    <protectedRange sqref="B31:G31 R31:Z31 M31:N31 I31:J31 AC31" name="fill_1_3"/>
    <protectedRange sqref="Q31 K31:L31" name="All"/>
    <protectedRange sqref="O31:P31" name="All_1"/>
    <protectedRange sqref="B32:G32 R32:Z32 M32:N32 I32:J32 AC32" name="fill_1_3_1"/>
    <protectedRange sqref="Q32 K32:L32" name="All_2"/>
    <protectedRange sqref="O32:P32" name="All_1_1"/>
  </protectedRanges>
  <sortState ref="A4:AC33">
    <sortCondition ref="D4:D33"/>
  </sortState>
  <customSheetViews>
    <customSheetView guid="{51ED6D88-C661-4FAC-9691-6152870556C4}" scale="25" showPageBreaks="1" printArea="1" view="pageBreakPreview">
      <pane xSplit="4" ySplit="2" topLeftCell="K3" activePane="bottomRight" state="frozen"/>
      <selection pane="bottomRight" sqref="A1:A2"/>
      <pageMargins left="0.35433070866141736" right="0.19685039370078741" top="0.39370078740157483" bottom="0.19685039370078741" header="0" footer="0.19685039370078741"/>
      <printOptions horizontalCentered="1"/>
      <pageSetup paperSize="256" scale="63" orientation="landscape" horizontalDpi="4294967292" verticalDpi="4294967293" r:id="rId1"/>
      <headerFooter alignWithMargins="0"/>
    </customSheetView>
  </customSheetViews>
  <mergeCells count="20">
    <mergeCell ref="AC1:AC2"/>
    <mergeCell ref="S1:S2"/>
    <mergeCell ref="T1:T2"/>
    <mergeCell ref="U1:U2"/>
    <mergeCell ref="V1:V2"/>
    <mergeCell ref="W1:Z1"/>
    <mergeCell ref="AA1:AA2"/>
    <mergeCell ref="A40:C40"/>
    <mergeCell ref="R1:R2"/>
    <mergeCell ref="A1:A2"/>
    <mergeCell ref="B1:B2"/>
    <mergeCell ref="C1:C2"/>
    <mergeCell ref="D1:D2"/>
    <mergeCell ref="E1:E2"/>
    <mergeCell ref="F1:G2"/>
    <mergeCell ref="H1:H2"/>
    <mergeCell ref="I1:J1"/>
    <mergeCell ref="K1:L1"/>
    <mergeCell ref="O1:P1"/>
    <mergeCell ref="Q1:Q2"/>
  </mergeCells>
  <printOptions horizontalCentered="1"/>
  <pageMargins left="0.35433070866141736" right="0.19685039370078741" top="0.39370078740157483" bottom="0.19685039370078741" header="0" footer="0.19685039370078741"/>
  <pageSetup paperSize="256" scale="42" orientation="landscape" horizontalDpi="4294967292" verticalDpi="4294967293" r:id="rId2"/>
  <headerFooter alignWithMargins="0"/>
  <colBreaks count="1" manualBreakCount="1">
    <brk id="23" max="37" man="1"/>
  </colBreaks>
  <drawing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900-000000000000}">
          <x14:formula1>
            <xm:f>INDEKS!$S$7:$S$17</xm:f>
          </x14:formula1>
          <xm:sqref>Z4:Z32 AC31:AC32</xm:sqref>
        </x14:dataValidation>
        <x14:dataValidation type="list" allowBlank="1" showInputMessage="1" showErrorMessage="1" xr:uid="{00000000-0002-0000-0900-000001000000}">
          <x14:formula1>
            <xm:f>INDEKS!$P$7:$P$16</xm:f>
          </x14:formula1>
          <xm:sqref>R31:R32</xm:sqref>
        </x14:dataValidation>
        <x14:dataValidation type="list" allowBlank="1" showInputMessage="1" showErrorMessage="1" xr:uid="{00000000-0002-0000-0900-000002000000}">
          <x14:formula1>
            <xm:f>INDEKS!$Q$7:$Q$16</xm:f>
          </x14:formula1>
          <xm:sqref>T31:T32</xm:sqref>
        </x14:dataValidation>
        <x14:dataValidation type="list" allowBlank="1" showInputMessage="1" showErrorMessage="1" xr:uid="{00000000-0002-0000-0900-000003000000}">
          <x14:formula1>
            <xm:f>INDEKS!$L$7:$L$10</xm:f>
          </x14:formula1>
          <xm:sqref>Q31:Q32</xm:sqref>
        </x14:dataValidation>
        <x14:dataValidation type="list" allowBlank="1" showInputMessage="1" showErrorMessage="1" xr:uid="{00000000-0002-0000-0900-000004000000}">
          <x14:formula1>
            <xm:f>INDEKS!$M$7:$M$16</xm:f>
          </x14:formula1>
          <xm:sqref>O31:P32</xm:sqref>
        </x14:dataValidation>
        <x14:dataValidation type="list" allowBlank="1" showInputMessage="1" showErrorMessage="1" xr:uid="{00000000-0002-0000-0900-000005000000}">
          <x14:formula1>
            <xm:f>INDEKS!$O$7:$O$19</xm:f>
          </x14:formula1>
          <xm:sqref>L31:L32</xm:sqref>
        </x14:dataValidation>
        <x14:dataValidation type="list" allowBlank="1" showInputMessage="1" showErrorMessage="1" xr:uid="{00000000-0002-0000-0900-000006000000}">
          <x14:formula1>
            <xm:f>INDEKS!$N$7:$N$19</xm:f>
          </x14:formula1>
          <xm:sqref>K31:K32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AC411"/>
  <sheetViews>
    <sheetView view="pageBreakPreview" zoomScaleNormal="55" zoomScaleSheetLayoutView="100" workbookViewId="0">
      <pane xSplit="4" ySplit="2" topLeftCell="E33" activePane="bottomRight" state="frozen"/>
      <selection pane="topRight" activeCell="D1" sqref="D1"/>
      <selection pane="bottomLeft" activeCell="A6" sqref="A6"/>
      <selection pane="bottomRight" activeCell="H4" sqref="H4:H36"/>
    </sheetView>
  </sheetViews>
  <sheetFormatPr defaultRowHeight="20.100000000000001" customHeight="1"/>
  <cols>
    <col min="1" max="1" width="4.85546875" style="9" customWidth="1"/>
    <col min="2" max="3" width="10.85546875" style="30" customWidth="1"/>
    <col min="4" max="4" width="35.7109375" style="9" customWidth="1"/>
    <col min="5" max="5" width="5.7109375" style="6" customWidth="1"/>
    <col min="6" max="6" width="10.140625" style="10" customWidth="1"/>
    <col min="7" max="7" width="22.7109375" style="10" customWidth="1"/>
    <col min="8" max="8" width="5.42578125" style="14" customWidth="1"/>
    <col min="9" max="9" width="19.28515625" style="10" customWidth="1"/>
    <col min="10" max="10" width="20" style="9" customWidth="1"/>
    <col min="11" max="12" width="15.28515625" style="9" customWidth="1"/>
    <col min="13" max="14" width="15.28515625" style="30" customWidth="1"/>
    <col min="15" max="15" width="5.5703125" style="30" bestFit="1" customWidth="1"/>
    <col min="16" max="16" width="5.140625" style="30" bestFit="1" customWidth="1"/>
    <col min="17" max="17" width="15.28515625" style="12" customWidth="1"/>
    <col min="18" max="22" width="16.85546875" style="128" customWidth="1"/>
    <col min="23" max="23" width="24.42578125" style="9" customWidth="1"/>
    <col min="24" max="25" width="5.140625" style="9" customWidth="1"/>
    <col min="26" max="26" width="14.7109375" style="9" customWidth="1"/>
    <col min="27" max="27" width="25.7109375" style="514" customWidth="1"/>
    <col min="28" max="16384" width="9.140625" style="9"/>
  </cols>
  <sheetData>
    <row r="1" spans="1:29" s="5" customFormat="1" ht="31.5" customHeight="1">
      <c r="A1" s="1542" t="s">
        <v>0</v>
      </c>
      <c r="B1" s="1542" t="s">
        <v>103</v>
      </c>
      <c r="C1" s="1542" t="s">
        <v>112</v>
      </c>
      <c r="D1" s="1542" t="s">
        <v>1</v>
      </c>
      <c r="E1" s="1524" t="s">
        <v>2</v>
      </c>
      <c r="F1" s="1530" t="s">
        <v>3</v>
      </c>
      <c r="G1" s="1531"/>
      <c r="H1" s="1534" t="s">
        <v>37</v>
      </c>
      <c r="I1" s="1524" t="s">
        <v>4</v>
      </c>
      <c r="J1" s="1524"/>
      <c r="K1" s="1524" t="s">
        <v>5</v>
      </c>
      <c r="L1" s="1524"/>
      <c r="M1" s="129" t="s">
        <v>425</v>
      </c>
      <c r="N1" s="129" t="s">
        <v>427</v>
      </c>
      <c r="O1" s="1545" t="s">
        <v>1630</v>
      </c>
      <c r="P1" s="1545"/>
      <c r="Q1" s="1542" t="s">
        <v>19</v>
      </c>
      <c r="R1" s="1542" t="s">
        <v>842</v>
      </c>
      <c r="S1" s="1542" t="s">
        <v>841</v>
      </c>
      <c r="T1" s="1542" t="s">
        <v>846</v>
      </c>
      <c r="U1" s="1542" t="s">
        <v>848</v>
      </c>
      <c r="V1" s="1542" t="s">
        <v>850</v>
      </c>
      <c r="W1" s="1524" t="s">
        <v>6</v>
      </c>
      <c r="X1" s="1524"/>
      <c r="Y1" s="1524"/>
      <c r="Z1" s="1524"/>
      <c r="AA1" s="1504" t="s">
        <v>1288</v>
      </c>
      <c r="AB1" s="243" t="s">
        <v>1839</v>
      </c>
      <c r="AC1" s="1529" t="s">
        <v>1002</v>
      </c>
    </row>
    <row r="2" spans="1:29" s="245" customFormat="1" ht="31.5" customHeight="1" thickBot="1">
      <c r="A2" s="1543"/>
      <c r="B2" s="1543"/>
      <c r="C2" s="1543"/>
      <c r="D2" s="1543"/>
      <c r="E2" s="1525"/>
      <c r="F2" s="1532"/>
      <c r="G2" s="1533"/>
      <c r="H2" s="1535"/>
      <c r="I2" s="241" t="s">
        <v>11</v>
      </c>
      <c r="J2" s="241" t="s">
        <v>12</v>
      </c>
      <c r="K2" s="241" t="s">
        <v>11</v>
      </c>
      <c r="L2" s="241" t="s">
        <v>12</v>
      </c>
      <c r="M2" s="239" t="s">
        <v>426</v>
      </c>
      <c r="N2" s="239" t="s">
        <v>428</v>
      </c>
      <c r="O2" s="240" t="s">
        <v>11</v>
      </c>
      <c r="P2" s="240" t="s">
        <v>12</v>
      </c>
      <c r="Q2" s="1543"/>
      <c r="R2" s="1543"/>
      <c r="S2" s="1543"/>
      <c r="T2" s="1543"/>
      <c r="U2" s="1543"/>
      <c r="V2" s="1543"/>
      <c r="W2" s="241" t="s">
        <v>7</v>
      </c>
      <c r="X2" s="241" t="s">
        <v>21</v>
      </c>
      <c r="Y2" s="241" t="s">
        <v>22</v>
      </c>
      <c r="Z2" s="241" t="s">
        <v>8</v>
      </c>
      <c r="AA2" s="1505"/>
      <c r="AB2" s="244" t="s">
        <v>1838</v>
      </c>
      <c r="AC2" s="1529"/>
    </row>
    <row r="3" spans="1:29" s="472" customFormat="1" ht="15.75" customHeight="1" thickBot="1">
      <c r="A3" s="469">
        <v>1</v>
      </c>
      <c r="B3" s="469">
        <v>2</v>
      </c>
      <c r="C3" s="469">
        <v>3</v>
      </c>
      <c r="D3" s="469">
        <v>4</v>
      </c>
      <c r="E3" s="469">
        <v>5</v>
      </c>
      <c r="F3" s="469">
        <v>6</v>
      </c>
      <c r="G3" s="469">
        <v>7</v>
      </c>
      <c r="H3" s="469">
        <v>8</v>
      </c>
      <c r="I3" s="469">
        <v>9</v>
      </c>
      <c r="J3" s="469">
        <v>10</v>
      </c>
      <c r="K3" s="469">
        <v>11</v>
      </c>
      <c r="L3" s="469">
        <v>12</v>
      </c>
      <c r="M3" s="469">
        <v>13</v>
      </c>
      <c r="N3" s="469">
        <v>14</v>
      </c>
      <c r="O3" s="469">
        <v>15</v>
      </c>
      <c r="P3" s="469">
        <v>16</v>
      </c>
      <c r="Q3" s="469">
        <v>17</v>
      </c>
      <c r="R3" s="469">
        <v>18</v>
      </c>
      <c r="S3" s="469">
        <v>19</v>
      </c>
      <c r="T3" s="469">
        <v>20</v>
      </c>
      <c r="U3" s="469">
        <v>21</v>
      </c>
      <c r="V3" s="469">
        <v>22</v>
      </c>
      <c r="W3" s="469">
        <v>23</v>
      </c>
      <c r="X3" s="469">
        <v>24</v>
      </c>
      <c r="Y3" s="469">
        <v>25</v>
      </c>
      <c r="Z3" s="469">
        <v>26</v>
      </c>
      <c r="AA3" s="486"/>
      <c r="AB3" s="469">
        <v>27</v>
      </c>
      <c r="AC3" s="469">
        <v>28</v>
      </c>
    </row>
    <row r="4" spans="1:29" s="1058" customFormat="1" ht="26.25" customHeight="1" thickBot="1">
      <c r="A4" s="1047">
        <v>1</v>
      </c>
      <c r="B4" s="1048"/>
      <c r="C4" s="1048">
        <v>4178</v>
      </c>
      <c r="D4" s="1049" t="s">
        <v>240</v>
      </c>
      <c r="E4" s="1050" t="s">
        <v>31</v>
      </c>
      <c r="F4" s="1051" t="s">
        <v>10</v>
      </c>
      <c r="G4" s="1052">
        <v>38277</v>
      </c>
      <c r="H4" s="246" t="s">
        <v>713</v>
      </c>
      <c r="I4" s="1053" t="s">
        <v>304</v>
      </c>
      <c r="J4" s="1054" t="s">
        <v>305</v>
      </c>
      <c r="K4" s="1031" t="s">
        <v>354</v>
      </c>
      <c r="L4" s="1031" t="s">
        <v>322</v>
      </c>
      <c r="M4" s="1055"/>
      <c r="N4" s="1055"/>
      <c r="O4" s="1056" t="s">
        <v>697</v>
      </c>
      <c r="P4" s="1056" t="s">
        <v>698</v>
      </c>
      <c r="Q4" s="1031" t="s">
        <v>1108</v>
      </c>
      <c r="R4" s="1034" t="s">
        <v>844</v>
      </c>
      <c r="S4" s="1057" t="s">
        <v>1758</v>
      </c>
      <c r="T4" s="1034" t="s">
        <v>1121</v>
      </c>
      <c r="U4" s="1057" t="s">
        <v>1292</v>
      </c>
      <c r="V4" s="1057"/>
      <c r="W4" s="1053" t="s">
        <v>714</v>
      </c>
      <c r="X4" s="1053" t="s">
        <v>38</v>
      </c>
      <c r="Y4" s="1048" t="s">
        <v>23</v>
      </c>
      <c r="Z4" s="1034" t="s">
        <v>321</v>
      </c>
      <c r="AA4" s="1058" t="s">
        <v>1542</v>
      </c>
      <c r="AB4" s="1341" t="s">
        <v>1759</v>
      </c>
      <c r="AC4" s="1036"/>
    </row>
    <row r="5" spans="1:29" s="664" customFormat="1" ht="26.25" customHeight="1" thickBot="1">
      <c r="A5" s="652">
        <v>2</v>
      </c>
      <c r="B5" s="665"/>
      <c r="C5" s="665">
        <v>4174</v>
      </c>
      <c r="D5" s="1066" t="s">
        <v>357</v>
      </c>
      <c r="E5" s="1067" t="s">
        <v>31</v>
      </c>
      <c r="F5" s="1059" t="s">
        <v>10</v>
      </c>
      <c r="G5" s="1060">
        <v>38270</v>
      </c>
      <c r="H5" s="246" t="s">
        <v>713</v>
      </c>
      <c r="I5" s="652" t="s">
        <v>356</v>
      </c>
      <c r="J5" s="662" t="s">
        <v>301</v>
      </c>
      <c r="K5" s="683" t="s">
        <v>323</v>
      </c>
      <c r="L5" s="683" t="s">
        <v>322</v>
      </c>
      <c r="M5" s="659"/>
      <c r="N5" s="659"/>
      <c r="O5" s="677" t="s">
        <v>698</v>
      </c>
      <c r="P5" s="677" t="s">
        <v>697</v>
      </c>
      <c r="Q5" s="683" t="s">
        <v>1109</v>
      </c>
      <c r="R5" s="1063" t="s">
        <v>857</v>
      </c>
      <c r="S5" s="660" t="s">
        <v>1053</v>
      </c>
      <c r="T5" s="1063" t="s">
        <v>1121</v>
      </c>
      <c r="U5" s="660" t="s">
        <v>1320</v>
      </c>
      <c r="V5" s="660">
        <v>2</v>
      </c>
      <c r="W5" s="652" t="s">
        <v>20</v>
      </c>
      <c r="X5" s="652">
        <v>28</v>
      </c>
      <c r="Y5" s="661">
        <v>5</v>
      </c>
      <c r="Z5" s="1063" t="s">
        <v>321</v>
      </c>
      <c r="AA5" s="666" t="s">
        <v>1543</v>
      </c>
      <c r="AB5" s="801" t="s">
        <v>2089</v>
      </c>
      <c r="AC5" s="1065"/>
    </row>
    <row r="6" spans="1:29" s="1045" customFormat="1" ht="26.25" customHeight="1" thickBot="1">
      <c r="A6" s="1047">
        <v>3</v>
      </c>
      <c r="B6" s="836"/>
      <c r="C6" s="836">
        <v>4146</v>
      </c>
      <c r="D6" s="511" t="s">
        <v>222</v>
      </c>
      <c r="E6" s="866" t="s">
        <v>31</v>
      </c>
      <c r="F6" s="838" t="s">
        <v>248</v>
      </c>
      <c r="G6" s="839">
        <v>38057</v>
      </c>
      <c r="H6" s="246" t="s">
        <v>1364</v>
      </c>
      <c r="I6" s="835" t="s">
        <v>266</v>
      </c>
      <c r="J6" s="841" t="s">
        <v>267</v>
      </c>
      <c r="K6" s="1444" t="s">
        <v>340</v>
      </c>
      <c r="L6" s="1444" t="s">
        <v>322</v>
      </c>
      <c r="M6" s="840"/>
      <c r="N6" s="840"/>
      <c r="O6" s="840" t="s">
        <v>698</v>
      </c>
      <c r="P6" s="840" t="s">
        <v>698</v>
      </c>
      <c r="Q6" s="853" t="s">
        <v>855</v>
      </c>
      <c r="R6" s="843" t="s">
        <v>873</v>
      </c>
      <c r="S6" s="843" t="s">
        <v>1674</v>
      </c>
      <c r="T6" s="843" t="s">
        <v>1286</v>
      </c>
      <c r="U6" s="843" t="s">
        <v>1291</v>
      </c>
      <c r="V6" s="843">
        <v>1</v>
      </c>
      <c r="W6" s="835" t="s">
        <v>371</v>
      </c>
      <c r="X6" s="835">
        <v>26</v>
      </c>
      <c r="Y6" s="844">
        <v>4</v>
      </c>
      <c r="Z6" s="845" t="s">
        <v>326</v>
      </c>
      <c r="AA6" s="1445" t="s">
        <v>1516</v>
      </c>
      <c r="AB6" s="1445" t="s">
        <v>1895</v>
      </c>
      <c r="AC6" s="846"/>
    </row>
    <row r="7" spans="1:29" s="882" customFormat="1" ht="26.25" customHeight="1" thickBot="1">
      <c r="A7" s="652">
        <v>4</v>
      </c>
      <c r="B7" s="1026"/>
      <c r="C7" s="1026">
        <v>4122</v>
      </c>
      <c r="D7" s="1027" t="s">
        <v>155</v>
      </c>
      <c r="E7" s="1043" t="s">
        <v>31</v>
      </c>
      <c r="F7" s="1029" t="s">
        <v>10</v>
      </c>
      <c r="G7" s="1030">
        <v>38130</v>
      </c>
      <c r="H7" s="246" t="s">
        <v>1364</v>
      </c>
      <c r="I7" s="1025" t="s">
        <v>176</v>
      </c>
      <c r="J7" s="1028" t="s">
        <v>175</v>
      </c>
      <c r="K7" s="1031" t="s">
        <v>340</v>
      </c>
      <c r="L7" s="1031" t="s">
        <v>322</v>
      </c>
      <c r="M7" s="1032"/>
      <c r="N7" s="1032"/>
      <c r="O7" s="1033" t="s">
        <v>698</v>
      </c>
      <c r="P7" s="1033" t="s">
        <v>698</v>
      </c>
      <c r="Q7" s="1031" t="s">
        <v>1109</v>
      </c>
      <c r="R7" s="1034" t="s">
        <v>843</v>
      </c>
      <c r="S7" s="1044" t="s">
        <v>1053</v>
      </c>
      <c r="T7" s="1034" t="s">
        <v>1122</v>
      </c>
      <c r="U7" s="1044" t="s">
        <v>1715</v>
      </c>
      <c r="V7" s="1044">
        <v>2</v>
      </c>
      <c r="W7" s="1025" t="s">
        <v>1757</v>
      </c>
      <c r="X7" s="1035">
        <v>1</v>
      </c>
      <c r="Y7" s="1035">
        <v>2</v>
      </c>
      <c r="Z7" s="1034" t="s">
        <v>73</v>
      </c>
      <c r="AA7" s="1045" t="s">
        <v>1544</v>
      </c>
      <c r="AB7" s="1342" t="s">
        <v>2082</v>
      </c>
      <c r="AC7" s="1036"/>
    </row>
    <row r="8" spans="1:29" s="1045" customFormat="1" ht="26.25" customHeight="1" thickBot="1">
      <c r="A8" s="1047">
        <v>5</v>
      </c>
      <c r="B8" s="428"/>
      <c r="C8" s="428">
        <v>4179</v>
      </c>
      <c r="D8" s="549" t="s">
        <v>242</v>
      </c>
      <c r="E8" s="1042" t="s">
        <v>31</v>
      </c>
      <c r="F8" s="551" t="s">
        <v>10</v>
      </c>
      <c r="G8" s="552">
        <v>38056</v>
      </c>
      <c r="H8" s="246" t="s">
        <v>1364</v>
      </c>
      <c r="I8" s="554" t="s">
        <v>308</v>
      </c>
      <c r="J8" s="550" t="s">
        <v>309</v>
      </c>
      <c r="K8" s="1037" t="s">
        <v>325</v>
      </c>
      <c r="L8" s="1037" t="s">
        <v>322</v>
      </c>
      <c r="M8" s="554"/>
      <c r="N8" s="554"/>
      <c r="O8" s="880" t="s">
        <v>697</v>
      </c>
      <c r="P8" s="880" t="s">
        <v>697</v>
      </c>
      <c r="Q8" s="1037" t="s">
        <v>1109</v>
      </c>
      <c r="R8" s="881" t="s">
        <v>843</v>
      </c>
      <c r="S8" s="555" t="s">
        <v>1053</v>
      </c>
      <c r="T8" s="881"/>
      <c r="U8" s="555" t="s">
        <v>1320</v>
      </c>
      <c r="V8" s="555">
        <v>2</v>
      </c>
      <c r="W8" s="547" t="s">
        <v>335</v>
      </c>
      <c r="X8" s="548">
        <v>39</v>
      </c>
      <c r="Y8" s="548">
        <v>6</v>
      </c>
      <c r="Z8" s="881" t="s">
        <v>321</v>
      </c>
      <c r="AA8" s="1039" t="s">
        <v>1545</v>
      </c>
      <c r="AB8" s="1343"/>
      <c r="AC8" s="1041"/>
    </row>
    <row r="9" spans="1:29" s="664" customFormat="1" ht="26.25" customHeight="1" thickBot="1">
      <c r="A9" s="652">
        <v>6</v>
      </c>
      <c r="B9" s="665"/>
      <c r="C9" s="665">
        <v>4184</v>
      </c>
      <c r="D9" s="1066" t="s">
        <v>245</v>
      </c>
      <c r="E9" s="1067" t="s">
        <v>31</v>
      </c>
      <c r="F9" s="1059" t="s">
        <v>10</v>
      </c>
      <c r="G9" s="1060">
        <v>38300</v>
      </c>
      <c r="H9" s="246" t="s">
        <v>713</v>
      </c>
      <c r="I9" s="652" t="s">
        <v>314</v>
      </c>
      <c r="J9" s="662" t="s">
        <v>346</v>
      </c>
      <c r="K9" s="683" t="s">
        <v>345</v>
      </c>
      <c r="L9" s="683" t="s">
        <v>322</v>
      </c>
      <c r="M9" s="659"/>
      <c r="N9" s="659"/>
      <c r="O9" s="677" t="s">
        <v>699</v>
      </c>
      <c r="P9" s="677" t="s">
        <v>697</v>
      </c>
      <c r="Q9" s="683" t="s">
        <v>1109</v>
      </c>
      <c r="R9" s="1063" t="s">
        <v>1118</v>
      </c>
      <c r="S9" s="660" t="s">
        <v>336</v>
      </c>
      <c r="T9" s="1063" t="s">
        <v>1121</v>
      </c>
      <c r="U9" s="660" t="s">
        <v>1291</v>
      </c>
      <c r="V9" s="660">
        <v>2</v>
      </c>
      <c r="W9" s="652" t="s">
        <v>1713</v>
      </c>
      <c r="X9" s="652">
        <v>26</v>
      </c>
      <c r="Y9" s="661">
        <v>4</v>
      </c>
      <c r="Z9" s="1063" t="s">
        <v>326</v>
      </c>
      <c r="AA9" s="666" t="s">
        <v>1548</v>
      </c>
      <c r="AB9" s="1344" t="s">
        <v>2088</v>
      </c>
      <c r="AC9" s="1065"/>
    </row>
    <row r="10" spans="1:29" s="664" customFormat="1" ht="26.25" customHeight="1" thickBot="1">
      <c r="A10" s="1047">
        <v>7</v>
      </c>
      <c r="B10" s="992"/>
      <c r="C10" s="992">
        <v>4185</v>
      </c>
      <c r="D10" s="1005" t="s">
        <v>243</v>
      </c>
      <c r="E10" s="1006" t="s">
        <v>9</v>
      </c>
      <c r="F10" s="994" t="s">
        <v>10</v>
      </c>
      <c r="G10" s="995">
        <v>38283</v>
      </c>
      <c r="H10" s="246" t="s">
        <v>713</v>
      </c>
      <c r="I10" s="780" t="s">
        <v>310</v>
      </c>
      <c r="J10" s="993" t="s">
        <v>311</v>
      </c>
      <c r="K10" s="1007" t="s">
        <v>323</v>
      </c>
      <c r="L10" s="1007" t="s">
        <v>322</v>
      </c>
      <c r="M10" s="797"/>
      <c r="N10" s="797"/>
      <c r="O10" s="786" t="s">
        <v>698</v>
      </c>
      <c r="P10" s="786" t="s">
        <v>698</v>
      </c>
      <c r="Q10" s="1007" t="s">
        <v>1109</v>
      </c>
      <c r="R10" s="1000" t="s">
        <v>843</v>
      </c>
      <c r="S10" s="998" t="s">
        <v>874</v>
      </c>
      <c r="T10" s="1000" t="s">
        <v>1121</v>
      </c>
      <c r="U10" s="998" t="s">
        <v>1292</v>
      </c>
      <c r="V10" s="998">
        <v>2</v>
      </c>
      <c r="W10" s="780" t="s">
        <v>56</v>
      </c>
      <c r="X10" s="999">
        <v>20</v>
      </c>
      <c r="Y10" s="999">
        <v>4</v>
      </c>
      <c r="Z10" s="1000" t="s">
        <v>321</v>
      </c>
      <c r="AA10" s="794" t="s">
        <v>1748</v>
      </c>
      <c r="AB10" s="791" t="s">
        <v>2085</v>
      </c>
      <c r="AC10" s="1002"/>
    </row>
    <row r="11" spans="1:29" s="1003" customFormat="1" ht="26.25" customHeight="1" thickBot="1">
      <c r="A11" s="652">
        <v>8</v>
      </c>
      <c r="B11" s="665" t="s">
        <v>107</v>
      </c>
      <c r="C11" s="665">
        <v>4039</v>
      </c>
      <c r="D11" s="1066" t="s">
        <v>45</v>
      </c>
      <c r="E11" s="1067" t="s">
        <v>31</v>
      </c>
      <c r="F11" s="1059" t="s">
        <v>10</v>
      </c>
      <c r="G11" s="1060">
        <v>37474</v>
      </c>
      <c r="H11" s="246" t="s">
        <v>438</v>
      </c>
      <c r="I11" s="652"/>
      <c r="J11" s="662" t="s">
        <v>1761</v>
      </c>
      <c r="K11" s="683"/>
      <c r="L11" s="683" t="s">
        <v>34</v>
      </c>
      <c r="M11" s="659"/>
      <c r="N11" s="659"/>
      <c r="O11" s="677"/>
      <c r="P11" s="677" t="s">
        <v>1112</v>
      </c>
      <c r="Q11" s="683"/>
      <c r="R11" s="1063" t="s">
        <v>844</v>
      </c>
      <c r="S11" s="660" t="s">
        <v>1762</v>
      </c>
      <c r="T11" s="1063"/>
      <c r="U11" s="660" t="s">
        <v>1291</v>
      </c>
      <c r="V11" s="660">
        <v>3</v>
      </c>
      <c r="W11" s="652" t="s">
        <v>381</v>
      </c>
      <c r="X11" s="652" t="s">
        <v>24</v>
      </c>
      <c r="Y11" s="661" t="s">
        <v>38</v>
      </c>
      <c r="Z11" s="1063" t="s">
        <v>16</v>
      </c>
      <c r="AA11" s="664" t="s">
        <v>1551</v>
      </c>
      <c r="AB11" s="685" t="s">
        <v>2080</v>
      </c>
      <c r="AC11" s="1065"/>
    </row>
    <row r="12" spans="1:29" s="1018" customFormat="1" ht="26.25" customHeight="1" thickBot="1">
      <c r="A12" s="1047">
        <v>9</v>
      </c>
      <c r="B12" s="1016"/>
      <c r="C12" s="1016">
        <v>4133</v>
      </c>
      <c r="D12" s="583" t="s">
        <v>159</v>
      </c>
      <c r="E12" s="1017" t="s">
        <v>31</v>
      </c>
      <c r="F12" s="585" t="s">
        <v>10</v>
      </c>
      <c r="G12" s="586">
        <v>38116</v>
      </c>
      <c r="H12" s="246" t="s">
        <v>1364</v>
      </c>
      <c r="I12" s="581" t="s">
        <v>182</v>
      </c>
      <c r="J12" s="584" t="s">
        <v>183</v>
      </c>
      <c r="K12" s="1009" t="s">
        <v>15</v>
      </c>
      <c r="L12" s="1009" t="s">
        <v>18</v>
      </c>
      <c r="M12" s="587"/>
      <c r="N12" s="587"/>
      <c r="O12" s="1010" t="s">
        <v>698</v>
      </c>
      <c r="P12" s="1010" t="s">
        <v>697</v>
      </c>
      <c r="Q12" s="1009" t="s">
        <v>1108</v>
      </c>
      <c r="R12" s="1011"/>
      <c r="S12" s="588" t="s">
        <v>1753</v>
      </c>
      <c r="T12" s="1011"/>
      <c r="U12" s="588"/>
      <c r="V12" s="588">
        <v>3</v>
      </c>
      <c r="W12" s="581" t="s">
        <v>56</v>
      </c>
      <c r="X12" s="581">
        <v>24</v>
      </c>
      <c r="Y12" s="582">
        <v>4</v>
      </c>
      <c r="Z12" s="1011" t="s">
        <v>16</v>
      </c>
      <c r="AA12" s="1013" t="s">
        <v>1552</v>
      </c>
      <c r="AB12" s="1345"/>
      <c r="AC12" s="1015"/>
    </row>
    <row r="13" spans="1:29" s="1003" customFormat="1" ht="26.25" customHeight="1" thickBot="1">
      <c r="A13" s="652">
        <v>10</v>
      </c>
      <c r="B13" s="1016"/>
      <c r="C13" s="1016">
        <v>4187</v>
      </c>
      <c r="D13" s="1023" t="s">
        <v>1752</v>
      </c>
      <c r="E13" s="1017" t="s">
        <v>31</v>
      </c>
      <c r="F13" s="585" t="s">
        <v>10</v>
      </c>
      <c r="G13" s="586">
        <v>37961</v>
      </c>
      <c r="H13" s="246" t="s">
        <v>1364</v>
      </c>
      <c r="I13" s="581" t="s">
        <v>306</v>
      </c>
      <c r="J13" s="584" t="s">
        <v>307</v>
      </c>
      <c r="K13" s="1009" t="s">
        <v>323</v>
      </c>
      <c r="L13" s="1009" t="s">
        <v>323</v>
      </c>
      <c r="M13" s="587"/>
      <c r="N13" s="587"/>
      <c r="O13" s="1010" t="s">
        <v>697</v>
      </c>
      <c r="P13" s="1010" t="s">
        <v>697</v>
      </c>
      <c r="Q13" s="1009" t="s">
        <v>1108</v>
      </c>
      <c r="R13" s="1011" t="s">
        <v>844</v>
      </c>
      <c r="S13" s="588" t="s">
        <v>1095</v>
      </c>
      <c r="T13" s="1011" t="s">
        <v>1121</v>
      </c>
      <c r="U13" s="588" t="s">
        <v>1292</v>
      </c>
      <c r="V13" s="588">
        <v>4</v>
      </c>
      <c r="W13" s="581" t="s">
        <v>20</v>
      </c>
      <c r="X13" s="581">
        <v>32</v>
      </c>
      <c r="Y13" s="582">
        <v>5</v>
      </c>
      <c r="Z13" s="1011" t="s">
        <v>321</v>
      </c>
      <c r="AA13" s="1013" t="s">
        <v>1555</v>
      </c>
      <c r="AB13" s="1348" t="s">
        <v>1860</v>
      </c>
      <c r="AC13" s="1015"/>
    </row>
    <row r="14" spans="1:29" s="664" customFormat="1" ht="26.25" customHeight="1" thickBot="1">
      <c r="A14" s="1047">
        <v>11</v>
      </c>
      <c r="B14" s="418" t="s">
        <v>108</v>
      </c>
      <c r="C14" s="377">
        <v>4050</v>
      </c>
      <c r="D14" s="378" t="s">
        <v>66</v>
      </c>
      <c r="E14" s="419" t="s">
        <v>31</v>
      </c>
      <c r="F14" s="409" t="s">
        <v>10</v>
      </c>
      <c r="G14" s="410">
        <v>37644</v>
      </c>
      <c r="H14" s="246" t="s">
        <v>438</v>
      </c>
      <c r="I14" s="367" t="s">
        <v>47</v>
      </c>
      <c r="J14" s="380" t="s">
        <v>67</v>
      </c>
      <c r="K14" s="343" t="s">
        <v>14</v>
      </c>
      <c r="L14" s="343" t="s">
        <v>18</v>
      </c>
      <c r="M14" s="346"/>
      <c r="N14" s="346"/>
      <c r="O14" s="329"/>
      <c r="P14" s="329"/>
      <c r="Q14" s="343">
        <v>300000</v>
      </c>
      <c r="R14" s="347"/>
      <c r="S14" s="413"/>
      <c r="T14" s="347"/>
      <c r="U14" s="413"/>
      <c r="V14" s="413"/>
      <c r="W14" s="367" t="s">
        <v>68</v>
      </c>
      <c r="X14" s="367">
        <v>55</v>
      </c>
      <c r="Y14" s="385" t="s">
        <v>25</v>
      </c>
      <c r="Z14" s="347" t="s">
        <v>16</v>
      </c>
      <c r="AA14" s="357" t="s">
        <v>1554</v>
      </c>
      <c r="AB14" s="1347"/>
      <c r="AC14" s="517"/>
    </row>
    <row r="15" spans="1:29" s="1018" customFormat="1" ht="26.25" customHeight="1" thickBot="1">
      <c r="A15" s="652">
        <v>12</v>
      </c>
      <c r="B15" s="1016"/>
      <c r="C15" s="1016">
        <v>4155</v>
      </c>
      <c r="D15" s="583" t="s">
        <v>1754</v>
      </c>
      <c r="E15" s="1412" t="s">
        <v>31</v>
      </c>
      <c r="F15" s="585" t="s">
        <v>248</v>
      </c>
      <c r="G15" s="586">
        <v>38218</v>
      </c>
      <c r="H15" s="246" t="s">
        <v>713</v>
      </c>
      <c r="I15" s="587" t="s">
        <v>1755</v>
      </c>
      <c r="J15" s="584" t="s">
        <v>1756</v>
      </c>
      <c r="K15" s="1009" t="s">
        <v>340</v>
      </c>
      <c r="L15" s="1009" t="s">
        <v>322</v>
      </c>
      <c r="M15" s="587"/>
      <c r="N15" s="587"/>
      <c r="O15" s="1010" t="s">
        <v>698</v>
      </c>
      <c r="P15" s="1010" t="s">
        <v>698</v>
      </c>
      <c r="Q15" s="1009" t="s">
        <v>1108</v>
      </c>
      <c r="R15" s="1011" t="s">
        <v>857</v>
      </c>
      <c r="S15" s="588" t="s">
        <v>336</v>
      </c>
      <c r="T15" s="1011" t="s">
        <v>1121</v>
      </c>
      <c r="U15" s="588" t="s">
        <v>1292</v>
      </c>
      <c r="V15" s="588">
        <v>3</v>
      </c>
      <c r="W15" s="581" t="s">
        <v>337</v>
      </c>
      <c r="X15" s="582">
        <v>27</v>
      </c>
      <c r="Y15" s="582">
        <v>4</v>
      </c>
      <c r="Z15" s="1011" t="s">
        <v>321</v>
      </c>
      <c r="AA15" s="1013" t="s">
        <v>1528</v>
      </c>
      <c r="AB15" s="1348" t="s">
        <v>2079</v>
      </c>
      <c r="AC15" s="1015"/>
    </row>
    <row r="16" spans="1:29" s="368" customFormat="1" ht="26.25" customHeight="1" thickBot="1">
      <c r="A16" s="1047">
        <v>13</v>
      </c>
      <c r="B16" s="421"/>
      <c r="C16" s="377">
        <v>4126</v>
      </c>
      <c r="D16" s="378" t="s">
        <v>339</v>
      </c>
      <c r="E16" s="419" t="s">
        <v>31</v>
      </c>
      <c r="F16" s="409" t="s">
        <v>10</v>
      </c>
      <c r="G16" s="410">
        <v>38230</v>
      </c>
      <c r="H16" s="246" t="s">
        <v>713</v>
      </c>
      <c r="I16" s="367" t="s">
        <v>186</v>
      </c>
      <c r="J16" s="380" t="s">
        <v>77</v>
      </c>
      <c r="K16" s="343" t="s">
        <v>325</v>
      </c>
      <c r="L16" s="343" t="s">
        <v>322</v>
      </c>
      <c r="M16" s="346"/>
      <c r="N16" s="346"/>
      <c r="O16" s="329"/>
      <c r="P16" s="329"/>
      <c r="Q16" s="343"/>
      <c r="R16" s="347"/>
      <c r="S16" s="430"/>
      <c r="T16" s="347"/>
      <c r="U16" s="430"/>
      <c r="V16" s="430"/>
      <c r="W16" s="422" t="s">
        <v>337</v>
      </c>
      <c r="X16" s="367">
        <v>27</v>
      </c>
      <c r="Y16" s="385">
        <v>4</v>
      </c>
      <c r="Z16" s="347" t="s">
        <v>16</v>
      </c>
      <c r="AA16" s="357" t="s">
        <v>1558</v>
      </c>
      <c r="AB16" s="1347"/>
      <c r="AC16" s="517"/>
    </row>
    <row r="17" spans="1:29" s="1018" customFormat="1" ht="26.25" customHeight="1" thickBot="1">
      <c r="A17" s="652">
        <v>14</v>
      </c>
      <c r="B17" s="665"/>
      <c r="C17" s="665">
        <v>4183</v>
      </c>
      <c r="D17" s="1066" t="s">
        <v>1760</v>
      </c>
      <c r="E17" s="1067" t="s">
        <v>31</v>
      </c>
      <c r="F17" s="1059" t="s">
        <v>10</v>
      </c>
      <c r="G17" s="1060">
        <v>38125</v>
      </c>
      <c r="H17" s="246" t="s">
        <v>1364</v>
      </c>
      <c r="I17" s="668" t="s">
        <v>348</v>
      </c>
      <c r="J17" s="662" t="s">
        <v>347</v>
      </c>
      <c r="K17" s="683" t="s">
        <v>340</v>
      </c>
      <c r="L17" s="683" t="s">
        <v>325</v>
      </c>
      <c r="M17" s="659"/>
      <c r="N17" s="659"/>
      <c r="O17" s="677" t="s">
        <v>697</v>
      </c>
      <c r="P17" s="677" t="s">
        <v>697</v>
      </c>
      <c r="Q17" s="683" t="s">
        <v>1108</v>
      </c>
      <c r="R17" s="1063" t="s">
        <v>844</v>
      </c>
      <c r="S17" s="660" t="s">
        <v>1674</v>
      </c>
      <c r="T17" s="1063" t="s">
        <v>1121</v>
      </c>
      <c r="U17" s="660" t="s">
        <v>1292</v>
      </c>
      <c r="V17" s="660">
        <v>1</v>
      </c>
      <c r="W17" s="652" t="s">
        <v>20</v>
      </c>
      <c r="X17" s="661">
        <v>41</v>
      </c>
      <c r="Y17" s="661">
        <v>6</v>
      </c>
      <c r="Z17" s="1063" t="s">
        <v>321</v>
      </c>
      <c r="AA17" s="666" t="s">
        <v>1547</v>
      </c>
      <c r="AB17" s="801" t="s">
        <v>2087</v>
      </c>
      <c r="AC17" s="1065"/>
    </row>
    <row r="18" spans="1:29" s="368" customFormat="1" ht="26.25" customHeight="1" thickBot="1">
      <c r="A18" s="1047">
        <v>15</v>
      </c>
      <c r="B18" s="1016"/>
      <c r="C18" s="1016">
        <v>4191</v>
      </c>
      <c r="D18" s="583" t="s">
        <v>234</v>
      </c>
      <c r="E18" s="584" t="s">
        <v>31</v>
      </c>
      <c r="F18" s="585" t="s">
        <v>10</v>
      </c>
      <c r="G18" s="586">
        <v>38429</v>
      </c>
      <c r="H18" s="246" t="s">
        <v>713</v>
      </c>
      <c r="I18" s="581" t="s">
        <v>294</v>
      </c>
      <c r="J18" s="584" t="s">
        <v>295</v>
      </c>
      <c r="K18" s="1009" t="s">
        <v>323</v>
      </c>
      <c r="L18" s="1009" t="s">
        <v>322</v>
      </c>
      <c r="M18" s="587"/>
      <c r="N18" s="587"/>
      <c r="O18" s="1010" t="s">
        <v>697</v>
      </c>
      <c r="P18" s="1010" t="s">
        <v>698</v>
      </c>
      <c r="Q18" s="1009" t="s">
        <v>1109</v>
      </c>
      <c r="R18" s="1011" t="s">
        <v>844</v>
      </c>
      <c r="S18" s="588" t="s">
        <v>1095</v>
      </c>
      <c r="T18" s="1011" t="s">
        <v>1121</v>
      </c>
      <c r="U18" s="588" t="s">
        <v>1292</v>
      </c>
      <c r="V18" s="588">
        <v>2</v>
      </c>
      <c r="W18" s="581" t="s">
        <v>337</v>
      </c>
      <c r="X18" s="581">
        <v>1</v>
      </c>
      <c r="Y18" s="582">
        <v>1</v>
      </c>
      <c r="Z18" s="1011" t="s">
        <v>321</v>
      </c>
      <c r="AA18" s="1013" t="s">
        <v>1560</v>
      </c>
      <c r="AB18" s="1348"/>
      <c r="AC18" s="1015"/>
    </row>
    <row r="19" spans="1:29" s="1018" customFormat="1" ht="26.25" customHeight="1" thickBot="1">
      <c r="A19" s="652">
        <v>16</v>
      </c>
      <c r="B19" s="428"/>
      <c r="C19" s="428">
        <v>4192</v>
      </c>
      <c r="D19" s="549" t="s">
        <v>1679</v>
      </c>
      <c r="E19" s="550" t="s">
        <v>31</v>
      </c>
      <c r="F19" s="551" t="s">
        <v>10</v>
      </c>
      <c r="G19" s="552">
        <v>38091</v>
      </c>
      <c r="H19" s="246" t="s">
        <v>1364</v>
      </c>
      <c r="I19" s="547" t="s">
        <v>316</v>
      </c>
      <c r="J19" s="550" t="s">
        <v>317</v>
      </c>
      <c r="K19" s="1037" t="s">
        <v>1680</v>
      </c>
      <c r="L19" s="1037" t="s">
        <v>336</v>
      </c>
      <c r="M19" s="554" t="s">
        <v>712</v>
      </c>
      <c r="N19" s="554"/>
      <c r="O19" s="880" t="s">
        <v>699</v>
      </c>
      <c r="P19" s="880" t="s">
        <v>709</v>
      </c>
      <c r="Q19" s="1037" t="s">
        <v>852</v>
      </c>
      <c r="R19" s="881" t="s">
        <v>873</v>
      </c>
      <c r="S19" s="555" t="s">
        <v>1308</v>
      </c>
      <c r="T19" s="881"/>
      <c r="U19" s="555" t="s">
        <v>1291</v>
      </c>
      <c r="V19" s="555">
        <v>4</v>
      </c>
      <c r="W19" s="547" t="s">
        <v>335</v>
      </c>
      <c r="X19" s="548">
        <v>53</v>
      </c>
      <c r="Y19" s="548">
        <v>8</v>
      </c>
      <c r="Z19" s="881" t="s">
        <v>321</v>
      </c>
      <c r="AA19" s="1446" t="s">
        <v>1553</v>
      </c>
      <c r="AB19" s="1039" t="s">
        <v>1904</v>
      </c>
      <c r="AC19" s="882"/>
    </row>
    <row r="20" spans="1:29" s="368" customFormat="1" ht="26.25" customHeight="1" thickBot="1">
      <c r="A20" s="1047">
        <v>17</v>
      </c>
      <c r="B20" s="418"/>
      <c r="C20" s="377">
        <v>4132</v>
      </c>
      <c r="D20" s="378" t="s">
        <v>334</v>
      </c>
      <c r="E20" s="380" t="s">
        <v>31</v>
      </c>
      <c r="F20" s="409" t="s">
        <v>10</v>
      </c>
      <c r="G20" s="410">
        <v>38377</v>
      </c>
      <c r="H20" s="246" t="s">
        <v>713</v>
      </c>
      <c r="I20" s="367" t="s">
        <v>333</v>
      </c>
      <c r="J20" s="380" t="s">
        <v>332</v>
      </c>
      <c r="K20" s="343" t="s">
        <v>323</v>
      </c>
      <c r="L20" s="343" t="s">
        <v>322</v>
      </c>
      <c r="M20" s="346"/>
      <c r="N20" s="346"/>
      <c r="O20" s="329" t="s">
        <v>697</v>
      </c>
      <c r="P20" s="329" t="s">
        <v>697</v>
      </c>
      <c r="Q20" s="343"/>
      <c r="R20" s="347"/>
      <c r="S20" s="430"/>
      <c r="T20" s="347"/>
      <c r="U20" s="430"/>
      <c r="V20" s="430"/>
      <c r="W20" s="422" t="s">
        <v>20</v>
      </c>
      <c r="X20" s="367">
        <v>55</v>
      </c>
      <c r="Y20" s="385">
        <v>8</v>
      </c>
      <c r="Z20" s="347" t="s">
        <v>321</v>
      </c>
      <c r="AA20" s="357" t="s">
        <v>1561</v>
      </c>
      <c r="AB20" s="1347" t="s">
        <v>2084</v>
      </c>
      <c r="AC20" s="517"/>
    </row>
    <row r="21" spans="1:29" s="1018" customFormat="1" ht="26.25" customHeight="1" thickBot="1">
      <c r="A21" s="652">
        <v>18</v>
      </c>
      <c r="B21" s="665"/>
      <c r="C21" s="665">
        <v>4163</v>
      </c>
      <c r="D21" s="653" t="s">
        <v>231</v>
      </c>
      <c r="E21" s="662" t="s">
        <v>9</v>
      </c>
      <c r="F21" s="1059" t="s">
        <v>248</v>
      </c>
      <c r="G21" s="1060">
        <v>38220</v>
      </c>
      <c r="H21" s="246" t="s">
        <v>713</v>
      </c>
      <c r="I21" s="652" t="s">
        <v>287</v>
      </c>
      <c r="J21" s="662" t="s">
        <v>365</v>
      </c>
      <c r="K21" s="1061" t="s">
        <v>340</v>
      </c>
      <c r="L21" s="1061" t="s">
        <v>322</v>
      </c>
      <c r="M21" s="659"/>
      <c r="N21" s="659"/>
      <c r="O21" s="659" t="s">
        <v>697</v>
      </c>
      <c r="P21" s="659" t="s">
        <v>698</v>
      </c>
      <c r="Q21" s="1062" t="s">
        <v>1109</v>
      </c>
      <c r="R21" s="660" t="s">
        <v>844</v>
      </c>
      <c r="S21" s="660" t="s">
        <v>336</v>
      </c>
      <c r="T21" s="660" t="s">
        <v>1121</v>
      </c>
      <c r="U21" s="660" t="s">
        <v>1292</v>
      </c>
      <c r="V21" s="660">
        <v>2</v>
      </c>
      <c r="W21" s="652" t="s">
        <v>1678</v>
      </c>
      <c r="X21" s="652">
        <v>55</v>
      </c>
      <c r="Y21" s="661">
        <v>8</v>
      </c>
      <c r="Z21" s="1063" t="s">
        <v>364</v>
      </c>
      <c r="AA21" s="1064" t="s">
        <v>1532</v>
      </c>
      <c r="AB21" s="663" t="s">
        <v>2083</v>
      </c>
      <c r="AC21" s="1065"/>
    </row>
    <row r="22" spans="1:29" s="664" customFormat="1" ht="26.25" customHeight="1" thickBot="1">
      <c r="A22" s="1047">
        <v>19</v>
      </c>
      <c r="B22" s="418"/>
      <c r="C22" s="376">
        <v>4194</v>
      </c>
      <c r="D22" s="379" t="s">
        <v>247</v>
      </c>
      <c r="E22" s="363" t="s">
        <v>9</v>
      </c>
      <c r="F22" s="409" t="s">
        <v>10</v>
      </c>
      <c r="G22" s="410">
        <v>38265</v>
      </c>
      <c r="H22" s="246" t="s">
        <v>713</v>
      </c>
      <c r="I22" s="367" t="s">
        <v>330</v>
      </c>
      <c r="J22" s="380" t="s">
        <v>329</v>
      </c>
      <c r="K22" s="343" t="s">
        <v>323</v>
      </c>
      <c r="L22" s="343" t="s">
        <v>322</v>
      </c>
      <c r="M22" s="346"/>
      <c r="N22" s="346"/>
      <c r="O22" s="329"/>
      <c r="P22" s="329"/>
      <c r="Q22" s="343">
        <v>900000</v>
      </c>
      <c r="R22" s="347"/>
      <c r="S22" s="430"/>
      <c r="T22" s="347"/>
      <c r="U22" s="430"/>
      <c r="V22" s="430"/>
      <c r="W22" s="367" t="s">
        <v>20</v>
      </c>
      <c r="X22" s="367">
        <v>38</v>
      </c>
      <c r="Y22" s="385">
        <v>6</v>
      </c>
      <c r="Z22" s="347" t="s">
        <v>321</v>
      </c>
      <c r="AA22" s="357" t="s">
        <v>1562</v>
      </c>
      <c r="AB22" s="1347" t="s">
        <v>1983</v>
      </c>
      <c r="AC22" s="517"/>
    </row>
    <row r="23" spans="1:29" s="368" customFormat="1" ht="26.25" customHeight="1" thickBot="1">
      <c r="A23" s="652">
        <v>20</v>
      </c>
      <c r="B23" s="485"/>
      <c r="C23" s="376">
        <v>4195</v>
      </c>
      <c r="D23" s="379" t="s">
        <v>239</v>
      </c>
      <c r="E23" s="363" t="s">
        <v>9</v>
      </c>
      <c r="F23" s="409" t="s">
        <v>10</v>
      </c>
      <c r="G23" s="410">
        <v>38216</v>
      </c>
      <c r="H23" s="246" t="s">
        <v>713</v>
      </c>
      <c r="I23" s="367" t="s">
        <v>328</v>
      </c>
      <c r="J23" s="380" t="s">
        <v>327</v>
      </c>
      <c r="K23" s="343" t="s">
        <v>325</v>
      </c>
      <c r="L23" s="343" t="s">
        <v>325</v>
      </c>
      <c r="M23" s="346"/>
      <c r="N23" s="346"/>
      <c r="O23" s="329"/>
      <c r="P23" s="329"/>
      <c r="Q23" s="343"/>
      <c r="R23" s="347"/>
      <c r="S23" s="430"/>
      <c r="T23" s="347"/>
      <c r="U23" s="430"/>
      <c r="V23" s="430"/>
      <c r="W23" s="367"/>
      <c r="X23" s="367">
        <v>22</v>
      </c>
      <c r="Y23" s="385">
        <v>4</v>
      </c>
      <c r="Z23" s="347" t="s">
        <v>326</v>
      </c>
      <c r="AA23" s="357" t="s">
        <v>1563</v>
      </c>
      <c r="AB23" s="1347" t="s">
        <v>2075</v>
      </c>
      <c r="AC23" s="517"/>
    </row>
    <row r="24" spans="1:29" s="368" customFormat="1" ht="26.25" customHeight="1" thickBot="1">
      <c r="A24" s="1047">
        <v>21</v>
      </c>
      <c r="B24" s="485"/>
      <c r="C24" s="376">
        <v>4165</v>
      </c>
      <c r="D24" s="359" t="s">
        <v>226</v>
      </c>
      <c r="E24" s="412" t="s">
        <v>9</v>
      </c>
      <c r="F24" s="409" t="s">
        <v>248</v>
      </c>
      <c r="G24" s="410">
        <v>38268</v>
      </c>
      <c r="H24" s="246" t="s">
        <v>713</v>
      </c>
      <c r="I24" s="367" t="s">
        <v>276</v>
      </c>
      <c r="J24" s="412" t="s">
        <v>277</v>
      </c>
      <c r="K24" s="484" t="s">
        <v>340</v>
      </c>
      <c r="L24" s="484" t="s">
        <v>322</v>
      </c>
      <c r="M24" s="374"/>
      <c r="N24" s="374"/>
      <c r="O24" s="346"/>
      <c r="P24" s="346"/>
      <c r="Q24" s="499"/>
      <c r="R24" s="413"/>
      <c r="S24" s="413"/>
      <c r="T24" s="413"/>
      <c r="U24" s="413"/>
      <c r="V24" s="413"/>
      <c r="W24" s="367"/>
      <c r="X24" s="367">
        <v>28</v>
      </c>
      <c r="Y24" s="385">
        <v>5</v>
      </c>
      <c r="Z24" s="347" t="s">
        <v>326</v>
      </c>
      <c r="AA24" s="357"/>
      <c r="AB24" s="1347" t="s">
        <v>2073</v>
      </c>
      <c r="AC24" s="517"/>
    </row>
    <row r="25" spans="1:29" s="368" customFormat="1" ht="26.25" customHeight="1" thickBot="1">
      <c r="A25" s="652">
        <v>22</v>
      </c>
      <c r="B25" s="1016"/>
      <c r="C25" s="1016">
        <v>4166</v>
      </c>
      <c r="D25" s="583" t="s">
        <v>1751</v>
      </c>
      <c r="E25" s="584" t="s">
        <v>9</v>
      </c>
      <c r="F25" s="585" t="s">
        <v>248</v>
      </c>
      <c r="G25" s="586">
        <v>38445</v>
      </c>
      <c r="H25" s="246" t="s">
        <v>713</v>
      </c>
      <c r="I25" s="1019" t="s">
        <v>290</v>
      </c>
      <c r="J25" s="584" t="s">
        <v>291</v>
      </c>
      <c r="K25" s="1008" t="s">
        <v>325</v>
      </c>
      <c r="L25" s="1020" t="s">
        <v>325</v>
      </c>
      <c r="M25" s="587"/>
      <c r="N25" s="587"/>
      <c r="O25" s="587" t="s">
        <v>699</v>
      </c>
      <c r="P25" s="587" t="s">
        <v>698</v>
      </c>
      <c r="Q25" s="1021" t="s">
        <v>1109</v>
      </c>
      <c r="R25" s="1011" t="s">
        <v>1061</v>
      </c>
      <c r="S25" s="1011" t="s">
        <v>874</v>
      </c>
      <c r="T25" s="1011" t="s">
        <v>1121</v>
      </c>
      <c r="U25" s="1011" t="s">
        <v>1291</v>
      </c>
      <c r="V25" s="1011">
        <v>2</v>
      </c>
      <c r="W25" s="581" t="s">
        <v>1683</v>
      </c>
      <c r="X25" s="581">
        <v>22</v>
      </c>
      <c r="Y25" s="582">
        <v>4</v>
      </c>
      <c r="Z25" s="1011" t="s">
        <v>326</v>
      </c>
      <c r="AA25" s="1022" t="s">
        <v>1534</v>
      </c>
      <c r="AB25" s="589" t="s">
        <v>2086</v>
      </c>
      <c r="AC25" s="1015"/>
    </row>
    <row r="26" spans="1:29" s="1014" customFormat="1" ht="26.25" customHeight="1" thickBot="1">
      <c r="A26" s="1047">
        <v>23</v>
      </c>
      <c r="B26" s="818"/>
      <c r="C26" s="818">
        <v>4167</v>
      </c>
      <c r="D26" s="819" t="s">
        <v>218</v>
      </c>
      <c r="E26" s="603" t="s">
        <v>9</v>
      </c>
      <c r="F26" s="604" t="s">
        <v>248</v>
      </c>
      <c r="G26" s="605">
        <v>38140</v>
      </c>
      <c r="H26" s="246" t="s">
        <v>1364</v>
      </c>
      <c r="I26" s="1441" t="s">
        <v>256</v>
      </c>
      <c r="J26" s="603" t="s">
        <v>257</v>
      </c>
      <c r="K26" s="1258" t="s">
        <v>323</v>
      </c>
      <c r="L26" s="1255" t="s">
        <v>322</v>
      </c>
      <c r="M26" s="607"/>
      <c r="N26" s="607"/>
      <c r="O26" s="607" t="s">
        <v>698</v>
      </c>
      <c r="P26" s="607" t="s">
        <v>699</v>
      </c>
      <c r="Q26" s="1256" t="s">
        <v>855</v>
      </c>
      <c r="R26" s="821" t="s">
        <v>1305</v>
      </c>
      <c r="S26" s="821" t="s">
        <v>1667</v>
      </c>
      <c r="T26" s="821" t="s">
        <v>1295</v>
      </c>
      <c r="U26" s="821" t="s">
        <v>1337</v>
      </c>
      <c r="V26" s="821">
        <v>2</v>
      </c>
      <c r="W26" s="601" t="s">
        <v>366</v>
      </c>
      <c r="X26" s="601">
        <v>3</v>
      </c>
      <c r="Y26" s="602">
        <v>1</v>
      </c>
      <c r="Z26" s="821" t="s">
        <v>364</v>
      </c>
      <c r="AA26" s="1442" t="s">
        <v>1535</v>
      </c>
      <c r="AB26" s="1442" t="s">
        <v>1916</v>
      </c>
      <c r="AC26" s="822"/>
    </row>
    <row r="27" spans="1:29" s="1014" customFormat="1" ht="26.25" customHeight="1" thickBot="1">
      <c r="A27" s="652">
        <v>24</v>
      </c>
      <c r="B27" s="1016"/>
      <c r="C27" s="1016">
        <v>4168</v>
      </c>
      <c r="D27" s="1023" t="s">
        <v>224</v>
      </c>
      <c r="E27" s="581" t="s">
        <v>9</v>
      </c>
      <c r="F27" s="585" t="s">
        <v>248</v>
      </c>
      <c r="G27" s="586">
        <v>38191</v>
      </c>
      <c r="H27" s="246" t="s">
        <v>1364</v>
      </c>
      <c r="I27" s="1019" t="s">
        <v>272</v>
      </c>
      <c r="J27" s="581" t="s">
        <v>273</v>
      </c>
      <c r="K27" s="1008" t="s">
        <v>323</v>
      </c>
      <c r="L27" s="1008" t="s">
        <v>322</v>
      </c>
      <c r="M27" s="587"/>
      <c r="N27" s="587"/>
      <c r="O27" s="587" t="s">
        <v>698</v>
      </c>
      <c r="P27" s="587" t="s">
        <v>698</v>
      </c>
      <c r="Q27" s="1021" t="s">
        <v>1109</v>
      </c>
      <c r="R27" s="1011" t="s">
        <v>844</v>
      </c>
      <c r="S27" s="1011" t="s">
        <v>336</v>
      </c>
      <c r="T27" s="1011" t="s">
        <v>1121</v>
      </c>
      <c r="U27" s="1011" t="s">
        <v>1320</v>
      </c>
      <c r="V27" s="1011">
        <v>4</v>
      </c>
      <c r="W27" s="581" t="s">
        <v>335</v>
      </c>
      <c r="X27" s="582">
        <v>41</v>
      </c>
      <c r="Y27" s="582">
        <v>6</v>
      </c>
      <c r="Z27" s="1011" t="s">
        <v>321</v>
      </c>
      <c r="AA27" s="1024" t="s">
        <v>1536</v>
      </c>
      <c r="AB27" s="1015" t="s">
        <v>1973</v>
      </c>
      <c r="AC27" s="1015"/>
    </row>
    <row r="28" spans="1:29" s="1040" customFormat="1" ht="26.25" customHeight="1" thickBot="1">
      <c r="A28" s="1047">
        <v>25</v>
      </c>
      <c r="B28" s="1443"/>
      <c r="C28" s="428">
        <v>4197</v>
      </c>
      <c r="D28" s="549" t="s">
        <v>237</v>
      </c>
      <c r="E28" s="550" t="s">
        <v>9</v>
      </c>
      <c r="F28" s="551" t="s">
        <v>10</v>
      </c>
      <c r="G28" s="552">
        <v>38485</v>
      </c>
      <c r="H28" s="246" t="s">
        <v>713</v>
      </c>
      <c r="I28" s="547" t="s">
        <v>299</v>
      </c>
      <c r="J28" s="550" t="s">
        <v>300</v>
      </c>
      <c r="K28" s="1037" t="s">
        <v>323</v>
      </c>
      <c r="L28" s="1037" t="s">
        <v>322</v>
      </c>
      <c r="M28" s="554"/>
      <c r="N28" s="554"/>
      <c r="O28" s="880" t="s">
        <v>699</v>
      </c>
      <c r="P28" s="880" t="s">
        <v>699</v>
      </c>
      <c r="Q28" s="1037" t="s">
        <v>1109</v>
      </c>
      <c r="R28" s="881"/>
      <c r="S28" s="881" t="s">
        <v>336</v>
      </c>
      <c r="T28" s="881" t="s">
        <v>1121</v>
      </c>
      <c r="U28" s="881" t="s">
        <v>1292</v>
      </c>
      <c r="V28" s="1038">
        <v>2</v>
      </c>
      <c r="W28" s="547" t="s">
        <v>56</v>
      </c>
      <c r="X28" s="547">
        <v>20</v>
      </c>
      <c r="Y28" s="548">
        <v>4</v>
      </c>
      <c r="Z28" s="881" t="s">
        <v>321</v>
      </c>
      <c r="AA28" s="1039" t="s">
        <v>1564</v>
      </c>
      <c r="AB28" s="1349" t="s">
        <v>2074</v>
      </c>
      <c r="AC28" s="1041"/>
    </row>
    <row r="29" spans="1:29" s="1003" customFormat="1" ht="26.25" customHeight="1" thickBot="1">
      <c r="A29" s="652">
        <v>26</v>
      </c>
      <c r="B29" s="992"/>
      <c r="C29" s="992">
        <v>4171</v>
      </c>
      <c r="D29" s="782" t="s">
        <v>232</v>
      </c>
      <c r="E29" s="993" t="s">
        <v>31</v>
      </c>
      <c r="F29" s="994" t="s">
        <v>248</v>
      </c>
      <c r="G29" s="995">
        <v>38238</v>
      </c>
      <c r="H29" s="246" t="s">
        <v>713</v>
      </c>
      <c r="I29" s="797" t="s">
        <v>292</v>
      </c>
      <c r="J29" s="993" t="s">
        <v>293</v>
      </c>
      <c r="K29" s="996" t="s">
        <v>360</v>
      </c>
      <c r="L29" s="996" t="s">
        <v>322</v>
      </c>
      <c r="M29" s="797"/>
      <c r="N29" s="797"/>
      <c r="O29" s="797" t="s">
        <v>697</v>
      </c>
      <c r="P29" s="797" t="s">
        <v>697</v>
      </c>
      <c r="Q29" s="997" t="s">
        <v>1108</v>
      </c>
      <c r="R29" s="998" t="s">
        <v>844</v>
      </c>
      <c r="S29" s="998" t="s">
        <v>336</v>
      </c>
      <c r="T29" s="998" t="s">
        <v>1121</v>
      </c>
      <c r="U29" s="998" t="s">
        <v>1292</v>
      </c>
      <c r="V29" s="998">
        <v>1</v>
      </c>
      <c r="W29" s="780" t="s">
        <v>337</v>
      </c>
      <c r="X29" s="999">
        <v>25</v>
      </c>
      <c r="Y29" s="999">
        <v>4</v>
      </c>
      <c r="Z29" s="1000" t="s">
        <v>321</v>
      </c>
      <c r="AA29" s="1001" t="s">
        <v>1539</v>
      </c>
      <c r="AB29" s="1350" t="s">
        <v>2078</v>
      </c>
      <c r="AC29" s="1002"/>
    </row>
    <row r="30" spans="1:29" s="1014" customFormat="1" ht="26.25" customHeight="1" thickBot="1">
      <c r="A30" s="1047">
        <v>27</v>
      </c>
      <c r="B30" s="1459" t="s">
        <v>110</v>
      </c>
      <c r="C30" s="582">
        <v>4056</v>
      </c>
      <c r="D30" s="583" t="s">
        <v>1749</v>
      </c>
      <c r="E30" s="584" t="s">
        <v>9</v>
      </c>
      <c r="F30" s="583" t="s">
        <v>10</v>
      </c>
      <c r="G30" s="1460">
        <v>37514</v>
      </c>
      <c r="H30" s="246" t="s">
        <v>438</v>
      </c>
      <c r="I30" s="581"/>
      <c r="J30" s="584" t="s">
        <v>71</v>
      </c>
      <c r="K30" s="1008"/>
      <c r="L30" s="1009" t="s">
        <v>18</v>
      </c>
      <c r="M30" s="587"/>
      <c r="N30" s="587"/>
      <c r="O30" s="1010"/>
      <c r="P30" s="1010" t="s">
        <v>697</v>
      </c>
      <c r="Q30" s="1009" t="s">
        <v>1108</v>
      </c>
      <c r="R30" s="1011" t="s">
        <v>857</v>
      </c>
      <c r="S30" s="1011" t="s">
        <v>874</v>
      </c>
      <c r="T30" s="1011" t="s">
        <v>1121</v>
      </c>
      <c r="U30" s="1011" t="s">
        <v>1292</v>
      </c>
      <c r="V30" s="1012">
        <v>1</v>
      </c>
      <c r="W30" s="581" t="s">
        <v>1678</v>
      </c>
      <c r="X30" s="581">
        <v>53</v>
      </c>
      <c r="Y30" s="582" t="s">
        <v>25</v>
      </c>
      <c r="Z30" s="1011" t="s">
        <v>16</v>
      </c>
      <c r="AA30" s="1013" t="s">
        <v>1565</v>
      </c>
      <c r="AB30" s="1348" t="s">
        <v>2076</v>
      </c>
      <c r="AC30" s="1015"/>
    </row>
    <row r="31" spans="1:29" s="846" customFormat="1" ht="26.25" customHeight="1" thickBot="1">
      <c r="A31" s="652">
        <v>28</v>
      </c>
      <c r="B31" s="485"/>
      <c r="C31" s="376">
        <v>4198</v>
      </c>
      <c r="D31" s="379" t="s">
        <v>236</v>
      </c>
      <c r="E31" s="482" t="s">
        <v>9</v>
      </c>
      <c r="F31" s="409" t="s">
        <v>10</v>
      </c>
      <c r="G31" s="410">
        <v>38259</v>
      </c>
      <c r="H31" s="246" t="s">
        <v>713</v>
      </c>
      <c r="I31" s="367" t="s">
        <v>298</v>
      </c>
      <c r="J31" s="380" t="s">
        <v>324</v>
      </c>
      <c r="K31" s="415" t="s">
        <v>323</v>
      </c>
      <c r="L31" s="329" t="s">
        <v>322</v>
      </c>
      <c r="M31" s="346"/>
      <c r="N31" s="346"/>
      <c r="O31" s="329"/>
      <c r="P31" s="329"/>
      <c r="Q31" s="329"/>
      <c r="R31" s="347"/>
      <c r="S31" s="430"/>
      <c r="T31" s="347"/>
      <c r="U31" s="430"/>
      <c r="V31" s="440"/>
      <c r="W31" s="367" t="s">
        <v>56</v>
      </c>
      <c r="X31" s="367">
        <v>21</v>
      </c>
      <c r="Y31" s="385">
        <v>4</v>
      </c>
      <c r="Z31" s="347" t="s">
        <v>321</v>
      </c>
      <c r="AA31" s="496" t="s">
        <v>1566</v>
      </c>
      <c r="AB31" s="1448"/>
      <c r="AC31" s="517"/>
    </row>
    <row r="32" spans="1:29" s="644" customFormat="1" ht="26.25" customHeight="1" thickBot="1">
      <c r="A32" s="1025"/>
      <c r="B32" s="1026"/>
      <c r="C32" s="1026"/>
      <c r="D32" s="1046"/>
      <c r="E32" s="1028"/>
      <c r="F32" s="1029"/>
      <c r="G32" s="1030"/>
      <c r="H32" s="246" t="s">
        <v>2330</v>
      </c>
      <c r="I32" s="1025"/>
      <c r="J32" s="1028"/>
      <c r="K32" s="1449"/>
      <c r="L32" s="1033"/>
      <c r="M32" s="1032"/>
      <c r="N32" s="1032"/>
      <c r="O32" s="1033"/>
      <c r="P32" s="1033"/>
      <c r="Q32" s="1033"/>
      <c r="R32" s="1034"/>
      <c r="S32" s="1044"/>
      <c r="T32" s="1034"/>
      <c r="U32" s="1044"/>
      <c r="V32" s="1044"/>
      <c r="W32" s="1025"/>
      <c r="X32" s="1035"/>
      <c r="Y32" s="1035"/>
      <c r="Z32" s="1034"/>
      <c r="AA32" s="1454"/>
      <c r="AB32" s="1456"/>
      <c r="AC32" s="1036"/>
    </row>
    <row r="33" spans="1:29" s="822" customFormat="1" ht="26.25" customHeight="1" thickBot="1">
      <c r="A33" s="581"/>
      <c r="B33" s="1016"/>
      <c r="C33" s="1016"/>
      <c r="D33" s="583"/>
      <c r="E33" s="584"/>
      <c r="F33" s="585"/>
      <c r="G33" s="586"/>
      <c r="H33" s="246" t="s">
        <v>2330</v>
      </c>
      <c r="I33" s="581"/>
      <c r="J33" s="584"/>
      <c r="K33" s="1010"/>
      <c r="L33" s="1010"/>
      <c r="M33" s="587"/>
      <c r="N33" s="587"/>
      <c r="O33" s="1010"/>
      <c r="P33" s="1010"/>
      <c r="Q33" s="1010"/>
      <c r="R33" s="1011"/>
      <c r="S33" s="588"/>
      <c r="T33" s="1011"/>
      <c r="U33" s="588"/>
      <c r="V33" s="588"/>
      <c r="W33" s="581"/>
      <c r="X33" s="581"/>
      <c r="Y33" s="582"/>
      <c r="Z33" s="1011"/>
      <c r="AA33" s="1447"/>
      <c r="AB33" s="1458"/>
      <c r="AC33" s="1015"/>
    </row>
    <row r="34" spans="1:29" s="362" customFormat="1" ht="26.25" customHeight="1" thickBot="1">
      <c r="A34" s="369"/>
      <c r="B34" s="348"/>
      <c r="C34" s="348"/>
      <c r="D34" s="379"/>
      <c r="E34" s="363"/>
      <c r="F34" s="379"/>
      <c r="G34" s="417"/>
      <c r="H34" s="246" t="s">
        <v>2330</v>
      </c>
      <c r="I34" s="346"/>
      <c r="J34" s="363"/>
      <c r="K34" s="346"/>
      <c r="L34" s="346"/>
      <c r="M34" s="346"/>
      <c r="N34" s="346"/>
      <c r="O34" s="346"/>
      <c r="P34" s="346"/>
      <c r="Q34" s="349"/>
      <c r="R34" s="383"/>
      <c r="S34" s="383"/>
      <c r="T34" s="383"/>
      <c r="U34" s="383"/>
      <c r="V34" s="383"/>
      <c r="W34" s="330"/>
      <c r="X34" s="330"/>
      <c r="Y34" s="348"/>
      <c r="Z34" s="363"/>
      <c r="AA34" s="516"/>
    </row>
    <row r="35" spans="1:29" s="362" customFormat="1" ht="26.25" customHeight="1" thickBot="1">
      <c r="A35" s="369"/>
      <c r="B35" s="348"/>
      <c r="C35" s="348"/>
      <c r="D35" s="379"/>
      <c r="E35" s="363"/>
      <c r="F35" s="379"/>
      <c r="G35" s="417"/>
      <c r="H35" s="246" t="s">
        <v>2330</v>
      </c>
      <c r="I35" s="346"/>
      <c r="J35" s="363"/>
      <c r="K35" s="346"/>
      <c r="L35" s="346"/>
      <c r="M35" s="346"/>
      <c r="N35" s="346"/>
      <c r="O35" s="346"/>
      <c r="P35" s="346"/>
      <c r="Q35" s="349"/>
      <c r="R35" s="383"/>
      <c r="S35" s="383"/>
      <c r="T35" s="383"/>
      <c r="U35" s="383"/>
      <c r="V35" s="383"/>
      <c r="W35" s="330"/>
      <c r="X35" s="330"/>
      <c r="Y35" s="348"/>
      <c r="Z35" s="363"/>
      <c r="AA35" s="516"/>
    </row>
    <row r="36" spans="1:29" s="362" customFormat="1" ht="26.25" customHeight="1">
      <c r="A36" s="369"/>
      <c r="B36" s="348"/>
      <c r="C36" s="348"/>
      <c r="D36" s="379"/>
      <c r="E36" s="363"/>
      <c r="F36" s="379"/>
      <c r="G36" s="417"/>
      <c r="H36" s="246" t="s">
        <v>2330</v>
      </c>
      <c r="I36" s="346"/>
      <c r="J36" s="363"/>
      <c r="K36" s="346"/>
      <c r="L36" s="346"/>
      <c r="M36" s="346"/>
      <c r="N36" s="346"/>
      <c r="O36" s="346"/>
      <c r="P36" s="346"/>
      <c r="Q36" s="349"/>
      <c r="R36" s="383"/>
      <c r="S36" s="383"/>
      <c r="T36" s="383"/>
      <c r="U36" s="383"/>
      <c r="V36" s="383"/>
      <c r="W36" s="330"/>
      <c r="X36" s="330"/>
      <c r="Y36" s="348"/>
      <c r="Z36" s="363"/>
      <c r="AA36" s="516"/>
    </row>
    <row r="37" spans="1:29" s="362" customFormat="1" ht="26.25" customHeight="1">
      <c r="A37" s="369"/>
      <c r="B37" s="348"/>
      <c r="C37" s="348"/>
      <c r="D37" s="379"/>
      <c r="E37" s="363"/>
      <c r="F37" s="379"/>
      <c r="G37" s="417"/>
      <c r="H37" s="90" t="s">
        <v>1632</v>
      </c>
      <c r="I37" s="346"/>
      <c r="J37" s="363"/>
      <c r="K37" s="346"/>
      <c r="L37" s="346"/>
      <c r="M37" s="346"/>
      <c r="N37" s="346"/>
      <c r="O37" s="346"/>
      <c r="P37" s="346"/>
      <c r="Q37" s="349"/>
      <c r="R37" s="383"/>
      <c r="S37" s="383"/>
      <c r="T37" s="383"/>
      <c r="U37" s="383"/>
      <c r="V37" s="383"/>
      <c r="W37" s="330"/>
      <c r="X37" s="330"/>
      <c r="Y37" s="348"/>
      <c r="Z37" s="363"/>
      <c r="AA37" s="516"/>
    </row>
    <row r="38" spans="1:29" s="362" customFormat="1" ht="26.25" customHeight="1">
      <c r="A38" s="367"/>
      <c r="B38" s="348"/>
      <c r="C38" s="348"/>
      <c r="D38" s="441"/>
      <c r="E38" s="363"/>
      <c r="F38" s="379"/>
      <c r="G38" s="417"/>
      <c r="H38" s="90" t="s">
        <v>1632</v>
      </c>
      <c r="I38" s="346"/>
      <c r="J38" s="363"/>
      <c r="K38" s="346"/>
      <c r="L38" s="346"/>
      <c r="M38" s="346"/>
      <c r="N38" s="346"/>
      <c r="O38" s="346"/>
      <c r="P38" s="346"/>
      <c r="Q38" s="349"/>
      <c r="R38" s="383"/>
      <c r="S38" s="383"/>
      <c r="T38" s="383"/>
      <c r="U38" s="383"/>
      <c r="V38" s="383"/>
      <c r="W38" s="330"/>
      <c r="X38" s="330"/>
      <c r="Y38" s="348"/>
      <c r="Z38" s="363"/>
      <c r="AA38" s="516"/>
    </row>
    <row r="39" spans="1:29" s="10" customFormat="1" ht="20.100000000000001" customHeight="1">
      <c r="A39" s="3" t="s">
        <v>875</v>
      </c>
      <c r="B39" s="3"/>
      <c r="C39" s="7"/>
      <c r="D39" s="7"/>
      <c r="E39" s="7"/>
      <c r="F39" s="7"/>
      <c r="G39" s="7"/>
      <c r="H39" s="13"/>
      <c r="I39" s="7"/>
      <c r="J39" s="7"/>
      <c r="K39" s="7"/>
      <c r="L39" s="7"/>
      <c r="M39" s="29"/>
      <c r="N39" s="29"/>
      <c r="O39" s="29"/>
      <c r="P39" s="29"/>
      <c r="Q39" s="11"/>
      <c r="R39" s="127"/>
      <c r="S39" s="127"/>
      <c r="T39" s="127"/>
      <c r="U39" s="127"/>
      <c r="V39" s="127"/>
      <c r="W39" s="7"/>
      <c r="X39" s="7"/>
      <c r="Y39" s="7"/>
      <c r="Z39" s="7"/>
      <c r="AA39" s="487"/>
    </row>
    <row r="40" spans="1:29" s="10" customFormat="1" ht="20.100000000000001" customHeight="1">
      <c r="A40" s="1502">
        <f>'1a'!A40:C40</f>
        <v>42214</v>
      </c>
      <c r="B40" s="1503"/>
      <c r="C40" s="1503"/>
      <c r="D40" s="7"/>
      <c r="E40" s="7"/>
      <c r="F40" s="7"/>
      <c r="G40" s="7"/>
      <c r="H40" s="13"/>
      <c r="I40" s="7"/>
      <c r="J40" s="7"/>
      <c r="K40" s="7"/>
      <c r="L40" s="7"/>
      <c r="M40" s="29"/>
      <c r="N40" s="29"/>
      <c r="O40" s="29"/>
      <c r="P40" s="29"/>
      <c r="Q40" s="11"/>
      <c r="R40" s="127"/>
      <c r="S40" s="127"/>
      <c r="T40" s="127"/>
      <c r="U40" s="127"/>
      <c r="V40" s="127"/>
      <c r="W40" s="7"/>
      <c r="X40" s="7"/>
      <c r="Y40" s="7"/>
      <c r="Z40" s="7"/>
      <c r="AA40" s="487"/>
    </row>
    <row r="41" spans="1:29" s="10" customFormat="1" ht="20.100000000000001" customHeight="1">
      <c r="B41" s="29"/>
      <c r="C41" s="29"/>
      <c r="D41" s="7"/>
      <c r="E41" s="7"/>
      <c r="F41" s="7"/>
      <c r="G41" s="7"/>
      <c r="H41" s="13"/>
      <c r="I41" s="7"/>
      <c r="J41" s="7"/>
      <c r="K41" s="7"/>
      <c r="L41" s="7"/>
      <c r="M41" s="29"/>
      <c r="N41" s="29"/>
      <c r="O41" s="29"/>
      <c r="P41" s="29"/>
      <c r="Q41" s="11"/>
      <c r="R41" s="127"/>
      <c r="S41" s="127"/>
      <c r="T41" s="127"/>
      <c r="U41" s="127"/>
      <c r="V41" s="127"/>
      <c r="W41" s="7"/>
      <c r="X41" s="7"/>
      <c r="Y41" s="7"/>
      <c r="Z41" s="7"/>
      <c r="AA41" s="487"/>
    </row>
    <row r="42" spans="1:29" s="10" customFormat="1" ht="20.100000000000001" customHeight="1">
      <c r="B42" s="29"/>
      <c r="C42" s="29"/>
      <c r="D42" s="7"/>
      <c r="E42" s="7"/>
      <c r="F42" s="7"/>
      <c r="G42" s="7"/>
      <c r="H42" s="13"/>
      <c r="I42" s="7"/>
      <c r="J42" s="7"/>
      <c r="K42" s="7"/>
      <c r="L42" s="7"/>
      <c r="M42" s="29"/>
      <c r="N42" s="29"/>
      <c r="O42" s="29"/>
      <c r="P42" s="29"/>
      <c r="Q42" s="11"/>
      <c r="R42" s="127"/>
      <c r="S42" s="127"/>
      <c r="T42" s="127"/>
      <c r="U42" s="127"/>
      <c r="V42" s="127"/>
      <c r="W42" s="7"/>
      <c r="X42" s="7"/>
      <c r="Y42" s="7"/>
      <c r="Z42" s="7"/>
      <c r="AA42" s="487"/>
    </row>
    <row r="43" spans="1:29" s="10" customFormat="1" ht="20.100000000000001" customHeight="1">
      <c r="B43" s="29"/>
      <c r="C43" s="29"/>
      <c r="D43" s="7"/>
      <c r="E43" s="7"/>
      <c r="F43" s="7"/>
      <c r="G43" s="7"/>
      <c r="H43" s="13"/>
      <c r="I43" s="7"/>
      <c r="J43" s="7"/>
      <c r="K43" s="7"/>
      <c r="L43" s="7"/>
      <c r="M43" s="29"/>
      <c r="N43" s="29"/>
      <c r="O43" s="29"/>
      <c r="P43" s="29"/>
      <c r="Q43" s="11"/>
      <c r="R43" s="127"/>
      <c r="S43" s="127"/>
      <c r="T43" s="127"/>
      <c r="U43" s="127"/>
      <c r="V43" s="127"/>
      <c r="W43" s="7"/>
      <c r="X43" s="7"/>
      <c r="Y43" s="7"/>
      <c r="Z43" s="7"/>
      <c r="AA43" s="487"/>
    </row>
    <row r="44" spans="1:29" s="10" customFormat="1" ht="20.100000000000001" customHeight="1">
      <c r="B44" s="29"/>
      <c r="C44" s="29"/>
      <c r="D44" s="7"/>
      <c r="E44" s="7"/>
      <c r="F44" s="7"/>
      <c r="G44" s="7"/>
      <c r="H44" s="13"/>
      <c r="I44" s="7"/>
      <c r="J44" s="7"/>
      <c r="K44" s="7"/>
      <c r="L44" s="7"/>
      <c r="M44" s="29"/>
      <c r="N44" s="29"/>
      <c r="O44" s="29"/>
      <c r="P44" s="29"/>
      <c r="Q44" s="11"/>
      <c r="R44" s="127"/>
      <c r="S44" s="127"/>
      <c r="T44" s="127"/>
      <c r="U44" s="127"/>
      <c r="V44" s="127"/>
      <c r="W44" s="7"/>
      <c r="X44" s="7"/>
      <c r="Y44" s="7"/>
      <c r="Z44" s="7"/>
      <c r="AA44" s="487"/>
    </row>
    <row r="45" spans="1:29" s="10" customFormat="1" ht="20.100000000000001" customHeight="1">
      <c r="B45" s="29"/>
      <c r="C45" s="29"/>
      <c r="D45" s="7"/>
      <c r="E45" s="7"/>
      <c r="F45" s="7"/>
      <c r="G45" s="7"/>
      <c r="H45" s="13"/>
      <c r="I45" s="7"/>
      <c r="J45" s="7"/>
      <c r="K45" s="7"/>
      <c r="L45" s="7"/>
      <c r="M45" s="29"/>
      <c r="N45" s="29"/>
      <c r="O45" s="29"/>
      <c r="P45" s="29"/>
      <c r="Q45" s="11"/>
      <c r="R45" s="127"/>
      <c r="S45" s="127"/>
      <c r="T45" s="127"/>
      <c r="U45" s="127"/>
      <c r="V45" s="127"/>
      <c r="W45" s="7"/>
      <c r="X45" s="7"/>
      <c r="Y45" s="7"/>
      <c r="Z45" s="7"/>
      <c r="AA45" s="487"/>
    </row>
    <row r="46" spans="1:29" s="10" customFormat="1" ht="20.100000000000001" customHeight="1">
      <c r="B46" s="29"/>
      <c r="C46" s="29"/>
      <c r="D46" s="7"/>
      <c r="E46" s="7"/>
      <c r="F46" s="7"/>
      <c r="G46" s="7"/>
      <c r="H46" s="13"/>
      <c r="I46" s="7"/>
      <c r="J46" s="7"/>
      <c r="K46" s="7"/>
      <c r="L46" s="7"/>
      <c r="M46" s="29"/>
      <c r="N46" s="29"/>
      <c r="O46" s="29"/>
      <c r="P46" s="29"/>
      <c r="Q46" s="11"/>
      <c r="R46" s="127"/>
      <c r="S46" s="127"/>
      <c r="T46" s="127"/>
      <c r="U46" s="127"/>
      <c r="V46" s="127"/>
      <c r="W46" s="7"/>
      <c r="X46" s="7"/>
      <c r="Y46" s="7"/>
      <c r="Z46" s="7"/>
      <c r="AA46" s="487"/>
    </row>
    <row r="47" spans="1:29" s="10" customFormat="1" ht="20.100000000000001" customHeight="1">
      <c r="B47" s="29"/>
      <c r="C47" s="29"/>
      <c r="D47" s="7"/>
      <c r="E47" s="7"/>
      <c r="F47" s="7"/>
      <c r="G47" s="7"/>
      <c r="H47" s="13"/>
      <c r="I47" s="7"/>
      <c r="J47" s="7"/>
      <c r="K47" s="7"/>
      <c r="L47" s="7"/>
      <c r="M47" s="29"/>
      <c r="N47" s="29"/>
      <c r="O47" s="29"/>
      <c r="P47" s="29"/>
      <c r="Q47" s="11"/>
      <c r="R47" s="127"/>
      <c r="S47" s="127"/>
      <c r="T47" s="127"/>
      <c r="U47" s="127"/>
      <c r="V47" s="127"/>
      <c r="W47" s="7"/>
      <c r="X47" s="7"/>
      <c r="Y47" s="7"/>
      <c r="Z47" s="7"/>
      <c r="AA47" s="487"/>
    </row>
    <row r="48" spans="1:29" s="10" customFormat="1" ht="20.100000000000001" customHeight="1">
      <c r="B48" s="29"/>
      <c r="C48" s="29"/>
      <c r="D48" s="7"/>
      <c r="E48" s="7"/>
      <c r="F48" s="7"/>
      <c r="G48" s="7"/>
      <c r="H48" s="13"/>
      <c r="I48" s="7"/>
      <c r="J48" s="7"/>
      <c r="K48" s="7"/>
      <c r="L48" s="7"/>
      <c r="M48" s="29"/>
      <c r="N48" s="29"/>
      <c r="O48" s="29"/>
      <c r="P48" s="29"/>
      <c r="Q48" s="11"/>
      <c r="R48" s="127"/>
      <c r="S48" s="127"/>
      <c r="T48" s="127"/>
      <c r="U48" s="127"/>
      <c r="V48" s="127"/>
      <c r="W48" s="7"/>
      <c r="X48" s="7"/>
      <c r="Y48" s="7"/>
      <c r="Z48" s="7"/>
      <c r="AA48" s="487"/>
    </row>
    <row r="49" spans="2:27" s="10" customFormat="1" ht="20.100000000000001" customHeight="1">
      <c r="B49" s="29"/>
      <c r="C49" s="29"/>
      <c r="D49" s="7"/>
      <c r="E49" s="7"/>
      <c r="F49" s="7"/>
      <c r="G49" s="7"/>
      <c r="H49" s="13"/>
      <c r="I49" s="7"/>
      <c r="J49" s="7"/>
      <c r="K49" s="7"/>
      <c r="L49" s="7"/>
      <c r="M49" s="29"/>
      <c r="N49" s="29"/>
      <c r="O49" s="29"/>
      <c r="P49" s="29"/>
      <c r="Q49" s="11"/>
      <c r="R49" s="127"/>
      <c r="S49" s="127"/>
      <c r="T49" s="127"/>
      <c r="U49" s="127"/>
      <c r="V49" s="127"/>
      <c r="W49" s="7"/>
      <c r="X49" s="7"/>
      <c r="Y49" s="7"/>
      <c r="Z49" s="7"/>
      <c r="AA49" s="487"/>
    </row>
    <row r="50" spans="2:27" s="10" customFormat="1" ht="20.100000000000001" customHeight="1">
      <c r="B50" s="29"/>
      <c r="C50" s="29"/>
      <c r="D50" s="7"/>
      <c r="E50" s="7"/>
      <c r="F50" s="7"/>
      <c r="G50" s="7"/>
      <c r="H50" s="13"/>
      <c r="I50" s="7"/>
      <c r="J50" s="7"/>
      <c r="K50" s="7"/>
      <c r="L50" s="7"/>
      <c r="M50" s="29"/>
      <c r="N50" s="29"/>
      <c r="O50" s="29"/>
      <c r="P50" s="29"/>
      <c r="Q50" s="11"/>
      <c r="R50" s="127"/>
      <c r="S50" s="127"/>
      <c r="T50" s="127"/>
      <c r="U50" s="127"/>
      <c r="V50" s="127"/>
      <c r="W50" s="7"/>
      <c r="X50" s="7"/>
      <c r="Y50" s="7"/>
      <c r="Z50" s="7"/>
      <c r="AA50" s="487"/>
    </row>
    <row r="51" spans="2:27" s="10" customFormat="1" ht="20.100000000000001" customHeight="1">
      <c r="B51" s="29"/>
      <c r="C51" s="29"/>
      <c r="D51" s="7"/>
      <c r="E51" s="7"/>
      <c r="F51" s="7"/>
      <c r="G51" s="7"/>
      <c r="H51" s="13"/>
      <c r="I51" s="7"/>
      <c r="J51" s="7"/>
      <c r="K51" s="7"/>
      <c r="L51" s="7"/>
      <c r="M51" s="29"/>
      <c r="N51" s="29"/>
      <c r="O51" s="29"/>
      <c r="P51" s="29"/>
      <c r="Q51" s="11"/>
      <c r="R51" s="127"/>
      <c r="S51" s="127"/>
      <c r="T51" s="127"/>
      <c r="U51" s="127"/>
      <c r="V51" s="127"/>
      <c r="W51" s="7"/>
      <c r="X51" s="7"/>
      <c r="Y51" s="7"/>
      <c r="Z51" s="7"/>
      <c r="AA51" s="487"/>
    </row>
    <row r="52" spans="2:27" s="10" customFormat="1" ht="20.100000000000001" customHeight="1">
      <c r="B52" s="29"/>
      <c r="C52" s="29"/>
      <c r="D52" s="7"/>
      <c r="E52" s="7"/>
      <c r="F52" s="7"/>
      <c r="G52" s="7"/>
      <c r="H52" s="13"/>
      <c r="I52" s="7"/>
      <c r="J52" s="7"/>
      <c r="K52" s="7"/>
      <c r="L52" s="7"/>
      <c r="M52" s="29"/>
      <c r="N52" s="29"/>
      <c r="O52" s="29"/>
      <c r="P52" s="29"/>
      <c r="Q52" s="11"/>
      <c r="R52" s="127"/>
      <c r="S52" s="127"/>
      <c r="T52" s="127"/>
      <c r="U52" s="127"/>
      <c r="V52" s="127"/>
      <c r="W52" s="7"/>
      <c r="X52" s="7"/>
      <c r="Y52" s="7"/>
      <c r="Z52" s="7"/>
      <c r="AA52" s="487"/>
    </row>
    <row r="53" spans="2:27" s="10" customFormat="1" ht="20.100000000000001" customHeight="1">
      <c r="B53" s="29"/>
      <c r="C53" s="29"/>
      <c r="D53" s="7"/>
      <c r="E53" s="7"/>
      <c r="F53" s="7"/>
      <c r="G53" s="7"/>
      <c r="H53" s="13"/>
      <c r="I53" s="7"/>
      <c r="J53" s="7"/>
      <c r="K53" s="7"/>
      <c r="L53" s="7"/>
      <c r="M53" s="29"/>
      <c r="N53" s="29"/>
      <c r="O53" s="29"/>
      <c r="P53" s="29"/>
      <c r="Q53" s="11"/>
      <c r="R53" s="127"/>
      <c r="S53" s="127"/>
      <c r="T53" s="127"/>
      <c r="U53" s="127"/>
      <c r="V53" s="127"/>
      <c r="W53" s="7"/>
      <c r="X53" s="7"/>
      <c r="Y53" s="7"/>
      <c r="Z53" s="7"/>
      <c r="AA53" s="487"/>
    </row>
    <row r="54" spans="2:27" s="10" customFormat="1" ht="20.100000000000001" customHeight="1">
      <c r="B54" s="29"/>
      <c r="C54" s="29"/>
      <c r="D54" s="7"/>
      <c r="E54" s="7"/>
      <c r="F54" s="7"/>
      <c r="G54" s="7"/>
      <c r="H54" s="13"/>
      <c r="I54" s="7"/>
      <c r="J54" s="7"/>
      <c r="K54" s="7"/>
      <c r="L54" s="7"/>
      <c r="M54" s="29"/>
      <c r="N54" s="29"/>
      <c r="O54" s="29"/>
      <c r="P54" s="29"/>
      <c r="Q54" s="11"/>
      <c r="R54" s="127"/>
      <c r="S54" s="127"/>
      <c r="T54" s="127"/>
      <c r="U54" s="127"/>
      <c r="V54" s="127"/>
      <c r="W54" s="7"/>
      <c r="X54" s="7"/>
      <c r="Y54" s="7"/>
      <c r="Z54" s="7"/>
      <c r="AA54" s="487"/>
    </row>
    <row r="55" spans="2:27" s="10" customFormat="1" ht="20.100000000000001" customHeight="1">
      <c r="B55" s="29"/>
      <c r="C55" s="29"/>
      <c r="D55" s="7"/>
      <c r="E55" s="7"/>
      <c r="F55" s="7"/>
      <c r="G55" s="7"/>
      <c r="H55" s="13"/>
      <c r="I55" s="7"/>
      <c r="J55" s="7"/>
      <c r="K55" s="7"/>
      <c r="L55" s="7"/>
      <c r="M55" s="29"/>
      <c r="N55" s="29"/>
      <c r="O55" s="29"/>
      <c r="P55" s="29"/>
      <c r="Q55" s="11"/>
      <c r="R55" s="127"/>
      <c r="S55" s="127"/>
      <c r="T55" s="127"/>
      <c r="U55" s="127"/>
      <c r="V55" s="127"/>
      <c r="W55" s="7"/>
      <c r="X55" s="7"/>
      <c r="Y55" s="7"/>
      <c r="Z55" s="7"/>
      <c r="AA55" s="487"/>
    </row>
    <row r="56" spans="2:27" s="10" customFormat="1" ht="20.100000000000001" customHeight="1">
      <c r="B56" s="29"/>
      <c r="C56" s="29"/>
      <c r="D56" s="7"/>
      <c r="E56" s="7"/>
      <c r="F56" s="7"/>
      <c r="G56" s="7"/>
      <c r="H56" s="13"/>
      <c r="I56" s="7"/>
      <c r="J56" s="7"/>
      <c r="K56" s="7"/>
      <c r="L56" s="7"/>
      <c r="M56" s="29"/>
      <c r="N56" s="29"/>
      <c r="O56" s="29"/>
      <c r="P56" s="29"/>
      <c r="Q56" s="11"/>
      <c r="R56" s="127"/>
      <c r="S56" s="127"/>
      <c r="T56" s="127"/>
      <c r="U56" s="127"/>
      <c r="V56" s="127"/>
      <c r="W56" s="7"/>
      <c r="X56" s="7"/>
      <c r="Y56" s="7"/>
      <c r="Z56" s="7"/>
      <c r="AA56" s="487"/>
    </row>
    <row r="57" spans="2:27" s="10" customFormat="1" ht="20.100000000000001" customHeight="1">
      <c r="B57" s="29"/>
      <c r="C57" s="29"/>
      <c r="D57" s="7"/>
      <c r="E57" s="7"/>
      <c r="F57" s="7"/>
      <c r="G57" s="7"/>
      <c r="H57" s="13"/>
      <c r="I57" s="7"/>
      <c r="J57" s="7"/>
      <c r="K57" s="7"/>
      <c r="L57" s="7"/>
      <c r="M57" s="29"/>
      <c r="N57" s="29"/>
      <c r="O57" s="29"/>
      <c r="P57" s="29"/>
      <c r="Q57" s="11"/>
      <c r="R57" s="127"/>
      <c r="S57" s="127"/>
      <c r="T57" s="127"/>
      <c r="U57" s="127"/>
      <c r="V57" s="127"/>
      <c r="W57" s="7"/>
      <c r="X57" s="7"/>
      <c r="Y57" s="7"/>
      <c r="Z57" s="7"/>
      <c r="AA57" s="487"/>
    </row>
    <row r="58" spans="2:27" s="10" customFormat="1" ht="20.100000000000001" customHeight="1">
      <c r="B58" s="29"/>
      <c r="C58" s="29"/>
      <c r="D58" s="7"/>
      <c r="E58" s="7"/>
      <c r="F58" s="7"/>
      <c r="G58" s="7"/>
      <c r="H58" s="13"/>
      <c r="I58" s="7"/>
      <c r="J58" s="7"/>
      <c r="K58" s="7"/>
      <c r="L58" s="7"/>
      <c r="M58" s="29"/>
      <c r="N58" s="29"/>
      <c r="O58" s="29"/>
      <c r="P58" s="29"/>
      <c r="Q58" s="11"/>
      <c r="R58" s="127"/>
      <c r="S58" s="127"/>
      <c r="T58" s="127"/>
      <c r="U58" s="127"/>
      <c r="V58" s="127"/>
      <c r="W58" s="7"/>
      <c r="X58" s="7"/>
      <c r="Y58" s="7"/>
      <c r="Z58" s="7"/>
      <c r="AA58" s="487"/>
    </row>
    <row r="59" spans="2:27" s="10" customFormat="1" ht="20.100000000000001" customHeight="1">
      <c r="B59" s="29"/>
      <c r="C59" s="29"/>
      <c r="D59" s="7"/>
      <c r="E59" s="7"/>
      <c r="F59" s="7"/>
      <c r="G59" s="7"/>
      <c r="H59" s="13"/>
      <c r="I59" s="7"/>
      <c r="J59" s="7"/>
      <c r="K59" s="7"/>
      <c r="L59" s="7"/>
      <c r="M59" s="29"/>
      <c r="N59" s="29"/>
      <c r="O59" s="29"/>
      <c r="P59" s="29"/>
      <c r="Q59" s="11"/>
      <c r="R59" s="127"/>
      <c r="S59" s="127"/>
      <c r="T59" s="127"/>
      <c r="U59" s="127"/>
      <c r="V59" s="127"/>
      <c r="W59" s="7"/>
      <c r="X59" s="7"/>
      <c r="Y59" s="7"/>
      <c r="Z59" s="7"/>
      <c r="AA59" s="487"/>
    </row>
    <row r="60" spans="2:27" s="10" customFormat="1" ht="20.100000000000001" customHeight="1">
      <c r="B60" s="29"/>
      <c r="C60" s="29"/>
      <c r="D60" s="7"/>
      <c r="E60" s="7"/>
      <c r="F60" s="7"/>
      <c r="G60" s="7"/>
      <c r="H60" s="13"/>
      <c r="I60" s="7"/>
      <c r="J60" s="7"/>
      <c r="K60" s="7"/>
      <c r="L60" s="7"/>
      <c r="M60" s="29"/>
      <c r="N60" s="29"/>
      <c r="O60" s="29"/>
      <c r="P60" s="29"/>
      <c r="Q60" s="11"/>
      <c r="R60" s="127"/>
      <c r="S60" s="127"/>
      <c r="T60" s="127"/>
      <c r="U60" s="127"/>
      <c r="V60" s="127"/>
      <c r="W60" s="7"/>
      <c r="X60" s="7"/>
      <c r="Y60" s="7"/>
      <c r="Z60" s="7"/>
      <c r="AA60" s="487"/>
    </row>
    <row r="61" spans="2:27" s="10" customFormat="1" ht="20.100000000000001" customHeight="1">
      <c r="B61" s="29"/>
      <c r="C61" s="29"/>
      <c r="D61" s="7"/>
      <c r="E61" s="7"/>
      <c r="F61" s="7"/>
      <c r="G61" s="7"/>
      <c r="H61" s="13"/>
      <c r="I61" s="7"/>
      <c r="J61" s="7"/>
      <c r="K61" s="7"/>
      <c r="L61" s="7"/>
      <c r="M61" s="29"/>
      <c r="N61" s="29"/>
      <c r="O61" s="29"/>
      <c r="P61" s="29"/>
      <c r="Q61" s="11"/>
      <c r="R61" s="127"/>
      <c r="S61" s="127"/>
      <c r="T61" s="127"/>
      <c r="U61" s="127"/>
      <c r="V61" s="127"/>
      <c r="W61" s="7"/>
      <c r="X61" s="7"/>
      <c r="Y61" s="7"/>
      <c r="Z61" s="7"/>
      <c r="AA61" s="487"/>
    </row>
    <row r="62" spans="2:27" s="10" customFormat="1" ht="20.100000000000001" customHeight="1">
      <c r="B62" s="29"/>
      <c r="C62" s="29"/>
      <c r="D62" s="7"/>
      <c r="E62" s="7"/>
      <c r="F62" s="7"/>
      <c r="G62" s="7"/>
      <c r="H62" s="13"/>
      <c r="I62" s="7"/>
      <c r="J62" s="7"/>
      <c r="K62" s="7"/>
      <c r="L62" s="7"/>
      <c r="M62" s="29"/>
      <c r="N62" s="29"/>
      <c r="O62" s="29"/>
      <c r="P62" s="29"/>
      <c r="Q62" s="11"/>
      <c r="R62" s="127"/>
      <c r="S62" s="127"/>
      <c r="T62" s="127"/>
      <c r="U62" s="127"/>
      <c r="V62" s="127"/>
      <c r="W62" s="7"/>
      <c r="X62" s="7"/>
      <c r="Y62" s="7"/>
      <c r="Z62" s="7"/>
      <c r="AA62" s="487"/>
    </row>
    <row r="63" spans="2:27" s="10" customFormat="1" ht="20.100000000000001" customHeight="1">
      <c r="B63" s="29"/>
      <c r="C63" s="29"/>
      <c r="D63" s="7"/>
      <c r="E63" s="7"/>
      <c r="F63" s="7"/>
      <c r="G63" s="7"/>
      <c r="H63" s="13"/>
      <c r="I63" s="7"/>
      <c r="J63" s="7"/>
      <c r="K63" s="7"/>
      <c r="L63" s="7"/>
      <c r="M63" s="29"/>
      <c r="N63" s="29"/>
      <c r="O63" s="29"/>
      <c r="P63" s="29"/>
      <c r="Q63" s="11"/>
      <c r="R63" s="127"/>
      <c r="S63" s="127"/>
      <c r="T63" s="127"/>
      <c r="U63" s="127"/>
      <c r="V63" s="127"/>
      <c r="W63" s="7"/>
      <c r="X63" s="7"/>
      <c r="Y63" s="7"/>
      <c r="Z63" s="7"/>
      <c r="AA63" s="487"/>
    </row>
    <row r="64" spans="2:27" s="10" customFormat="1" ht="20.100000000000001" customHeight="1">
      <c r="B64" s="29"/>
      <c r="C64" s="29"/>
      <c r="D64" s="7"/>
      <c r="E64" s="7"/>
      <c r="F64" s="7"/>
      <c r="G64" s="7"/>
      <c r="H64" s="13"/>
      <c r="I64" s="7"/>
      <c r="J64" s="7"/>
      <c r="K64" s="7"/>
      <c r="L64" s="7"/>
      <c r="M64" s="29"/>
      <c r="N64" s="29"/>
      <c r="O64" s="29"/>
      <c r="P64" s="29"/>
      <c r="Q64" s="11"/>
      <c r="R64" s="127"/>
      <c r="S64" s="127"/>
      <c r="T64" s="127"/>
      <c r="U64" s="127"/>
      <c r="V64" s="127"/>
      <c r="W64" s="7"/>
      <c r="X64" s="7"/>
      <c r="Y64" s="7"/>
      <c r="Z64" s="7"/>
      <c r="AA64" s="487"/>
    </row>
    <row r="65" spans="2:27" s="10" customFormat="1" ht="20.100000000000001" customHeight="1">
      <c r="B65" s="29"/>
      <c r="C65" s="29"/>
      <c r="D65" s="7"/>
      <c r="E65" s="7"/>
      <c r="F65" s="7"/>
      <c r="G65" s="7"/>
      <c r="H65" s="13"/>
      <c r="I65" s="7"/>
      <c r="J65" s="7"/>
      <c r="K65" s="7"/>
      <c r="L65" s="7"/>
      <c r="M65" s="29"/>
      <c r="N65" s="29"/>
      <c r="O65" s="29"/>
      <c r="P65" s="29"/>
      <c r="Q65" s="11"/>
      <c r="R65" s="127"/>
      <c r="S65" s="127"/>
      <c r="T65" s="127"/>
      <c r="U65" s="127"/>
      <c r="V65" s="127"/>
      <c r="W65" s="7"/>
      <c r="X65" s="7"/>
      <c r="Y65" s="7"/>
      <c r="Z65" s="7"/>
      <c r="AA65" s="487"/>
    </row>
    <row r="66" spans="2:27" s="10" customFormat="1" ht="20.100000000000001" customHeight="1">
      <c r="B66" s="29"/>
      <c r="C66" s="29"/>
      <c r="D66" s="7"/>
      <c r="E66" s="7"/>
      <c r="F66" s="7"/>
      <c r="G66" s="7"/>
      <c r="H66" s="13"/>
      <c r="I66" s="7"/>
      <c r="J66" s="7"/>
      <c r="K66" s="7"/>
      <c r="L66" s="7"/>
      <c r="M66" s="29"/>
      <c r="N66" s="29"/>
      <c r="O66" s="29"/>
      <c r="P66" s="29"/>
      <c r="Q66" s="11"/>
      <c r="R66" s="127"/>
      <c r="S66" s="127"/>
      <c r="T66" s="127"/>
      <c r="U66" s="127"/>
      <c r="V66" s="127"/>
      <c r="W66" s="7"/>
      <c r="X66" s="7"/>
      <c r="Y66" s="7"/>
      <c r="Z66" s="7"/>
      <c r="AA66" s="487"/>
    </row>
    <row r="67" spans="2:27" s="10" customFormat="1" ht="20.100000000000001" customHeight="1">
      <c r="B67" s="29"/>
      <c r="C67" s="29"/>
      <c r="D67" s="7"/>
      <c r="E67" s="7"/>
      <c r="F67" s="7"/>
      <c r="G67" s="7"/>
      <c r="H67" s="13"/>
      <c r="I67" s="7"/>
      <c r="J67" s="7"/>
      <c r="K67" s="7"/>
      <c r="L67" s="7"/>
      <c r="M67" s="29"/>
      <c r="N67" s="29"/>
      <c r="O67" s="29"/>
      <c r="P67" s="29"/>
      <c r="Q67" s="11"/>
      <c r="R67" s="127"/>
      <c r="S67" s="127"/>
      <c r="T67" s="127"/>
      <c r="U67" s="127"/>
      <c r="V67" s="127"/>
      <c r="W67" s="7"/>
      <c r="X67" s="7"/>
      <c r="Y67" s="7"/>
      <c r="Z67" s="7"/>
      <c r="AA67" s="487"/>
    </row>
    <row r="68" spans="2:27" s="10" customFormat="1" ht="20.100000000000001" customHeight="1">
      <c r="B68" s="29"/>
      <c r="C68" s="29"/>
      <c r="D68" s="7"/>
      <c r="E68" s="7"/>
      <c r="F68" s="7"/>
      <c r="G68" s="7"/>
      <c r="H68" s="13"/>
      <c r="I68" s="7"/>
      <c r="J68" s="7"/>
      <c r="K68" s="7"/>
      <c r="L68" s="7"/>
      <c r="M68" s="29"/>
      <c r="N68" s="29"/>
      <c r="O68" s="29"/>
      <c r="P68" s="29"/>
      <c r="Q68" s="11"/>
      <c r="R68" s="127"/>
      <c r="S68" s="127"/>
      <c r="T68" s="127"/>
      <c r="U68" s="127"/>
      <c r="V68" s="127"/>
      <c r="W68" s="7"/>
      <c r="X68" s="7"/>
      <c r="Y68" s="7"/>
      <c r="Z68" s="7"/>
      <c r="AA68" s="487"/>
    </row>
    <row r="69" spans="2:27" s="10" customFormat="1" ht="20.100000000000001" customHeight="1">
      <c r="B69" s="29"/>
      <c r="C69" s="29"/>
      <c r="D69" s="7"/>
      <c r="E69" s="7"/>
      <c r="F69" s="7"/>
      <c r="G69" s="7"/>
      <c r="H69" s="13"/>
      <c r="I69" s="7"/>
      <c r="J69" s="7"/>
      <c r="K69" s="7"/>
      <c r="L69" s="7"/>
      <c r="M69" s="29"/>
      <c r="N69" s="29"/>
      <c r="O69" s="29"/>
      <c r="P69" s="29"/>
      <c r="Q69" s="11"/>
      <c r="R69" s="127"/>
      <c r="S69" s="127"/>
      <c r="T69" s="127"/>
      <c r="U69" s="127"/>
      <c r="V69" s="127"/>
      <c r="W69" s="7"/>
      <c r="X69" s="7"/>
      <c r="Y69" s="7"/>
      <c r="Z69" s="7"/>
      <c r="AA69" s="487"/>
    </row>
    <row r="70" spans="2:27" s="10" customFormat="1" ht="20.100000000000001" customHeight="1">
      <c r="B70" s="29"/>
      <c r="C70" s="29"/>
      <c r="D70" s="7"/>
      <c r="E70" s="7"/>
      <c r="F70" s="7"/>
      <c r="G70" s="7"/>
      <c r="H70" s="13"/>
      <c r="I70" s="7"/>
      <c r="J70" s="7"/>
      <c r="K70" s="7"/>
      <c r="L70" s="7"/>
      <c r="M70" s="29"/>
      <c r="N70" s="29"/>
      <c r="O70" s="29"/>
      <c r="P70" s="29"/>
      <c r="Q70" s="11"/>
      <c r="R70" s="127"/>
      <c r="S70" s="127"/>
      <c r="T70" s="127"/>
      <c r="U70" s="127"/>
      <c r="V70" s="127"/>
      <c r="W70" s="7"/>
      <c r="X70" s="7"/>
      <c r="Y70" s="7"/>
      <c r="Z70" s="7"/>
      <c r="AA70" s="487"/>
    </row>
    <row r="71" spans="2:27" s="10" customFormat="1" ht="20.100000000000001" customHeight="1">
      <c r="B71" s="29"/>
      <c r="C71" s="29"/>
      <c r="D71" s="7"/>
      <c r="E71" s="7"/>
      <c r="F71" s="7"/>
      <c r="G71" s="7"/>
      <c r="H71" s="13"/>
      <c r="I71" s="7"/>
      <c r="J71" s="7"/>
      <c r="K71" s="7"/>
      <c r="L71" s="7"/>
      <c r="M71" s="29"/>
      <c r="N71" s="29"/>
      <c r="O71" s="29"/>
      <c r="P71" s="29"/>
      <c r="Q71" s="11"/>
      <c r="R71" s="127"/>
      <c r="S71" s="127"/>
      <c r="T71" s="127"/>
      <c r="U71" s="127"/>
      <c r="V71" s="127"/>
      <c r="W71" s="7"/>
      <c r="X71" s="7"/>
      <c r="Y71" s="7"/>
      <c r="Z71" s="7"/>
      <c r="AA71" s="487"/>
    </row>
    <row r="72" spans="2:27" s="10" customFormat="1" ht="20.100000000000001" customHeight="1">
      <c r="B72" s="29"/>
      <c r="C72" s="29"/>
      <c r="D72" s="7"/>
      <c r="E72" s="7"/>
      <c r="F72" s="7"/>
      <c r="G72" s="7"/>
      <c r="H72" s="13"/>
      <c r="I72" s="7"/>
      <c r="J72" s="7"/>
      <c r="K72" s="7"/>
      <c r="L72" s="7"/>
      <c r="M72" s="29"/>
      <c r="N72" s="29"/>
      <c r="O72" s="29"/>
      <c r="P72" s="29"/>
      <c r="Q72" s="11"/>
      <c r="R72" s="127"/>
      <c r="S72" s="127"/>
      <c r="T72" s="127"/>
      <c r="U72" s="127"/>
      <c r="V72" s="127"/>
      <c r="W72" s="7"/>
      <c r="X72" s="7"/>
      <c r="Y72" s="7"/>
      <c r="Z72" s="7"/>
      <c r="AA72" s="487"/>
    </row>
    <row r="73" spans="2:27" s="10" customFormat="1" ht="20.100000000000001" customHeight="1">
      <c r="B73" s="29"/>
      <c r="C73" s="29"/>
      <c r="D73" s="7"/>
      <c r="E73" s="7"/>
      <c r="F73" s="7"/>
      <c r="G73" s="7"/>
      <c r="H73" s="13"/>
      <c r="I73" s="7"/>
      <c r="J73" s="7"/>
      <c r="K73" s="7"/>
      <c r="L73" s="7"/>
      <c r="M73" s="29"/>
      <c r="N73" s="29"/>
      <c r="O73" s="29"/>
      <c r="P73" s="29"/>
      <c r="Q73" s="11"/>
      <c r="R73" s="127"/>
      <c r="S73" s="127"/>
      <c r="T73" s="127"/>
      <c r="U73" s="127"/>
      <c r="V73" s="127"/>
      <c r="W73" s="7"/>
      <c r="X73" s="7"/>
      <c r="Y73" s="7"/>
      <c r="Z73" s="7"/>
      <c r="AA73" s="487"/>
    </row>
    <row r="74" spans="2:27" s="10" customFormat="1" ht="20.100000000000001" customHeight="1">
      <c r="B74" s="29"/>
      <c r="C74" s="29"/>
      <c r="D74" s="7"/>
      <c r="E74" s="7"/>
      <c r="F74" s="7"/>
      <c r="G74" s="7"/>
      <c r="H74" s="13"/>
      <c r="I74" s="7"/>
      <c r="J74" s="7"/>
      <c r="K74" s="7"/>
      <c r="L74" s="7"/>
      <c r="M74" s="29"/>
      <c r="N74" s="29"/>
      <c r="O74" s="29"/>
      <c r="P74" s="29"/>
      <c r="Q74" s="11"/>
      <c r="R74" s="127"/>
      <c r="S74" s="127"/>
      <c r="T74" s="127"/>
      <c r="U74" s="127"/>
      <c r="V74" s="127"/>
      <c r="W74" s="7"/>
      <c r="X74" s="7"/>
      <c r="Y74" s="7"/>
      <c r="Z74" s="7"/>
      <c r="AA74" s="487"/>
    </row>
    <row r="75" spans="2:27" s="10" customFormat="1" ht="20.100000000000001" customHeight="1">
      <c r="B75" s="29"/>
      <c r="C75" s="29"/>
      <c r="D75" s="7"/>
      <c r="E75" s="7"/>
      <c r="F75" s="7"/>
      <c r="G75" s="7"/>
      <c r="H75" s="13"/>
      <c r="I75" s="7"/>
      <c r="J75" s="7"/>
      <c r="K75" s="7"/>
      <c r="L75" s="7"/>
      <c r="M75" s="29"/>
      <c r="N75" s="29"/>
      <c r="O75" s="29"/>
      <c r="P75" s="29"/>
      <c r="Q75" s="11"/>
      <c r="R75" s="127"/>
      <c r="S75" s="127"/>
      <c r="T75" s="127"/>
      <c r="U75" s="127"/>
      <c r="V75" s="127"/>
      <c r="W75" s="7"/>
      <c r="X75" s="7"/>
      <c r="Y75" s="7"/>
      <c r="Z75" s="7"/>
      <c r="AA75" s="487"/>
    </row>
    <row r="76" spans="2:27" s="10" customFormat="1" ht="20.100000000000001" customHeight="1">
      <c r="B76" s="29"/>
      <c r="C76" s="29"/>
      <c r="D76" s="7"/>
      <c r="E76" s="7"/>
      <c r="F76" s="7"/>
      <c r="G76" s="7"/>
      <c r="H76" s="13"/>
      <c r="I76" s="7"/>
      <c r="J76" s="7"/>
      <c r="K76" s="7"/>
      <c r="L76" s="7"/>
      <c r="M76" s="29"/>
      <c r="N76" s="29"/>
      <c r="O76" s="29"/>
      <c r="P76" s="29"/>
      <c r="Q76" s="11"/>
      <c r="R76" s="127"/>
      <c r="S76" s="127"/>
      <c r="T76" s="127"/>
      <c r="U76" s="127"/>
      <c r="V76" s="127"/>
      <c r="W76" s="7"/>
      <c r="X76" s="7"/>
      <c r="Y76" s="7"/>
      <c r="Z76" s="7"/>
      <c r="AA76" s="487"/>
    </row>
    <row r="77" spans="2:27" s="10" customFormat="1" ht="20.100000000000001" customHeight="1">
      <c r="B77" s="29"/>
      <c r="C77" s="29"/>
      <c r="D77" s="7"/>
      <c r="E77" s="7"/>
      <c r="F77" s="7"/>
      <c r="G77" s="7"/>
      <c r="H77" s="13"/>
      <c r="I77" s="7"/>
      <c r="J77" s="7"/>
      <c r="K77" s="7"/>
      <c r="L77" s="7"/>
      <c r="M77" s="29"/>
      <c r="N77" s="29"/>
      <c r="O77" s="29"/>
      <c r="P77" s="29"/>
      <c r="Q77" s="11"/>
      <c r="R77" s="127"/>
      <c r="S77" s="127"/>
      <c r="T77" s="127"/>
      <c r="U77" s="127"/>
      <c r="V77" s="127"/>
      <c r="W77" s="7"/>
      <c r="X77" s="7"/>
      <c r="Y77" s="7"/>
      <c r="Z77" s="7"/>
      <c r="AA77" s="487"/>
    </row>
    <row r="78" spans="2:27" s="10" customFormat="1" ht="20.100000000000001" customHeight="1">
      <c r="B78" s="29"/>
      <c r="C78" s="29"/>
      <c r="D78" s="7"/>
      <c r="E78" s="7"/>
      <c r="F78" s="7"/>
      <c r="G78" s="7"/>
      <c r="H78" s="13"/>
      <c r="I78" s="7"/>
      <c r="J78" s="7"/>
      <c r="K78" s="7"/>
      <c r="L78" s="7"/>
      <c r="M78" s="29"/>
      <c r="N78" s="29"/>
      <c r="O78" s="29"/>
      <c r="P78" s="29"/>
      <c r="Q78" s="11"/>
      <c r="R78" s="127"/>
      <c r="S78" s="127"/>
      <c r="T78" s="127"/>
      <c r="U78" s="127"/>
      <c r="V78" s="127"/>
      <c r="W78" s="7"/>
      <c r="X78" s="7"/>
      <c r="Y78" s="7"/>
      <c r="Z78" s="7"/>
      <c r="AA78" s="487"/>
    </row>
    <row r="79" spans="2:27" s="10" customFormat="1" ht="20.100000000000001" customHeight="1">
      <c r="B79" s="29"/>
      <c r="C79" s="29"/>
      <c r="D79" s="7"/>
      <c r="E79" s="7"/>
      <c r="F79" s="7"/>
      <c r="G79" s="7"/>
      <c r="H79" s="13"/>
      <c r="I79" s="7"/>
      <c r="J79" s="7"/>
      <c r="K79" s="7"/>
      <c r="L79" s="7"/>
      <c r="M79" s="29"/>
      <c r="N79" s="29"/>
      <c r="O79" s="29"/>
      <c r="P79" s="29"/>
      <c r="Q79" s="11"/>
      <c r="R79" s="127"/>
      <c r="S79" s="127"/>
      <c r="T79" s="127"/>
      <c r="U79" s="127"/>
      <c r="V79" s="127"/>
      <c r="W79" s="7"/>
      <c r="X79" s="7"/>
      <c r="Y79" s="7"/>
      <c r="Z79" s="7"/>
      <c r="AA79" s="487"/>
    </row>
    <row r="80" spans="2:27" s="10" customFormat="1" ht="20.100000000000001" customHeight="1">
      <c r="B80" s="29"/>
      <c r="C80" s="29"/>
      <c r="D80" s="7"/>
      <c r="E80" s="7"/>
      <c r="F80" s="7"/>
      <c r="G80" s="7"/>
      <c r="H80" s="13"/>
      <c r="I80" s="7"/>
      <c r="J80" s="7"/>
      <c r="K80" s="7"/>
      <c r="L80" s="7"/>
      <c r="M80" s="29"/>
      <c r="N80" s="29"/>
      <c r="O80" s="29"/>
      <c r="P80" s="29"/>
      <c r="Q80" s="11"/>
      <c r="R80" s="127"/>
      <c r="S80" s="127"/>
      <c r="T80" s="127"/>
      <c r="U80" s="127"/>
      <c r="V80" s="127"/>
      <c r="W80" s="7"/>
      <c r="X80" s="7"/>
      <c r="Y80" s="7"/>
      <c r="Z80" s="7"/>
      <c r="AA80" s="487"/>
    </row>
    <row r="81" spans="2:27" s="10" customFormat="1" ht="20.100000000000001" customHeight="1">
      <c r="B81" s="29"/>
      <c r="C81" s="29"/>
      <c r="D81" s="7"/>
      <c r="E81" s="7"/>
      <c r="F81" s="7"/>
      <c r="G81" s="7"/>
      <c r="H81" s="13"/>
      <c r="I81" s="7"/>
      <c r="J81" s="7"/>
      <c r="K81" s="7"/>
      <c r="L81" s="7"/>
      <c r="M81" s="29"/>
      <c r="N81" s="29"/>
      <c r="O81" s="29"/>
      <c r="P81" s="29"/>
      <c r="Q81" s="11"/>
      <c r="R81" s="127"/>
      <c r="S81" s="127"/>
      <c r="T81" s="127"/>
      <c r="U81" s="127"/>
      <c r="V81" s="127"/>
      <c r="W81" s="7"/>
      <c r="X81" s="7"/>
      <c r="Y81" s="7"/>
      <c r="Z81" s="7"/>
      <c r="AA81" s="487"/>
    </row>
    <row r="82" spans="2:27" s="10" customFormat="1" ht="20.100000000000001" customHeight="1">
      <c r="B82" s="29"/>
      <c r="C82" s="29"/>
      <c r="D82" s="7"/>
      <c r="E82" s="7"/>
      <c r="F82" s="7"/>
      <c r="G82" s="7"/>
      <c r="H82" s="13"/>
      <c r="I82" s="7"/>
      <c r="J82" s="7"/>
      <c r="K82" s="7"/>
      <c r="L82" s="7"/>
      <c r="M82" s="29"/>
      <c r="N82" s="29"/>
      <c r="O82" s="29"/>
      <c r="P82" s="29"/>
      <c r="Q82" s="11"/>
      <c r="R82" s="127"/>
      <c r="S82" s="127"/>
      <c r="T82" s="127"/>
      <c r="U82" s="127"/>
      <c r="V82" s="127"/>
      <c r="W82" s="7"/>
      <c r="X82" s="7"/>
      <c r="Y82" s="7"/>
      <c r="Z82" s="7"/>
      <c r="AA82" s="487"/>
    </row>
    <row r="83" spans="2:27" s="10" customFormat="1" ht="20.100000000000001" customHeight="1">
      <c r="B83" s="29"/>
      <c r="C83" s="29"/>
      <c r="D83" s="7"/>
      <c r="E83" s="7"/>
      <c r="F83" s="7"/>
      <c r="G83" s="7"/>
      <c r="H83" s="13"/>
      <c r="I83" s="7"/>
      <c r="J83" s="7"/>
      <c r="K83" s="7"/>
      <c r="L83" s="7"/>
      <c r="M83" s="29"/>
      <c r="N83" s="29"/>
      <c r="O83" s="29"/>
      <c r="P83" s="29"/>
      <c r="Q83" s="11"/>
      <c r="R83" s="127"/>
      <c r="S83" s="127"/>
      <c r="T83" s="127"/>
      <c r="U83" s="127"/>
      <c r="V83" s="127"/>
      <c r="W83" s="7"/>
      <c r="X83" s="7"/>
      <c r="Y83" s="7"/>
      <c r="Z83" s="7"/>
      <c r="AA83" s="487"/>
    </row>
    <row r="84" spans="2:27" s="10" customFormat="1" ht="20.100000000000001" customHeight="1">
      <c r="B84" s="29"/>
      <c r="C84" s="29"/>
      <c r="D84" s="7"/>
      <c r="E84" s="7"/>
      <c r="F84" s="7"/>
      <c r="G84" s="7"/>
      <c r="H84" s="13"/>
      <c r="I84" s="7"/>
      <c r="J84" s="7"/>
      <c r="K84" s="7"/>
      <c r="L84" s="7"/>
      <c r="M84" s="29"/>
      <c r="N84" s="29"/>
      <c r="O84" s="29"/>
      <c r="P84" s="29"/>
      <c r="Q84" s="11"/>
      <c r="R84" s="127"/>
      <c r="S84" s="127"/>
      <c r="T84" s="127"/>
      <c r="U84" s="127"/>
      <c r="V84" s="127"/>
      <c r="W84" s="7"/>
      <c r="X84" s="7"/>
      <c r="Y84" s="7"/>
      <c r="Z84" s="7"/>
      <c r="AA84" s="487"/>
    </row>
    <row r="85" spans="2:27" s="10" customFormat="1" ht="20.100000000000001" customHeight="1">
      <c r="B85" s="29"/>
      <c r="C85" s="29"/>
      <c r="D85" s="7"/>
      <c r="E85" s="7"/>
      <c r="F85" s="7"/>
      <c r="G85" s="7"/>
      <c r="H85" s="13"/>
      <c r="I85" s="7"/>
      <c r="J85" s="7"/>
      <c r="K85" s="7"/>
      <c r="L85" s="7"/>
      <c r="M85" s="29"/>
      <c r="N85" s="29"/>
      <c r="O85" s="29"/>
      <c r="P85" s="29"/>
      <c r="Q85" s="11"/>
      <c r="R85" s="127"/>
      <c r="S85" s="127"/>
      <c r="T85" s="127"/>
      <c r="U85" s="127"/>
      <c r="V85" s="127"/>
      <c r="W85" s="7"/>
      <c r="X85" s="7"/>
      <c r="Y85" s="7"/>
      <c r="Z85" s="7"/>
      <c r="AA85" s="487"/>
    </row>
    <row r="86" spans="2:27" s="10" customFormat="1" ht="20.100000000000001" customHeight="1">
      <c r="B86" s="29"/>
      <c r="C86" s="29"/>
      <c r="D86" s="7"/>
      <c r="E86" s="7"/>
      <c r="F86" s="7"/>
      <c r="G86" s="7"/>
      <c r="H86" s="13"/>
      <c r="I86" s="7"/>
      <c r="J86" s="7"/>
      <c r="K86" s="7"/>
      <c r="L86" s="7"/>
      <c r="M86" s="29"/>
      <c r="N86" s="29"/>
      <c r="O86" s="29"/>
      <c r="P86" s="29"/>
      <c r="Q86" s="11"/>
      <c r="R86" s="127"/>
      <c r="S86" s="127"/>
      <c r="T86" s="127"/>
      <c r="U86" s="127"/>
      <c r="V86" s="127"/>
      <c r="W86" s="7"/>
      <c r="X86" s="7"/>
      <c r="Y86" s="7"/>
      <c r="Z86" s="7"/>
      <c r="AA86" s="487"/>
    </row>
    <row r="87" spans="2:27" s="10" customFormat="1" ht="20.100000000000001" customHeight="1">
      <c r="B87" s="29"/>
      <c r="C87" s="29"/>
      <c r="D87" s="7"/>
      <c r="E87" s="7"/>
      <c r="F87" s="7"/>
      <c r="G87" s="7"/>
      <c r="H87" s="13"/>
      <c r="I87" s="7"/>
      <c r="J87" s="7"/>
      <c r="K87" s="7"/>
      <c r="L87" s="7"/>
      <c r="M87" s="29"/>
      <c r="N87" s="29"/>
      <c r="O87" s="29"/>
      <c r="P87" s="29"/>
      <c r="Q87" s="11"/>
      <c r="R87" s="127"/>
      <c r="S87" s="127"/>
      <c r="T87" s="127"/>
      <c r="U87" s="127"/>
      <c r="V87" s="127"/>
      <c r="W87" s="7"/>
      <c r="X87" s="7"/>
      <c r="Y87" s="7"/>
      <c r="Z87" s="7"/>
      <c r="AA87" s="487"/>
    </row>
    <row r="88" spans="2:27" s="10" customFormat="1" ht="20.100000000000001" customHeight="1">
      <c r="B88" s="29"/>
      <c r="C88" s="29"/>
      <c r="D88" s="7"/>
      <c r="E88" s="7"/>
      <c r="F88" s="7"/>
      <c r="G88" s="7"/>
      <c r="H88" s="13"/>
      <c r="I88" s="7"/>
      <c r="J88" s="7"/>
      <c r="K88" s="7"/>
      <c r="L88" s="7"/>
      <c r="M88" s="29"/>
      <c r="N88" s="29"/>
      <c r="O88" s="29"/>
      <c r="P88" s="29"/>
      <c r="Q88" s="11"/>
      <c r="R88" s="127"/>
      <c r="S88" s="127"/>
      <c r="T88" s="127"/>
      <c r="U88" s="127"/>
      <c r="V88" s="127"/>
      <c r="W88" s="7"/>
      <c r="X88" s="7"/>
      <c r="Y88" s="7"/>
      <c r="Z88" s="7"/>
      <c r="AA88" s="487"/>
    </row>
    <row r="89" spans="2:27" s="10" customFormat="1" ht="20.100000000000001" customHeight="1">
      <c r="B89" s="29"/>
      <c r="C89" s="29"/>
      <c r="D89" s="7"/>
      <c r="E89" s="7"/>
      <c r="F89" s="7"/>
      <c r="G89" s="7"/>
      <c r="H89" s="13"/>
      <c r="I89" s="7"/>
      <c r="J89" s="7"/>
      <c r="K89" s="7"/>
      <c r="L89" s="7"/>
      <c r="M89" s="29"/>
      <c r="N89" s="29"/>
      <c r="O89" s="29"/>
      <c r="P89" s="29"/>
      <c r="Q89" s="11"/>
      <c r="R89" s="127"/>
      <c r="S89" s="127"/>
      <c r="T89" s="127"/>
      <c r="U89" s="127"/>
      <c r="V89" s="127"/>
      <c r="W89" s="7"/>
      <c r="X89" s="7"/>
      <c r="Y89" s="7"/>
      <c r="Z89" s="7"/>
      <c r="AA89" s="487"/>
    </row>
    <row r="90" spans="2:27" s="10" customFormat="1" ht="20.100000000000001" customHeight="1">
      <c r="B90" s="29"/>
      <c r="C90" s="29"/>
      <c r="D90" s="7"/>
      <c r="E90" s="7"/>
      <c r="F90" s="7"/>
      <c r="G90" s="7"/>
      <c r="H90" s="13"/>
      <c r="I90" s="7"/>
      <c r="J90" s="7"/>
      <c r="K90" s="7"/>
      <c r="L90" s="7"/>
      <c r="M90" s="29"/>
      <c r="N90" s="29"/>
      <c r="O90" s="29"/>
      <c r="P90" s="29"/>
      <c r="Q90" s="11"/>
      <c r="R90" s="127"/>
      <c r="S90" s="127"/>
      <c r="T90" s="127"/>
      <c r="U90" s="127"/>
      <c r="V90" s="127"/>
      <c r="W90" s="7"/>
      <c r="X90" s="7"/>
      <c r="Y90" s="7"/>
      <c r="Z90" s="7"/>
      <c r="AA90" s="487"/>
    </row>
    <row r="91" spans="2:27" s="10" customFormat="1" ht="20.100000000000001" customHeight="1">
      <c r="B91" s="29"/>
      <c r="C91" s="29"/>
      <c r="D91" s="7"/>
      <c r="E91" s="7"/>
      <c r="F91" s="7"/>
      <c r="G91" s="7"/>
      <c r="H91" s="13"/>
      <c r="I91" s="7"/>
      <c r="J91" s="7"/>
      <c r="K91" s="7"/>
      <c r="L91" s="7"/>
      <c r="M91" s="29"/>
      <c r="N91" s="29"/>
      <c r="O91" s="29"/>
      <c r="P91" s="29"/>
      <c r="Q91" s="11"/>
      <c r="R91" s="127"/>
      <c r="S91" s="127"/>
      <c r="T91" s="127"/>
      <c r="U91" s="127"/>
      <c r="V91" s="127"/>
      <c r="W91" s="7"/>
      <c r="X91" s="7"/>
      <c r="Y91" s="7"/>
      <c r="Z91" s="7"/>
      <c r="AA91" s="487"/>
    </row>
    <row r="92" spans="2:27" s="10" customFormat="1" ht="20.100000000000001" customHeight="1">
      <c r="B92" s="29"/>
      <c r="C92" s="29"/>
      <c r="D92" s="7"/>
      <c r="E92" s="7"/>
      <c r="F92" s="7"/>
      <c r="G92" s="7"/>
      <c r="H92" s="13"/>
      <c r="I92" s="7"/>
      <c r="J92" s="7"/>
      <c r="K92" s="7"/>
      <c r="L92" s="7"/>
      <c r="M92" s="29"/>
      <c r="N92" s="29"/>
      <c r="O92" s="29"/>
      <c r="P92" s="29"/>
      <c r="Q92" s="11"/>
      <c r="R92" s="127"/>
      <c r="S92" s="127"/>
      <c r="T92" s="127"/>
      <c r="U92" s="127"/>
      <c r="V92" s="127"/>
      <c r="W92" s="7"/>
      <c r="X92" s="7"/>
      <c r="Y92" s="7"/>
      <c r="Z92" s="7"/>
      <c r="AA92" s="487"/>
    </row>
    <row r="93" spans="2:27" s="10" customFormat="1" ht="20.100000000000001" customHeight="1">
      <c r="B93" s="29"/>
      <c r="C93" s="29"/>
      <c r="D93" s="7"/>
      <c r="E93" s="7"/>
      <c r="F93" s="7"/>
      <c r="G93" s="7"/>
      <c r="H93" s="13"/>
      <c r="I93" s="7"/>
      <c r="J93" s="7"/>
      <c r="K93" s="7"/>
      <c r="L93" s="7"/>
      <c r="M93" s="29"/>
      <c r="N93" s="29"/>
      <c r="O93" s="29"/>
      <c r="P93" s="29"/>
      <c r="Q93" s="11"/>
      <c r="R93" s="127"/>
      <c r="S93" s="127"/>
      <c r="T93" s="127"/>
      <c r="U93" s="127"/>
      <c r="V93" s="127"/>
      <c r="W93" s="7"/>
      <c r="X93" s="7"/>
      <c r="Y93" s="7"/>
      <c r="Z93" s="7"/>
      <c r="AA93" s="487"/>
    </row>
    <row r="94" spans="2:27" s="10" customFormat="1" ht="20.100000000000001" customHeight="1">
      <c r="B94" s="29"/>
      <c r="C94" s="29"/>
      <c r="D94" s="7"/>
      <c r="E94" s="7"/>
      <c r="F94" s="7"/>
      <c r="G94" s="7"/>
      <c r="H94" s="13"/>
      <c r="I94" s="7"/>
      <c r="J94" s="7"/>
      <c r="K94" s="7"/>
      <c r="L94" s="7"/>
      <c r="M94" s="29"/>
      <c r="N94" s="29"/>
      <c r="O94" s="29"/>
      <c r="P94" s="29"/>
      <c r="Q94" s="11"/>
      <c r="R94" s="127"/>
      <c r="S94" s="127"/>
      <c r="T94" s="127"/>
      <c r="U94" s="127"/>
      <c r="V94" s="127"/>
      <c r="W94" s="7"/>
      <c r="X94" s="7"/>
      <c r="Y94" s="7"/>
      <c r="Z94" s="7"/>
      <c r="AA94" s="487"/>
    </row>
    <row r="95" spans="2:27" s="10" customFormat="1" ht="20.100000000000001" customHeight="1">
      <c r="B95" s="29"/>
      <c r="C95" s="29"/>
      <c r="D95" s="7"/>
      <c r="E95" s="7"/>
      <c r="F95" s="7"/>
      <c r="G95" s="7"/>
      <c r="H95" s="13"/>
      <c r="I95" s="7"/>
      <c r="J95" s="7"/>
      <c r="K95" s="7"/>
      <c r="L95" s="7"/>
      <c r="M95" s="29"/>
      <c r="N95" s="29"/>
      <c r="O95" s="29"/>
      <c r="P95" s="29"/>
      <c r="Q95" s="11"/>
      <c r="R95" s="127"/>
      <c r="S95" s="127"/>
      <c r="T95" s="127"/>
      <c r="U95" s="127"/>
      <c r="V95" s="127"/>
      <c r="W95" s="7"/>
      <c r="X95" s="7"/>
      <c r="Y95" s="7"/>
      <c r="Z95" s="7"/>
      <c r="AA95" s="487"/>
    </row>
    <row r="96" spans="2:27" s="10" customFormat="1" ht="20.100000000000001" customHeight="1">
      <c r="B96" s="29"/>
      <c r="C96" s="29"/>
      <c r="D96" s="7"/>
      <c r="E96" s="7"/>
      <c r="F96" s="7"/>
      <c r="G96" s="7"/>
      <c r="H96" s="13"/>
      <c r="I96" s="7"/>
      <c r="J96" s="7"/>
      <c r="K96" s="7"/>
      <c r="L96" s="7"/>
      <c r="M96" s="29"/>
      <c r="N96" s="29"/>
      <c r="O96" s="29"/>
      <c r="P96" s="29"/>
      <c r="Q96" s="11"/>
      <c r="R96" s="127"/>
      <c r="S96" s="127"/>
      <c r="T96" s="127"/>
      <c r="U96" s="127"/>
      <c r="V96" s="127"/>
      <c r="W96" s="7"/>
      <c r="X96" s="7"/>
      <c r="Y96" s="7"/>
      <c r="Z96" s="7"/>
      <c r="AA96" s="487"/>
    </row>
    <row r="97" spans="2:27" s="10" customFormat="1" ht="20.100000000000001" customHeight="1">
      <c r="B97" s="29"/>
      <c r="C97" s="29"/>
      <c r="D97" s="7"/>
      <c r="E97" s="7"/>
      <c r="F97" s="7"/>
      <c r="G97" s="7"/>
      <c r="H97" s="13"/>
      <c r="I97" s="7"/>
      <c r="J97" s="7"/>
      <c r="K97" s="7"/>
      <c r="L97" s="7"/>
      <c r="M97" s="29"/>
      <c r="N97" s="29"/>
      <c r="O97" s="29"/>
      <c r="P97" s="29"/>
      <c r="Q97" s="11"/>
      <c r="R97" s="127"/>
      <c r="S97" s="127"/>
      <c r="T97" s="127"/>
      <c r="U97" s="127"/>
      <c r="V97" s="127"/>
      <c r="W97" s="7"/>
      <c r="X97" s="7"/>
      <c r="Y97" s="7"/>
      <c r="Z97" s="7"/>
      <c r="AA97" s="487"/>
    </row>
    <row r="98" spans="2:27" s="10" customFormat="1" ht="20.100000000000001" customHeight="1">
      <c r="B98" s="29"/>
      <c r="C98" s="29"/>
      <c r="D98" s="7"/>
      <c r="E98" s="7"/>
      <c r="F98" s="7"/>
      <c r="G98" s="7"/>
      <c r="H98" s="13"/>
      <c r="I98" s="7"/>
      <c r="J98" s="7"/>
      <c r="K98" s="7"/>
      <c r="L98" s="7"/>
      <c r="M98" s="29"/>
      <c r="N98" s="29"/>
      <c r="O98" s="29"/>
      <c r="P98" s="29"/>
      <c r="Q98" s="11"/>
      <c r="R98" s="127"/>
      <c r="S98" s="127"/>
      <c r="T98" s="127"/>
      <c r="U98" s="127"/>
      <c r="V98" s="127"/>
      <c r="W98" s="7"/>
      <c r="X98" s="7"/>
      <c r="Y98" s="7"/>
      <c r="Z98" s="7"/>
      <c r="AA98" s="487"/>
    </row>
    <row r="99" spans="2:27" s="10" customFormat="1" ht="20.100000000000001" customHeight="1">
      <c r="B99" s="29"/>
      <c r="C99" s="29"/>
      <c r="D99" s="7"/>
      <c r="E99" s="7"/>
      <c r="F99" s="7"/>
      <c r="G99" s="7"/>
      <c r="H99" s="13"/>
      <c r="I99" s="7"/>
      <c r="J99" s="7"/>
      <c r="K99" s="7"/>
      <c r="L99" s="7"/>
      <c r="M99" s="29"/>
      <c r="N99" s="29"/>
      <c r="O99" s="29"/>
      <c r="P99" s="29"/>
      <c r="Q99" s="11"/>
      <c r="R99" s="127"/>
      <c r="S99" s="127"/>
      <c r="T99" s="127"/>
      <c r="U99" s="127"/>
      <c r="V99" s="127"/>
      <c r="W99" s="7"/>
      <c r="X99" s="7"/>
      <c r="Y99" s="7"/>
      <c r="Z99" s="7"/>
      <c r="AA99" s="487"/>
    </row>
    <row r="100" spans="2:27" s="10" customFormat="1" ht="20.100000000000001" customHeight="1">
      <c r="B100" s="29"/>
      <c r="C100" s="29"/>
      <c r="D100" s="7"/>
      <c r="E100" s="7"/>
      <c r="F100" s="7"/>
      <c r="G100" s="7"/>
      <c r="H100" s="13"/>
      <c r="I100" s="7"/>
      <c r="J100" s="7"/>
      <c r="K100" s="7"/>
      <c r="L100" s="7"/>
      <c r="M100" s="29"/>
      <c r="N100" s="29"/>
      <c r="O100" s="29"/>
      <c r="P100" s="29"/>
      <c r="Q100" s="11"/>
      <c r="R100" s="127"/>
      <c r="S100" s="127"/>
      <c r="T100" s="127"/>
      <c r="U100" s="127"/>
      <c r="V100" s="127"/>
      <c r="W100" s="7"/>
      <c r="X100" s="7"/>
      <c r="Y100" s="7"/>
      <c r="Z100" s="7"/>
      <c r="AA100" s="487"/>
    </row>
    <row r="101" spans="2:27" s="10" customFormat="1" ht="20.100000000000001" customHeight="1">
      <c r="B101" s="29"/>
      <c r="C101" s="29"/>
      <c r="D101" s="7"/>
      <c r="E101" s="7"/>
      <c r="F101" s="7"/>
      <c r="G101" s="7"/>
      <c r="H101" s="13"/>
      <c r="I101" s="7"/>
      <c r="J101" s="7"/>
      <c r="K101" s="7"/>
      <c r="L101" s="7"/>
      <c r="M101" s="29"/>
      <c r="N101" s="29"/>
      <c r="O101" s="29"/>
      <c r="P101" s="29"/>
      <c r="Q101" s="11"/>
      <c r="R101" s="127"/>
      <c r="S101" s="127"/>
      <c r="T101" s="127"/>
      <c r="U101" s="127"/>
      <c r="V101" s="127"/>
      <c r="W101" s="7"/>
      <c r="X101" s="7"/>
      <c r="Y101" s="7"/>
      <c r="Z101" s="7"/>
      <c r="AA101" s="487"/>
    </row>
    <row r="102" spans="2:27" s="10" customFormat="1" ht="20.100000000000001" customHeight="1">
      <c r="B102" s="29"/>
      <c r="C102" s="29"/>
      <c r="D102" s="7"/>
      <c r="E102" s="7"/>
      <c r="F102" s="7"/>
      <c r="G102" s="7"/>
      <c r="H102" s="13"/>
      <c r="I102" s="7"/>
      <c r="J102" s="7"/>
      <c r="K102" s="7"/>
      <c r="L102" s="7"/>
      <c r="M102" s="29"/>
      <c r="N102" s="29"/>
      <c r="O102" s="29"/>
      <c r="P102" s="29"/>
      <c r="Q102" s="11"/>
      <c r="R102" s="127"/>
      <c r="S102" s="127"/>
      <c r="T102" s="127"/>
      <c r="U102" s="127"/>
      <c r="V102" s="127"/>
      <c r="W102" s="7"/>
      <c r="X102" s="7"/>
      <c r="Y102" s="7"/>
      <c r="Z102" s="7"/>
      <c r="AA102" s="487"/>
    </row>
    <row r="103" spans="2:27" s="10" customFormat="1" ht="20.100000000000001" customHeight="1">
      <c r="B103" s="29"/>
      <c r="C103" s="29"/>
      <c r="D103" s="7"/>
      <c r="E103" s="7"/>
      <c r="F103" s="7"/>
      <c r="G103" s="7"/>
      <c r="H103" s="13"/>
      <c r="I103" s="7"/>
      <c r="J103" s="7"/>
      <c r="K103" s="7"/>
      <c r="L103" s="7"/>
      <c r="M103" s="29"/>
      <c r="N103" s="29"/>
      <c r="O103" s="29"/>
      <c r="P103" s="29"/>
      <c r="Q103" s="11"/>
      <c r="R103" s="127"/>
      <c r="S103" s="127"/>
      <c r="T103" s="127"/>
      <c r="U103" s="127"/>
      <c r="V103" s="127"/>
      <c r="W103" s="7"/>
      <c r="X103" s="7"/>
      <c r="Y103" s="7"/>
      <c r="Z103" s="7"/>
      <c r="AA103" s="487"/>
    </row>
    <row r="104" spans="2:27" s="10" customFormat="1" ht="20.100000000000001" customHeight="1">
      <c r="B104" s="29"/>
      <c r="C104" s="29"/>
      <c r="D104" s="7"/>
      <c r="E104" s="7"/>
      <c r="F104" s="7"/>
      <c r="G104" s="7"/>
      <c r="H104" s="13"/>
      <c r="I104" s="7"/>
      <c r="J104" s="7"/>
      <c r="K104" s="7"/>
      <c r="L104" s="7"/>
      <c r="M104" s="29"/>
      <c r="N104" s="29"/>
      <c r="O104" s="29"/>
      <c r="P104" s="29"/>
      <c r="Q104" s="11"/>
      <c r="R104" s="127"/>
      <c r="S104" s="127"/>
      <c r="T104" s="127"/>
      <c r="U104" s="127"/>
      <c r="V104" s="127"/>
      <c r="W104" s="7"/>
      <c r="X104" s="7"/>
      <c r="Y104" s="7"/>
      <c r="Z104" s="7"/>
      <c r="AA104" s="487"/>
    </row>
    <row r="105" spans="2:27" s="10" customFormat="1" ht="20.100000000000001" customHeight="1">
      <c r="B105" s="29"/>
      <c r="C105" s="29"/>
      <c r="D105" s="7"/>
      <c r="E105" s="7"/>
      <c r="F105" s="7"/>
      <c r="G105" s="7"/>
      <c r="H105" s="13"/>
      <c r="I105" s="7"/>
      <c r="J105" s="7"/>
      <c r="K105" s="7"/>
      <c r="L105" s="7"/>
      <c r="M105" s="29"/>
      <c r="N105" s="29"/>
      <c r="O105" s="29"/>
      <c r="P105" s="29"/>
      <c r="Q105" s="11"/>
      <c r="R105" s="127"/>
      <c r="S105" s="127"/>
      <c r="T105" s="127"/>
      <c r="U105" s="127"/>
      <c r="V105" s="127"/>
      <c r="W105" s="7"/>
      <c r="X105" s="7"/>
      <c r="Y105" s="7"/>
      <c r="Z105" s="7"/>
      <c r="AA105" s="487"/>
    </row>
    <row r="106" spans="2:27" s="10" customFormat="1" ht="20.100000000000001" customHeight="1">
      <c r="B106" s="29"/>
      <c r="C106" s="29"/>
      <c r="D106" s="7"/>
      <c r="E106" s="7"/>
      <c r="F106" s="7"/>
      <c r="G106" s="7"/>
      <c r="H106" s="13"/>
      <c r="I106" s="7"/>
      <c r="J106" s="7"/>
      <c r="K106" s="7"/>
      <c r="L106" s="7"/>
      <c r="M106" s="29"/>
      <c r="N106" s="29"/>
      <c r="O106" s="29"/>
      <c r="P106" s="29"/>
      <c r="Q106" s="11"/>
      <c r="R106" s="127"/>
      <c r="S106" s="127"/>
      <c r="T106" s="127"/>
      <c r="U106" s="127"/>
      <c r="V106" s="127"/>
      <c r="W106" s="7"/>
      <c r="X106" s="7"/>
      <c r="Y106" s="7"/>
      <c r="Z106" s="7"/>
      <c r="AA106" s="487"/>
    </row>
    <row r="107" spans="2:27" s="10" customFormat="1" ht="20.100000000000001" customHeight="1">
      <c r="B107" s="29"/>
      <c r="C107" s="29"/>
      <c r="D107" s="7"/>
      <c r="E107" s="7"/>
      <c r="F107" s="7"/>
      <c r="G107" s="7"/>
      <c r="H107" s="13"/>
      <c r="I107" s="7"/>
      <c r="J107" s="7"/>
      <c r="K107" s="7"/>
      <c r="L107" s="7"/>
      <c r="M107" s="29"/>
      <c r="N107" s="29"/>
      <c r="O107" s="29"/>
      <c r="P107" s="29"/>
      <c r="Q107" s="11"/>
      <c r="R107" s="127"/>
      <c r="S107" s="127"/>
      <c r="T107" s="127"/>
      <c r="U107" s="127"/>
      <c r="V107" s="127"/>
      <c r="W107" s="7"/>
      <c r="X107" s="7"/>
      <c r="Y107" s="7"/>
      <c r="Z107" s="7"/>
      <c r="AA107" s="487"/>
    </row>
    <row r="108" spans="2:27" s="10" customFormat="1" ht="20.100000000000001" customHeight="1">
      <c r="B108" s="29"/>
      <c r="C108" s="29"/>
      <c r="D108" s="7"/>
      <c r="E108" s="7"/>
      <c r="F108" s="7"/>
      <c r="G108" s="7"/>
      <c r="H108" s="13"/>
      <c r="I108" s="7"/>
      <c r="J108" s="7"/>
      <c r="K108" s="7"/>
      <c r="L108" s="7"/>
      <c r="M108" s="29"/>
      <c r="N108" s="29"/>
      <c r="O108" s="29"/>
      <c r="P108" s="29"/>
      <c r="Q108" s="11"/>
      <c r="R108" s="127"/>
      <c r="S108" s="127"/>
      <c r="T108" s="127"/>
      <c r="U108" s="127"/>
      <c r="V108" s="127"/>
      <c r="W108" s="7"/>
      <c r="X108" s="7"/>
      <c r="Y108" s="7"/>
      <c r="Z108" s="7"/>
      <c r="AA108" s="487"/>
    </row>
    <row r="109" spans="2:27" s="10" customFormat="1" ht="20.100000000000001" customHeight="1">
      <c r="B109" s="29"/>
      <c r="C109" s="29"/>
      <c r="D109" s="7"/>
      <c r="E109" s="7"/>
      <c r="F109" s="7"/>
      <c r="G109" s="7"/>
      <c r="H109" s="13"/>
      <c r="I109" s="7"/>
      <c r="J109" s="7"/>
      <c r="K109" s="7"/>
      <c r="L109" s="7"/>
      <c r="M109" s="29"/>
      <c r="N109" s="29"/>
      <c r="O109" s="29"/>
      <c r="P109" s="29"/>
      <c r="Q109" s="11"/>
      <c r="R109" s="127"/>
      <c r="S109" s="127"/>
      <c r="T109" s="127"/>
      <c r="U109" s="127"/>
      <c r="V109" s="127"/>
      <c r="W109" s="7"/>
      <c r="X109" s="7"/>
      <c r="Y109" s="7"/>
      <c r="Z109" s="7"/>
      <c r="AA109" s="487"/>
    </row>
    <row r="110" spans="2:27" s="10" customFormat="1" ht="20.100000000000001" customHeight="1">
      <c r="B110" s="29"/>
      <c r="C110" s="29"/>
      <c r="D110" s="7"/>
      <c r="E110" s="7"/>
      <c r="F110" s="7"/>
      <c r="G110" s="7"/>
      <c r="H110" s="13"/>
      <c r="I110" s="7"/>
      <c r="J110" s="7"/>
      <c r="K110" s="7"/>
      <c r="L110" s="7"/>
      <c r="M110" s="29"/>
      <c r="N110" s="29"/>
      <c r="O110" s="29"/>
      <c r="P110" s="29"/>
      <c r="Q110" s="11"/>
      <c r="R110" s="127"/>
      <c r="S110" s="127"/>
      <c r="T110" s="127"/>
      <c r="U110" s="127"/>
      <c r="V110" s="127"/>
      <c r="W110" s="7"/>
      <c r="X110" s="7"/>
      <c r="Y110" s="7"/>
      <c r="Z110" s="7"/>
      <c r="AA110" s="487"/>
    </row>
    <row r="111" spans="2:27" s="10" customFormat="1" ht="20.100000000000001" customHeight="1">
      <c r="B111" s="29"/>
      <c r="C111" s="29"/>
      <c r="D111" s="7"/>
      <c r="E111" s="7"/>
      <c r="F111" s="7"/>
      <c r="G111" s="7"/>
      <c r="H111" s="13"/>
      <c r="I111" s="7"/>
      <c r="J111" s="7"/>
      <c r="K111" s="7"/>
      <c r="L111" s="7"/>
      <c r="M111" s="29"/>
      <c r="N111" s="29"/>
      <c r="O111" s="29"/>
      <c r="P111" s="29"/>
      <c r="Q111" s="11"/>
      <c r="R111" s="127"/>
      <c r="S111" s="127"/>
      <c r="T111" s="127"/>
      <c r="U111" s="127"/>
      <c r="V111" s="127"/>
      <c r="W111" s="7"/>
      <c r="X111" s="7"/>
      <c r="Y111" s="7"/>
      <c r="Z111" s="7"/>
      <c r="AA111" s="487"/>
    </row>
    <row r="112" spans="2:27" s="10" customFormat="1" ht="20.100000000000001" customHeight="1">
      <c r="B112" s="29"/>
      <c r="C112" s="29"/>
      <c r="D112" s="7"/>
      <c r="E112" s="7"/>
      <c r="F112" s="7"/>
      <c r="G112" s="7"/>
      <c r="H112" s="13"/>
      <c r="I112" s="7"/>
      <c r="J112" s="7"/>
      <c r="K112" s="7"/>
      <c r="L112" s="7"/>
      <c r="M112" s="29"/>
      <c r="N112" s="29"/>
      <c r="O112" s="29"/>
      <c r="P112" s="29"/>
      <c r="Q112" s="11"/>
      <c r="R112" s="127"/>
      <c r="S112" s="127"/>
      <c r="T112" s="127"/>
      <c r="U112" s="127"/>
      <c r="V112" s="127"/>
      <c r="W112" s="7"/>
      <c r="X112" s="7"/>
      <c r="Y112" s="7"/>
      <c r="Z112" s="7"/>
      <c r="AA112" s="487"/>
    </row>
    <row r="113" spans="2:27" s="10" customFormat="1" ht="20.100000000000001" customHeight="1">
      <c r="B113" s="29"/>
      <c r="C113" s="29"/>
      <c r="D113" s="7"/>
      <c r="E113" s="7"/>
      <c r="F113" s="7"/>
      <c r="G113" s="7"/>
      <c r="H113" s="13"/>
      <c r="I113" s="7"/>
      <c r="J113" s="7"/>
      <c r="K113" s="7"/>
      <c r="L113" s="7"/>
      <c r="M113" s="29"/>
      <c r="N113" s="29"/>
      <c r="O113" s="29"/>
      <c r="P113" s="29"/>
      <c r="Q113" s="11"/>
      <c r="R113" s="127"/>
      <c r="S113" s="127"/>
      <c r="T113" s="127"/>
      <c r="U113" s="127"/>
      <c r="V113" s="127"/>
      <c r="W113" s="7"/>
      <c r="X113" s="7"/>
      <c r="Y113" s="7"/>
      <c r="Z113" s="7"/>
      <c r="AA113" s="487"/>
    </row>
    <row r="114" spans="2:27" s="10" customFormat="1" ht="20.100000000000001" customHeight="1">
      <c r="B114" s="29"/>
      <c r="C114" s="29"/>
      <c r="D114" s="7"/>
      <c r="E114" s="7"/>
      <c r="F114" s="7"/>
      <c r="G114" s="7"/>
      <c r="H114" s="13"/>
      <c r="I114" s="7"/>
      <c r="J114" s="7"/>
      <c r="K114" s="7"/>
      <c r="L114" s="7"/>
      <c r="M114" s="29"/>
      <c r="N114" s="29"/>
      <c r="O114" s="29"/>
      <c r="P114" s="29"/>
      <c r="Q114" s="11"/>
      <c r="R114" s="127"/>
      <c r="S114" s="127"/>
      <c r="T114" s="127"/>
      <c r="U114" s="127"/>
      <c r="V114" s="127"/>
      <c r="W114" s="7"/>
      <c r="X114" s="7"/>
      <c r="Y114" s="7"/>
      <c r="Z114" s="7"/>
      <c r="AA114" s="487"/>
    </row>
    <row r="115" spans="2:27" s="10" customFormat="1" ht="20.100000000000001" customHeight="1">
      <c r="B115" s="29"/>
      <c r="C115" s="29"/>
      <c r="D115" s="7"/>
      <c r="E115" s="7"/>
      <c r="F115" s="7"/>
      <c r="G115" s="7"/>
      <c r="H115" s="13"/>
      <c r="I115" s="7"/>
      <c r="J115" s="7"/>
      <c r="K115" s="7"/>
      <c r="L115" s="7"/>
      <c r="M115" s="29"/>
      <c r="N115" s="29"/>
      <c r="O115" s="29"/>
      <c r="P115" s="29"/>
      <c r="Q115" s="11"/>
      <c r="R115" s="127"/>
      <c r="S115" s="127"/>
      <c r="T115" s="127"/>
      <c r="U115" s="127"/>
      <c r="V115" s="127"/>
      <c r="W115" s="7"/>
      <c r="X115" s="7"/>
      <c r="Y115" s="7"/>
      <c r="Z115" s="7"/>
      <c r="AA115" s="487"/>
    </row>
    <row r="116" spans="2:27" s="10" customFormat="1" ht="20.100000000000001" customHeight="1">
      <c r="B116" s="29"/>
      <c r="C116" s="29"/>
      <c r="D116" s="7"/>
      <c r="E116" s="7"/>
      <c r="F116" s="7"/>
      <c r="G116" s="7"/>
      <c r="H116" s="13"/>
      <c r="I116" s="7"/>
      <c r="J116" s="7"/>
      <c r="K116" s="7"/>
      <c r="L116" s="7"/>
      <c r="M116" s="29"/>
      <c r="N116" s="29"/>
      <c r="O116" s="29"/>
      <c r="P116" s="29"/>
      <c r="Q116" s="11"/>
      <c r="R116" s="127"/>
      <c r="S116" s="127"/>
      <c r="T116" s="127"/>
      <c r="U116" s="127"/>
      <c r="V116" s="127"/>
      <c r="W116" s="7"/>
      <c r="X116" s="7"/>
      <c r="Y116" s="7"/>
      <c r="Z116" s="7"/>
      <c r="AA116" s="487"/>
    </row>
    <row r="117" spans="2:27" s="10" customFormat="1" ht="20.100000000000001" customHeight="1">
      <c r="B117" s="29"/>
      <c r="C117" s="29"/>
      <c r="D117" s="7"/>
      <c r="E117" s="7"/>
      <c r="F117" s="7"/>
      <c r="G117" s="7"/>
      <c r="H117" s="13"/>
      <c r="I117" s="7"/>
      <c r="J117" s="7"/>
      <c r="K117" s="7"/>
      <c r="L117" s="7"/>
      <c r="M117" s="29"/>
      <c r="N117" s="29"/>
      <c r="O117" s="29"/>
      <c r="P117" s="29"/>
      <c r="Q117" s="11"/>
      <c r="R117" s="127"/>
      <c r="S117" s="127"/>
      <c r="T117" s="127"/>
      <c r="U117" s="127"/>
      <c r="V117" s="127"/>
      <c r="W117" s="7"/>
      <c r="X117" s="7"/>
      <c r="Y117" s="7"/>
      <c r="Z117" s="7"/>
      <c r="AA117" s="487"/>
    </row>
    <row r="118" spans="2:27" s="10" customFormat="1" ht="20.100000000000001" customHeight="1">
      <c r="B118" s="29"/>
      <c r="C118" s="29"/>
      <c r="D118" s="7"/>
      <c r="E118" s="7"/>
      <c r="F118" s="7"/>
      <c r="G118" s="7"/>
      <c r="H118" s="13"/>
      <c r="I118" s="7"/>
      <c r="J118" s="7"/>
      <c r="K118" s="7"/>
      <c r="L118" s="7"/>
      <c r="M118" s="29"/>
      <c r="N118" s="29"/>
      <c r="O118" s="29"/>
      <c r="P118" s="29"/>
      <c r="Q118" s="11"/>
      <c r="R118" s="127"/>
      <c r="S118" s="127"/>
      <c r="T118" s="127"/>
      <c r="U118" s="127"/>
      <c r="V118" s="127"/>
      <c r="W118" s="7"/>
      <c r="X118" s="7"/>
      <c r="Y118" s="7"/>
      <c r="Z118" s="7"/>
      <c r="AA118" s="487"/>
    </row>
    <row r="119" spans="2:27" s="10" customFormat="1" ht="20.100000000000001" customHeight="1">
      <c r="B119" s="29"/>
      <c r="C119" s="29"/>
      <c r="D119" s="7"/>
      <c r="E119" s="7"/>
      <c r="F119" s="7"/>
      <c r="G119" s="7"/>
      <c r="H119" s="13"/>
      <c r="I119" s="7"/>
      <c r="J119" s="7"/>
      <c r="K119" s="7"/>
      <c r="L119" s="7"/>
      <c r="M119" s="29"/>
      <c r="N119" s="29"/>
      <c r="O119" s="29"/>
      <c r="P119" s="29"/>
      <c r="Q119" s="11"/>
      <c r="R119" s="127"/>
      <c r="S119" s="127"/>
      <c r="T119" s="127"/>
      <c r="U119" s="127"/>
      <c r="V119" s="127"/>
      <c r="W119" s="7"/>
      <c r="X119" s="7"/>
      <c r="Y119" s="7"/>
      <c r="Z119" s="7"/>
      <c r="AA119" s="487"/>
    </row>
    <row r="120" spans="2:27" s="10" customFormat="1" ht="20.100000000000001" customHeight="1">
      <c r="B120" s="29"/>
      <c r="C120" s="29"/>
      <c r="D120" s="7"/>
      <c r="E120" s="7"/>
      <c r="F120" s="7"/>
      <c r="G120" s="7"/>
      <c r="H120" s="13"/>
      <c r="I120" s="7"/>
      <c r="J120" s="7"/>
      <c r="K120" s="7"/>
      <c r="L120" s="7"/>
      <c r="M120" s="29"/>
      <c r="N120" s="29"/>
      <c r="O120" s="29"/>
      <c r="P120" s="29"/>
      <c r="Q120" s="11"/>
      <c r="R120" s="127"/>
      <c r="S120" s="127"/>
      <c r="T120" s="127"/>
      <c r="U120" s="127"/>
      <c r="V120" s="127"/>
      <c r="W120" s="7"/>
      <c r="X120" s="7"/>
      <c r="Y120" s="7"/>
      <c r="Z120" s="7"/>
      <c r="AA120" s="487"/>
    </row>
    <row r="121" spans="2:27" s="10" customFormat="1" ht="20.100000000000001" customHeight="1">
      <c r="B121" s="29"/>
      <c r="C121" s="29"/>
      <c r="D121" s="7"/>
      <c r="E121" s="7"/>
      <c r="F121" s="7"/>
      <c r="G121" s="7"/>
      <c r="H121" s="13"/>
      <c r="I121" s="7"/>
      <c r="J121" s="7"/>
      <c r="K121" s="7"/>
      <c r="L121" s="7"/>
      <c r="M121" s="29"/>
      <c r="N121" s="29"/>
      <c r="O121" s="29"/>
      <c r="P121" s="29"/>
      <c r="Q121" s="11"/>
      <c r="R121" s="127"/>
      <c r="S121" s="127"/>
      <c r="T121" s="127"/>
      <c r="U121" s="127"/>
      <c r="V121" s="127"/>
      <c r="W121" s="7"/>
      <c r="X121" s="7"/>
      <c r="Y121" s="7"/>
      <c r="Z121" s="7"/>
      <c r="AA121" s="487"/>
    </row>
    <row r="122" spans="2:27" s="10" customFormat="1" ht="20.100000000000001" customHeight="1">
      <c r="B122" s="29"/>
      <c r="C122" s="29"/>
      <c r="D122" s="7"/>
      <c r="E122" s="7"/>
      <c r="F122" s="7"/>
      <c r="G122" s="7"/>
      <c r="H122" s="13"/>
      <c r="I122" s="7"/>
      <c r="J122" s="7"/>
      <c r="K122" s="7"/>
      <c r="L122" s="7"/>
      <c r="M122" s="29"/>
      <c r="N122" s="29"/>
      <c r="O122" s="29"/>
      <c r="P122" s="29"/>
      <c r="Q122" s="11"/>
      <c r="R122" s="127"/>
      <c r="S122" s="127"/>
      <c r="T122" s="127"/>
      <c r="U122" s="127"/>
      <c r="V122" s="127"/>
      <c r="W122" s="7"/>
      <c r="X122" s="7"/>
      <c r="Y122" s="7"/>
      <c r="Z122" s="7"/>
      <c r="AA122" s="487"/>
    </row>
    <row r="123" spans="2:27" s="10" customFormat="1" ht="20.100000000000001" customHeight="1">
      <c r="B123" s="29"/>
      <c r="C123" s="29"/>
      <c r="D123" s="7"/>
      <c r="E123" s="7"/>
      <c r="F123" s="7"/>
      <c r="G123" s="7"/>
      <c r="H123" s="13"/>
      <c r="I123" s="7"/>
      <c r="J123" s="7"/>
      <c r="K123" s="7"/>
      <c r="L123" s="7"/>
      <c r="M123" s="29"/>
      <c r="N123" s="29"/>
      <c r="O123" s="29"/>
      <c r="P123" s="29"/>
      <c r="Q123" s="11"/>
      <c r="R123" s="127"/>
      <c r="S123" s="127"/>
      <c r="T123" s="127"/>
      <c r="U123" s="127"/>
      <c r="V123" s="127"/>
      <c r="W123" s="7"/>
      <c r="X123" s="7"/>
      <c r="Y123" s="7"/>
      <c r="Z123" s="7"/>
      <c r="AA123" s="487"/>
    </row>
    <row r="124" spans="2:27" s="10" customFormat="1" ht="20.100000000000001" customHeight="1">
      <c r="B124" s="29"/>
      <c r="C124" s="29"/>
      <c r="D124" s="7"/>
      <c r="E124" s="7"/>
      <c r="F124" s="7"/>
      <c r="G124" s="7"/>
      <c r="H124" s="13"/>
      <c r="I124" s="7"/>
      <c r="J124" s="7"/>
      <c r="K124" s="7"/>
      <c r="L124" s="7"/>
      <c r="M124" s="29"/>
      <c r="N124" s="29"/>
      <c r="O124" s="29"/>
      <c r="P124" s="29"/>
      <c r="Q124" s="11"/>
      <c r="R124" s="127"/>
      <c r="S124" s="127"/>
      <c r="T124" s="127"/>
      <c r="U124" s="127"/>
      <c r="V124" s="127"/>
      <c r="W124" s="7"/>
      <c r="X124" s="7"/>
      <c r="Y124" s="7"/>
      <c r="Z124" s="7"/>
      <c r="AA124" s="487"/>
    </row>
    <row r="125" spans="2:27" s="10" customFormat="1" ht="20.100000000000001" customHeight="1">
      <c r="B125" s="29"/>
      <c r="C125" s="29"/>
      <c r="D125" s="7"/>
      <c r="E125" s="7"/>
      <c r="F125" s="7"/>
      <c r="G125" s="7"/>
      <c r="H125" s="13"/>
      <c r="I125" s="7"/>
      <c r="J125" s="7"/>
      <c r="K125" s="7"/>
      <c r="L125" s="7"/>
      <c r="M125" s="29"/>
      <c r="N125" s="29"/>
      <c r="O125" s="29"/>
      <c r="P125" s="29"/>
      <c r="Q125" s="11"/>
      <c r="R125" s="127"/>
      <c r="S125" s="127"/>
      <c r="T125" s="127"/>
      <c r="U125" s="127"/>
      <c r="V125" s="127"/>
      <c r="W125" s="7"/>
      <c r="X125" s="7"/>
      <c r="Y125" s="7"/>
      <c r="Z125" s="7"/>
      <c r="AA125" s="487"/>
    </row>
    <row r="126" spans="2:27" s="10" customFormat="1" ht="20.100000000000001" customHeight="1">
      <c r="B126" s="29"/>
      <c r="C126" s="29"/>
      <c r="D126" s="7"/>
      <c r="E126" s="7"/>
      <c r="F126" s="7"/>
      <c r="G126" s="7"/>
      <c r="H126" s="13"/>
      <c r="I126" s="7"/>
      <c r="J126" s="7"/>
      <c r="K126" s="7"/>
      <c r="L126" s="7"/>
      <c r="M126" s="29"/>
      <c r="N126" s="29"/>
      <c r="O126" s="29"/>
      <c r="P126" s="29"/>
      <c r="Q126" s="11"/>
      <c r="R126" s="127"/>
      <c r="S126" s="127"/>
      <c r="T126" s="127"/>
      <c r="U126" s="127"/>
      <c r="V126" s="127"/>
      <c r="W126" s="7"/>
      <c r="X126" s="7"/>
      <c r="Y126" s="7"/>
      <c r="Z126" s="7"/>
      <c r="AA126" s="487"/>
    </row>
    <row r="127" spans="2:27" s="10" customFormat="1" ht="20.100000000000001" customHeight="1">
      <c r="B127" s="29"/>
      <c r="C127" s="29"/>
      <c r="D127" s="7"/>
      <c r="E127" s="7"/>
      <c r="F127" s="7"/>
      <c r="G127" s="7"/>
      <c r="H127" s="13"/>
      <c r="I127" s="7"/>
      <c r="J127" s="7"/>
      <c r="K127" s="7"/>
      <c r="L127" s="7"/>
      <c r="M127" s="29"/>
      <c r="N127" s="29"/>
      <c r="O127" s="29"/>
      <c r="P127" s="29"/>
      <c r="Q127" s="11"/>
      <c r="R127" s="127"/>
      <c r="S127" s="127"/>
      <c r="T127" s="127"/>
      <c r="U127" s="127"/>
      <c r="V127" s="127"/>
      <c r="W127" s="7"/>
      <c r="X127" s="7"/>
      <c r="Y127" s="7"/>
      <c r="Z127" s="7"/>
      <c r="AA127" s="487"/>
    </row>
    <row r="128" spans="2:27" s="10" customFormat="1" ht="20.100000000000001" customHeight="1">
      <c r="B128" s="29"/>
      <c r="C128" s="29"/>
      <c r="D128" s="7"/>
      <c r="E128" s="7"/>
      <c r="F128" s="7"/>
      <c r="G128" s="7"/>
      <c r="H128" s="13"/>
      <c r="I128" s="7"/>
      <c r="J128" s="7"/>
      <c r="K128" s="7"/>
      <c r="L128" s="7"/>
      <c r="M128" s="29"/>
      <c r="N128" s="29"/>
      <c r="O128" s="29"/>
      <c r="P128" s="29"/>
      <c r="Q128" s="11"/>
      <c r="R128" s="127"/>
      <c r="S128" s="127"/>
      <c r="T128" s="127"/>
      <c r="U128" s="127"/>
      <c r="V128" s="127"/>
      <c r="W128" s="7"/>
      <c r="X128" s="7"/>
      <c r="Y128" s="7"/>
      <c r="Z128" s="7"/>
      <c r="AA128" s="487"/>
    </row>
    <row r="129" spans="2:27" s="10" customFormat="1" ht="20.100000000000001" customHeight="1">
      <c r="B129" s="29"/>
      <c r="C129" s="29"/>
      <c r="D129" s="7"/>
      <c r="E129" s="7"/>
      <c r="F129" s="7"/>
      <c r="G129" s="7"/>
      <c r="H129" s="13"/>
      <c r="I129" s="7"/>
      <c r="J129" s="7"/>
      <c r="K129" s="7"/>
      <c r="L129" s="7"/>
      <c r="M129" s="29"/>
      <c r="N129" s="29"/>
      <c r="O129" s="29"/>
      <c r="P129" s="29"/>
      <c r="Q129" s="11"/>
      <c r="R129" s="127"/>
      <c r="S129" s="127"/>
      <c r="T129" s="127"/>
      <c r="U129" s="127"/>
      <c r="V129" s="127"/>
      <c r="W129" s="7"/>
      <c r="X129" s="7"/>
      <c r="Y129" s="7"/>
      <c r="Z129" s="7"/>
      <c r="AA129" s="487"/>
    </row>
    <row r="130" spans="2:27" s="10" customFormat="1" ht="20.100000000000001" customHeight="1">
      <c r="B130" s="29"/>
      <c r="C130" s="29"/>
      <c r="D130" s="7"/>
      <c r="E130" s="7"/>
      <c r="F130" s="7"/>
      <c r="G130" s="7"/>
      <c r="H130" s="13"/>
      <c r="I130" s="7"/>
      <c r="J130" s="7"/>
      <c r="K130" s="7"/>
      <c r="L130" s="7"/>
      <c r="M130" s="29"/>
      <c r="N130" s="29"/>
      <c r="O130" s="29"/>
      <c r="P130" s="29"/>
      <c r="Q130" s="11"/>
      <c r="R130" s="127"/>
      <c r="S130" s="127"/>
      <c r="T130" s="127"/>
      <c r="U130" s="127"/>
      <c r="V130" s="127"/>
      <c r="W130" s="7"/>
      <c r="X130" s="7"/>
      <c r="Y130" s="7"/>
      <c r="Z130" s="7"/>
      <c r="AA130" s="487"/>
    </row>
    <row r="131" spans="2:27" s="10" customFormat="1" ht="20.100000000000001" customHeight="1">
      <c r="B131" s="29"/>
      <c r="C131" s="29"/>
      <c r="D131" s="7"/>
      <c r="E131" s="7"/>
      <c r="F131" s="7"/>
      <c r="G131" s="7"/>
      <c r="H131" s="13"/>
      <c r="I131" s="7"/>
      <c r="J131" s="7"/>
      <c r="K131" s="7"/>
      <c r="L131" s="7"/>
      <c r="M131" s="29"/>
      <c r="N131" s="29"/>
      <c r="O131" s="29"/>
      <c r="P131" s="29"/>
      <c r="Q131" s="11"/>
      <c r="R131" s="127"/>
      <c r="S131" s="127"/>
      <c r="T131" s="127"/>
      <c r="U131" s="127"/>
      <c r="V131" s="127"/>
      <c r="W131" s="7"/>
      <c r="X131" s="7"/>
      <c r="Y131" s="7"/>
      <c r="Z131" s="7"/>
      <c r="AA131" s="487"/>
    </row>
    <row r="132" spans="2:27" s="10" customFormat="1" ht="20.100000000000001" customHeight="1">
      <c r="B132" s="29"/>
      <c r="C132" s="29"/>
      <c r="D132" s="7"/>
      <c r="E132" s="7"/>
      <c r="F132" s="7"/>
      <c r="G132" s="7"/>
      <c r="H132" s="13"/>
      <c r="I132" s="7"/>
      <c r="J132" s="7"/>
      <c r="K132" s="7"/>
      <c r="L132" s="7"/>
      <c r="M132" s="29"/>
      <c r="N132" s="29"/>
      <c r="O132" s="29"/>
      <c r="P132" s="29"/>
      <c r="Q132" s="11"/>
      <c r="R132" s="127"/>
      <c r="S132" s="127"/>
      <c r="T132" s="127"/>
      <c r="U132" s="127"/>
      <c r="V132" s="127"/>
      <c r="W132" s="7"/>
      <c r="X132" s="7"/>
      <c r="Y132" s="7"/>
      <c r="Z132" s="7"/>
      <c r="AA132" s="487"/>
    </row>
    <row r="133" spans="2:27" s="10" customFormat="1" ht="20.100000000000001" customHeight="1">
      <c r="B133" s="29"/>
      <c r="C133" s="29"/>
      <c r="D133" s="7"/>
      <c r="E133" s="7"/>
      <c r="F133" s="7"/>
      <c r="G133" s="7"/>
      <c r="H133" s="13"/>
      <c r="I133" s="7"/>
      <c r="J133" s="7"/>
      <c r="K133" s="7"/>
      <c r="L133" s="7"/>
      <c r="M133" s="29"/>
      <c r="N133" s="29"/>
      <c r="O133" s="29"/>
      <c r="P133" s="29"/>
      <c r="Q133" s="11"/>
      <c r="R133" s="127"/>
      <c r="S133" s="127"/>
      <c r="T133" s="127"/>
      <c r="U133" s="127"/>
      <c r="V133" s="127"/>
      <c r="W133" s="7"/>
      <c r="X133" s="7"/>
      <c r="Y133" s="7"/>
      <c r="Z133" s="7"/>
      <c r="AA133" s="487"/>
    </row>
    <row r="134" spans="2:27" s="10" customFormat="1" ht="20.100000000000001" customHeight="1">
      <c r="B134" s="29"/>
      <c r="C134" s="29"/>
      <c r="D134" s="7"/>
      <c r="E134" s="7"/>
      <c r="F134" s="7"/>
      <c r="G134" s="7"/>
      <c r="H134" s="13"/>
      <c r="I134" s="7"/>
      <c r="J134" s="7"/>
      <c r="K134" s="7"/>
      <c r="L134" s="7"/>
      <c r="M134" s="29"/>
      <c r="N134" s="29"/>
      <c r="O134" s="29"/>
      <c r="P134" s="29"/>
      <c r="Q134" s="11"/>
      <c r="R134" s="127"/>
      <c r="S134" s="127"/>
      <c r="T134" s="127"/>
      <c r="U134" s="127"/>
      <c r="V134" s="127"/>
      <c r="W134" s="7"/>
      <c r="X134" s="7"/>
      <c r="Y134" s="7"/>
      <c r="Z134" s="7"/>
      <c r="AA134" s="487"/>
    </row>
    <row r="135" spans="2:27" s="10" customFormat="1" ht="20.100000000000001" customHeight="1">
      <c r="B135" s="29"/>
      <c r="C135" s="29"/>
      <c r="D135" s="7"/>
      <c r="E135" s="7"/>
      <c r="F135" s="7"/>
      <c r="G135" s="7"/>
      <c r="H135" s="13"/>
      <c r="I135" s="7"/>
      <c r="J135" s="7"/>
      <c r="K135" s="7"/>
      <c r="L135" s="7"/>
      <c r="M135" s="29"/>
      <c r="N135" s="29"/>
      <c r="O135" s="29"/>
      <c r="P135" s="29"/>
      <c r="Q135" s="11"/>
      <c r="R135" s="127"/>
      <c r="S135" s="127"/>
      <c r="T135" s="127"/>
      <c r="U135" s="127"/>
      <c r="V135" s="127"/>
      <c r="W135" s="7"/>
      <c r="X135" s="7"/>
      <c r="Y135" s="7"/>
      <c r="Z135" s="7"/>
      <c r="AA135" s="487"/>
    </row>
    <row r="136" spans="2:27" s="10" customFormat="1" ht="20.100000000000001" customHeight="1">
      <c r="B136" s="29"/>
      <c r="C136" s="29"/>
      <c r="D136" s="7"/>
      <c r="E136" s="7"/>
      <c r="F136" s="7"/>
      <c r="G136" s="7"/>
      <c r="H136" s="13"/>
      <c r="I136" s="7"/>
      <c r="J136" s="7"/>
      <c r="K136" s="7"/>
      <c r="L136" s="7"/>
      <c r="M136" s="29"/>
      <c r="N136" s="29"/>
      <c r="O136" s="29"/>
      <c r="P136" s="29"/>
      <c r="Q136" s="11"/>
      <c r="R136" s="127"/>
      <c r="S136" s="127"/>
      <c r="T136" s="127"/>
      <c r="U136" s="127"/>
      <c r="V136" s="127"/>
      <c r="W136" s="7"/>
      <c r="X136" s="7"/>
      <c r="Y136" s="7"/>
      <c r="Z136" s="7"/>
      <c r="AA136" s="487"/>
    </row>
    <row r="137" spans="2:27" s="10" customFormat="1" ht="20.100000000000001" customHeight="1">
      <c r="B137" s="29"/>
      <c r="C137" s="29"/>
      <c r="D137" s="7"/>
      <c r="E137" s="7"/>
      <c r="F137" s="7"/>
      <c r="G137" s="7"/>
      <c r="H137" s="13"/>
      <c r="I137" s="7"/>
      <c r="J137" s="7"/>
      <c r="K137" s="7"/>
      <c r="L137" s="7"/>
      <c r="M137" s="29"/>
      <c r="N137" s="29"/>
      <c r="O137" s="29"/>
      <c r="P137" s="29"/>
      <c r="Q137" s="11"/>
      <c r="R137" s="127"/>
      <c r="S137" s="127"/>
      <c r="T137" s="127"/>
      <c r="U137" s="127"/>
      <c r="V137" s="127"/>
      <c r="W137" s="7"/>
      <c r="X137" s="7"/>
      <c r="Y137" s="7"/>
      <c r="Z137" s="7"/>
      <c r="AA137" s="487"/>
    </row>
    <row r="138" spans="2:27" s="10" customFormat="1" ht="20.100000000000001" customHeight="1">
      <c r="B138" s="29"/>
      <c r="C138" s="29"/>
      <c r="D138" s="7"/>
      <c r="E138" s="7"/>
      <c r="F138" s="7"/>
      <c r="G138" s="7"/>
      <c r="H138" s="13"/>
      <c r="I138" s="7"/>
      <c r="J138" s="7"/>
      <c r="K138" s="7"/>
      <c r="L138" s="7"/>
      <c r="M138" s="29"/>
      <c r="N138" s="29"/>
      <c r="O138" s="29"/>
      <c r="P138" s="29"/>
      <c r="Q138" s="11"/>
      <c r="R138" s="127"/>
      <c r="S138" s="127"/>
      <c r="T138" s="127"/>
      <c r="U138" s="127"/>
      <c r="V138" s="127"/>
      <c r="W138" s="7"/>
      <c r="X138" s="7"/>
      <c r="Y138" s="7"/>
      <c r="Z138" s="7"/>
      <c r="AA138" s="487"/>
    </row>
    <row r="139" spans="2:27" s="10" customFormat="1" ht="20.100000000000001" customHeight="1">
      <c r="B139" s="29"/>
      <c r="C139" s="29"/>
      <c r="D139" s="7"/>
      <c r="E139" s="7"/>
      <c r="F139" s="7"/>
      <c r="G139" s="7"/>
      <c r="H139" s="13"/>
      <c r="I139" s="7"/>
      <c r="J139" s="7"/>
      <c r="K139" s="7"/>
      <c r="L139" s="7"/>
      <c r="M139" s="29"/>
      <c r="N139" s="29"/>
      <c r="O139" s="29"/>
      <c r="P139" s="29"/>
      <c r="Q139" s="11"/>
      <c r="R139" s="127"/>
      <c r="S139" s="127"/>
      <c r="T139" s="127"/>
      <c r="U139" s="127"/>
      <c r="V139" s="127"/>
      <c r="W139" s="7"/>
      <c r="X139" s="7"/>
      <c r="Y139" s="7"/>
      <c r="Z139" s="7"/>
      <c r="AA139" s="487"/>
    </row>
    <row r="140" spans="2:27" s="10" customFormat="1" ht="20.100000000000001" customHeight="1">
      <c r="B140" s="29"/>
      <c r="C140" s="29"/>
      <c r="D140" s="7"/>
      <c r="E140" s="7"/>
      <c r="F140" s="7"/>
      <c r="G140" s="7"/>
      <c r="H140" s="13"/>
      <c r="I140" s="7"/>
      <c r="J140" s="7"/>
      <c r="K140" s="7"/>
      <c r="L140" s="7"/>
      <c r="M140" s="29"/>
      <c r="N140" s="29"/>
      <c r="O140" s="29"/>
      <c r="P140" s="29"/>
      <c r="Q140" s="11"/>
      <c r="R140" s="127"/>
      <c r="S140" s="127"/>
      <c r="T140" s="127"/>
      <c r="U140" s="127"/>
      <c r="V140" s="127"/>
      <c r="W140" s="7"/>
      <c r="X140" s="7"/>
      <c r="Y140" s="7"/>
      <c r="Z140" s="7"/>
      <c r="AA140" s="487"/>
    </row>
    <row r="141" spans="2:27" s="10" customFormat="1" ht="20.100000000000001" customHeight="1">
      <c r="B141" s="29"/>
      <c r="C141" s="29"/>
      <c r="D141" s="7"/>
      <c r="E141" s="7"/>
      <c r="F141" s="7"/>
      <c r="G141" s="7"/>
      <c r="H141" s="13"/>
      <c r="I141" s="7"/>
      <c r="J141" s="7"/>
      <c r="K141" s="7"/>
      <c r="L141" s="7"/>
      <c r="M141" s="29"/>
      <c r="N141" s="29"/>
      <c r="O141" s="29"/>
      <c r="P141" s="29"/>
      <c r="Q141" s="11"/>
      <c r="R141" s="127"/>
      <c r="S141" s="127"/>
      <c r="T141" s="127"/>
      <c r="U141" s="127"/>
      <c r="V141" s="127"/>
      <c r="W141" s="7"/>
      <c r="X141" s="7"/>
      <c r="Y141" s="7"/>
      <c r="Z141" s="7"/>
      <c r="AA141" s="487"/>
    </row>
    <row r="142" spans="2:27" s="10" customFormat="1" ht="20.100000000000001" customHeight="1">
      <c r="B142" s="29"/>
      <c r="C142" s="29"/>
      <c r="D142" s="7"/>
      <c r="E142" s="7"/>
      <c r="F142" s="7"/>
      <c r="G142" s="7"/>
      <c r="H142" s="13"/>
      <c r="I142" s="7"/>
      <c r="J142" s="7"/>
      <c r="K142" s="7"/>
      <c r="L142" s="7"/>
      <c r="M142" s="29"/>
      <c r="N142" s="29"/>
      <c r="O142" s="29"/>
      <c r="P142" s="29"/>
      <c r="Q142" s="11"/>
      <c r="R142" s="127"/>
      <c r="S142" s="127"/>
      <c r="T142" s="127"/>
      <c r="U142" s="127"/>
      <c r="V142" s="127"/>
      <c r="W142" s="7"/>
      <c r="X142" s="7"/>
      <c r="Y142" s="7"/>
      <c r="Z142" s="7"/>
      <c r="AA142" s="487"/>
    </row>
    <row r="143" spans="2:27" s="10" customFormat="1" ht="20.100000000000001" customHeight="1">
      <c r="B143" s="29"/>
      <c r="C143" s="29"/>
      <c r="D143" s="7"/>
      <c r="E143" s="7"/>
      <c r="F143" s="7"/>
      <c r="G143" s="7"/>
      <c r="H143" s="13"/>
      <c r="I143" s="7"/>
      <c r="J143" s="7"/>
      <c r="K143" s="7"/>
      <c r="L143" s="7"/>
      <c r="M143" s="29"/>
      <c r="N143" s="29"/>
      <c r="O143" s="29"/>
      <c r="P143" s="29"/>
      <c r="Q143" s="11"/>
      <c r="R143" s="127"/>
      <c r="S143" s="127"/>
      <c r="T143" s="127"/>
      <c r="U143" s="127"/>
      <c r="V143" s="127"/>
      <c r="W143" s="7"/>
      <c r="X143" s="7"/>
      <c r="Y143" s="7"/>
      <c r="Z143" s="7"/>
      <c r="AA143" s="487"/>
    </row>
    <row r="144" spans="2:27" s="10" customFormat="1" ht="20.100000000000001" customHeight="1">
      <c r="B144" s="29"/>
      <c r="C144" s="29"/>
      <c r="D144" s="7"/>
      <c r="E144" s="7"/>
      <c r="F144" s="7"/>
      <c r="G144" s="7"/>
      <c r="H144" s="13"/>
      <c r="I144" s="7"/>
      <c r="J144" s="7"/>
      <c r="K144" s="7"/>
      <c r="L144" s="7"/>
      <c r="M144" s="29"/>
      <c r="N144" s="29"/>
      <c r="O144" s="29"/>
      <c r="P144" s="29"/>
      <c r="Q144" s="11"/>
      <c r="R144" s="127"/>
      <c r="S144" s="127"/>
      <c r="T144" s="127"/>
      <c r="U144" s="127"/>
      <c r="V144" s="127"/>
      <c r="W144" s="7"/>
      <c r="X144" s="7"/>
      <c r="Y144" s="7"/>
      <c r="Z144" s="7"/>
      <c r="AA144" s="487"/>
    </row>
    <row r="145" spans="2:27" s="10" customFormat="1" ht="20.100000000000001" customHeight="1">
      <c r="B145" s="29"/>
      <c r="C145" s="29"/>
      <c r="D145" s="7"/>
      <c r="E145" s="7"/>
      <c r="F145" s="7"/>
      <c r="G145" s="7"/>
      <c r="H145" s="13"/>
      <c r="I145" s="7"/>
      <c r="J145" s="7"/>
      <c r="K145" s="7"/>
      <c r="L145" s="7"/>
      <c r="M145" s="29"/>
      <c r="N145" s="29"/>
      <c r="O145" s="29"/>
      <c r="P145" s="29"/>
      <c r="Q145" s="11"/>
      <c r="R145" s="127"/>
      <c r="S145" s="127"/>
      <c r="T145" s="127"/>
      <c r="U145" s="127"/>
      <c r="V145" s="127"/>
      <c r="W145" s="7"/>
      <c r="X145" s="7"/>
      <c r="Y145" s="7"/>
      <c r="Z145" s="7"/>
      <c r="AA145" s="487"/>
    </row>
    <row r="146" spans="2:27" s="10" customFormat="1" ht="20.100000000000001" customHeight="1">
      <c r="B146" s="29"/>
      <c r="C146" s="29"/>
      <c r="D146" s="7"/>
      <c r="E146" s="7"/>
      <c r="F146" s="7"/>
      <c r="G146" s="7"/>
      <c r="H146" s="13"/>
      <c r="I146" s="7"/>
      <c r="J146" s="7"/>
      <c r="K146" s="7"/>
      <c r="L146" s="7"/>
      <c r="M146" s="29"/>
      <c r="N146" s="29"/>
      <c r="O146" s="29"/>
      <c r="P146" s="29"/>
      <c r="Q146" s="11"/>
      <c r="R146" s="127"/>
      <c r="S146" s="127"/>
      <c r="T146" s="127"/>
      <c r="U146" s="127"/>
      <c r="V146" s="127"/>
      <c r="W146" s="7"/>
      <c r="X146" s="7"/>
      <c r="Y146" s="7"/>
      <c r="Z146" s="7"/>
      <c r="AA146" s="487"/>
    </row>
    <row r="147" spans="2:27" s="10" customFormat="1" ht="20.100000000000001" customHeight="1">
      <c r="B147" s="29"/>
      <c r="C147" s="29"/>
      <c r="D147" s="7"/>
      <c r="E147" s="7"/>
      <c r="F147" s="7"/>
      <c r="G147" s="7"/>
      <c r="H147" s="13"/>
      <c r="I147" s="7"/>
      <c r="J147" s="7"/>
      <c r="K147" s="7"/>
      <c r="L147" s="7"/>
      <c r="M147" s="29"/>
      <c r="N147" s="29"/>
      <c r="O147" s="29"/>
      <c r="P147" s="29"/>
      <c r="Q147" s="11"/>
      <c r="R147" s="127"/>
      <c r="S147" s="127"/>
      <c r="T147" s="127"/>
      <c r="U147" s="127"/>
      <c r="V147" s="127"/>
      <c r="W147" s="7"/>
      <c r="X147" s="7"/>
      <c r="Y147" s="7"/>
      <c r="Z147" s="7"/>
      <c r="AA147" s="487"/>
    </row>
    <row r="148" spans="2:27" s="10" customFormat="1" ht="20.100000000000001" customHeight="1">
      <c r="B148" s="29"/>
      <c r="C148" s="29"/>
      <c r="D148" s="7"/>
      <c r="E148" s="7"/>
      <c r="F148" s="7"/>
      <c r="G148" s="7"/>
      <c r="H148" s="13"/>
      <c r="I148" s="7"/>
      <c r="J148" s="7"/>
      <c r="K148" s="7"/>
      <c r="L148" s="7"/>
      <c r="M148" s="29"/>
      <c r="N148" s="29"/>
      <c r="O148" s="29"/>
      <c r="P148" s="29"/>
      <c r="Q148" s="11"/>
      <c r="R148" s="127"/>
      <c r="S148" s="127"/>
      <c r="T148" s="127"/>
      <c r="U148" s="127"/>
      <c r="V148" s="127"/>
      <c r="W148" s="7"/>
      <c r="X148" s="7"/>
      <c r="Y148" s="7"/>
      <c r="Z148" s="7"/>
      <c r="AA148" s="487"/>
    </row>
    <row r="149" spans="2:27" s="10" customFormat="1" ht="20.100000000000001" customHeight="1">
      <c r="B149" s="29"/>
      <c r="C149" s="29"/>
      <c r="D149" s="7"/>
      <c r="E149" s="7"/>
      <c r="F149" s="7"/>
      <c r="G149" s="7"/>
      <c r="H149" s="13"/>
      <c r="I149" s="7"/>
      <c r="J149" s="7"/>
      <c r="K149" s="7"/>
      <c r="L149" s="7"/>
      <c r="M149" s="29"/>
      <c r="N149" s="29"/>
      <c r="O149" s="29"/>
      <c r="P149" s="29"/>
      <c r="Q149" s="11"/>
      <c r="R149" s="127"/>
      <c r="S149" s="127"/>
      <c r="T149" s="127"/>
      <c r="U149" s="127"/>
      <c r="V149" s="127"/>
      <c r="W149" s="7"/>
      <c r="X149" s="7"/>
      <c r="Y149" s="7"/>
      <c r="Z149" s="7"/>
      <c r="AA149" s="487"/>
    </row>
    <row r="150" spans="2:27" s="10" customFormat="1" ht="20.100000000000001" customHeight="1">
      <c r="B150" s="29"/>
      <c r="C150" s="29"/>
      <c r="D150" s="7"/>
      <c r="E150" s="7"/>
      <c r="F150" s="7"/>
      <c r="G150" s="7"/>
      <c r="H150" s="13"/>
      <c r="I150" s="7"/>
      <c r="J150" s="7"/>
      <c r="K150" s="7"/>
      <c r="L150" s="7"/>
      <c r="M150" s="29"/>
      <c r="N150" s="29"/>
      <c r="O150" s="29"/>
      <c r="P150" s="29"/>
      <c r="Q150" s="11"/>
      <c r="R150" s="127"/>
      <c r="S150" s="127"/>
      <c r="T150" s="127"/>
      <c r="U150" s="127"/>
      <c r="V150" s="127"/>
      <c r="W150" s="7"/>
      <c r="X150" s="7"/>
      <c r="Y150" s="7"/>
      <c r="Z150" s="7"/>
      <c r="AA150" s="487"/>
    </row>
    <row r="151" spans="2:27" s="10" customFormat="1" ht="20.100000000000001" customHeight="1">
      <c r="B151" s="30"/>
      <c r="C151" s="30"/>
      <c r="D151" s="9"/>
      <c r="E151" s="6"/>
      <c r="H151" s="14"/>
      <c r="J151" s="9"/>
      <c r="K151" s="9"/>
      <c r="L151" s="9"/>
      <c r="M151" s="29"/>
      <c r="N151" s="29"/>
      <c r="O151" s="29"/>
      <c r="P151" s="29"/>
      <c r="Q151" s="12"/>
      <c r="R151" s="127"/>
      <c r="S151" s="127"/>
      <c r="T151" s="127"/>
      <c r="U151" s="127"/>
      <c r="V151" s="127"/>
      <c r="W151" s="9"/>
      <c r="X151" s="9"/>
      <c r="Y151" s="9"/>
      <c r="Z151" s="9"/>
      <c r="AA151" s="514"/>
    </row>
    <row r="152" spans="2:27" s="10" customFormat="1" ht="20.100000000000001" customHeight="1">
      <c r="B152" s="30"/>
      <c r="C152" s="30"/>
      <c r="D152" s="9"/>
      <c r="E152" s="6"/>
      <c r="H152" s="14"/>
      <c r="J152" s="9"/>
      <c r="K152" s="9"/>
      <c r="L152" s="9"/>
      <c r="M152" s="29"/>
      <c r="N152" s="29"/>
      <c r="O152" s="29"/>
      <c r="P152" s="29"/>
      <c r="Q152" s="12"/>
      <c r="R152" s="127"/>
      <c r="S152" s="127"/>
      <c r="T152" s="127"/>
      <c r="U152" s="127"/>
      <c r="V152" s="127"/>
      <c r="W152" s="9"/>
      <c r="X152" s="9"/>
      <c r="Y152" s="9"/>
      <c r="Z152" s="9"/>
      <c r="AA152" s="514"/>
    </row>
    <row r="153" spans="2:27" s="10" customFormat="1" ht="20.100000000000001" customHeight="1">
      <c r="B153" s="30"/>
      <c r="C153" s="30"/>
      <c r="D153" s="9"/>
      <c r="E153" s="6"/>
      <c r="H153" s="14"/>
      <c r="J153" s="9"/>
      <c r="K153" s="9"/>
      <c r="L153" s="9"/>
      <c r="M153" s="29"/>
      <c r="N153" s="29"/>
      <c r="O153" s="29"/>
      <c r="P153" s="29"/>
      <c r="Q153" s="12"/>
      <c r="R153" s="127"/>
      <c r="S153" s="127"/>
      <c r="T153" s="127"/>
      <c r="U153" s="127"/>
      <c r="V153" s="127"/>
      <c r="W153" s="9"/>
      <c r="X153" s="9"/>
      <c r="Y153" s="9"/>
      <c r="Z153" s="9"/>
      <c r="AA153" s="514"/>
    </row>
    <row r="154" spans="2:27" ht="20.100000000000001" customHeight="1">
      <c r="M154" s="29"/>
      <c r="N154" s="29"/>
      <c r="O154" s="29"/>
      <c r="P154" s="29"/>
      <c r="R154" s="127"/>
      <c r="S154" s="127"/>
      <c r="T154" s="127"/>
      <c r="U154" s="127"/>
      <c r="V154" s="127"/>
    </row>
    <row r="155" spans="2:27" ht="20.100000000000001" customHeight="1">
      <c r="M155" s="29"/>
      <c r="N155" s="29"/>
      <c r="O155" s="29"/>
      <c r="P155" s="29"/>
      <c r="R155" s="127"/>
      <c r="S155" s="127"/>
      <c r="T155" s="127"/>
      <c r="U155" s="127"/>
      <c r="V155" s="127"/>
    </row>
    <row r="156" spans="2:27" ht="20.100000000000001" customHeight="1">
      <c r="M156" s="29"/>
      <c r="N156" s="29"/>
      <c r="O156" s="29"/>
      <c r="P156" s="29"/>
      <c r="R156" s="127"/>
      <c r="S156" s="127"/>
      <c r="T156" s="127"/>
      <c r="U156" s="127"/>
      <c r="V156" s="127"/>
    </row>
    <row r="157" spans="2:27" ht="20.100000000000001" customHeight="1">
      <c r="M157" s="29"/>
      <c r="N157" s="29"/>
      <c r="O157" s="29"/>
      <c r="P157" s="29"/>
      <c r="R157" s="127"/>
      <c r="S157" s="127"/>
      <c r="T157" s="127"/>
      <c r="U157" s="127"/>
      <c r="V157" s="127"/>
    </row>
    <row r="158" spans="2:27" ht="20.100000000000001" customHeight="1">
      <c r="M158" s="29"/>
      <c r="N158" s="29"/>
      <c r="O158" s="29"/>
      <c r="P158" s="29"/>
      <c r="R158" s="127"/>
      <c r="S158" s="127"/>
      <c r="T158" s="127"/>
      <c r="U158" s="127"/>
      <c r="V158" s="127"/>
    </row>
    <row r="159" spans="2:27" ht="20.100000000000001" customHeight="1">
      <c r="M159" s="29"/>
      <c r="N159" s="29"/>
      <c r="O159" s="29"/>
      <c r="P159" s="29"/>
      <c r="R159" s="127"/>
      <c r="S159" s="127"/>
      <c r="T159" s="127"/>
      <c r="U159" s="127"/>
      <c r="V159" s="127"/>
    </row>
    <row r="160" spans="2:27" ht="20.100000000000001" customHeight="1">
      <c r="M160" s="29"/>
      <c r="N160" s="29"/>
      <c r="O160" s="29"/>
      <c r="P160" s="29"/>
      <c r="R160" s="127"/>
      <c r="S160" s="127"/>
      <c r="T160" s="127"/>
      <c r="U160" s="127"/>
      <c r="V160" s="127"/>
    </row>
    <row r="161" spans="13:22" ht="20.100000000000001" customHeight="1">
      <c r="M161" s="29"/>
      <c r="N161" s="29"/>
      <c r="O161" s="29"/>
      <c r="P161" s="29"/>
      <c r="R161" s="127"/>
      <c r="S161" s="127"/>
      <c r="T161" s="127"/>
      <c r="U161" s="127"/>
      <c r="V161" s="127"/>
    </row>
    <row r="162" spans="13:22" ht="20.100000000000001" customHeight="1">
      <c r="M162" s="29"/>
      <c r="N162" s="29"/>
      <c r="O162" s="29"/>
      <c r="P162" s="29"/>
      <c r="R162" s="127"/>
      <c r="S162" s="127"/>
      <c r="T162" s="127"/>
      <c r="U162" s="127"/>
      <c r="V162" s="127"/>
    </row>
    <row r="163" spans="13:22" ht="20.100000000000001" customHeight="1">
      <c r="M163" s="29"/>
      <c r="N163" s="29"/>
      <c r="O163" s="29"/>
      <c r="P163" s="29"/>
      <c r="R163" s="127"/>
      <c r="S163" s="127"/>
      <c r="T163" s="127"/>
      <c r="U163" s="127"/>
      <c r="V163" s="127"/>
    </row>
    <row r="164" spans="13:22" ht="20.100000000000001" customHeight="1">
      <c r="M164" s="29"/>
      <c r="N164" s="29"/>
      <c r="O164" s="29"/>
      <c r="P164" s="29"/>
      <c r="R164" s="127"/>
      <c r="S164" s="127"/>
      <c r="T164" s="127"/>
      <c r="U164" s="127"/>
      <c r="V164" s="127"/>
    </row>
    <row r="165" spans="13:22" ht="20.100000000000001" customHeight="1">
      <c r="M165" s="29"/>
      <c r="N165" s="29"/>
      <c r="O165" s="29"/>
      <c r="P165" s="29"/>
      <c r="R165" s="127"/>
      <c r="S165" s="127"/>
      <c r="T165" s="127"/>
      <c r="U165" s="127"/>
      <c r="V165" s="127"/>
    </row>
    <row r="166" spans="13:22" ht="20.100000000000001" customHeight="1">
      <c r="M166" s="29"/>
      <c r="N166" s="29"/>
      <c r="O166" s="29"/>
      <c r="P166" s="29"/>
      <c r="R166" s="127"/>
      <c r="S166" s="127"/>
      <c r="T166" s="127"/>
      <c r="U166" s="127"/>
      <c r="V166" s="127"/>
    </row>
    <row r="167" spans="13:22" ht="20.100000000000001" customHeight="1">
      <c r="M167" s="29"/>
      <c r="N167" s="29"/>
      <c r="O167" s="29"/>
      <c r="P167" s="29"/>
      <c r="R167" s="127"/>
      <c r="S167" s="127"/>
      <c r="T167" s="127"/>
      <c r="U167" s="127"/>
      <c r="V167" s="127"/>
    </row>
    <row r="168" spans="13:22" ht="20.100000000000001" customHeight="1">
      <c r="M168" s="29"/>
      <c r="N168" s="29"/>
      <c r="O168" s="29"/>
      <c r="P168" s="29"/>
      <c r="R168" s="127"/>
      <c r="S168" s="127"/>
      <c r="T168" s="127"/>
      <c r="U168" s="127"/>
      <c r="V168" s="127"/>
    </row>
    <row r="169" spans="13:22" ht="20.100000000000001" customHeight="1">
      <c r="M169" s="29"/>
      <c r="N169" s="29"/>
      <c r="O169" s="29"/>
      <c r="P169" s="29"/>
      <c r="R169" s="127"/>
      <c r="S169" s="127"/>
      <c r="T169" s="127"/>
      <c r="U169" s="127"/>
      <c r="V169" s="127"/>
    </row>
    <row r="170" spans="13:22" ht="20.100000000000001" customHeight="1">
      <c r="M170" s="29"/>
      <c r="N170" s="29"/>
      <c r="O170" s="29"/>
      <c r="P170" s="29"/>
      <c r="R170" s="127"/>
      <c r="S170" s="127"/>
      <c r="T170" s="127"/>
      <c r="U170" s="127"/>
      <c r="V170" s="127"/>
    </row>
    <row r="171" spans="13:22" ht="20.100000000000001" customHeight="1">
      <c r="M171" s="29"/>
      <c r="N171" s="29"/>
      <c r="O171" s="29"/>
      <c r="P171" s="29"/>
      <c r="R171" s="127"/>
      <c r="S171" s="127"/>
      <c r="T171" s="127"/>
      <c r="U171" s="127"/>
      <c r="V171" s="127"/>
    </row>
    <row r="172" spans="13:22" ht="20.100000000000001" customHeight="1">
      <c r="M172" s="29"/>
      <c r="N172" s="29"/>
      <c r="O172" s="29"/>
      <c r="P172" s="29"/>
      <c r="R172" s="127"/>
      <c r="S172" s="127"/>
      <c r="T172" s="127"/>
      <c r="U172" s="127"/>
      <c r="V172" s="127"/>
    </row>
    <row r="173" spans="13:22" ht="20.100000000000001" customHeight="1">
      <c r="M173" s="29"/>
      <c r="N173" s="29"/>
      <c r="O173" s="29"/>
      <c r="P173" s="29"/>
      <c r="R173" s="127"/>
      <c r="S173" s="127"/>
      <c r="T173" s="127"/>
      <c r="U173" s="127"/>
      <c r="V173" s="127"/>
    </row>
    <row r="174" spans="13:22" ht="20.100000000000001" customHeight="1">
      <c r="M174" s="29"/>
      <c r="N174" s="29"/>
      <c r="O174" s="29"/>
      <c r="P174" s="29"/>
      <c r="R174" s="127"/>
      <c r="S174" s="127"/>
      <c r="T174" s="127"/>
      <c r="U174" s="127"/>
      <c r="V174" s="127"/>
    </row>
    <row r="175" spans="13:22" ht="20.100000000000001" customHeight="1">
      <c r="M175" s="29"/>
      <c r="N175" s="29"/>
      <c r="O175" s="29"/>
      <c r="P175" s="29"/>
      <c r="R175" s="127"/>
      <c r="S175" s="127"/>
      <c r="T175" s="127"/>
      <c r="U175" s="127"/>
      <c r="V175" s="127"/>
    </row>
    <row r="176" spans="13:22" ht="20.100000000000001" customHeight="1">
      <c r="M176" s="29"/>
      <c r="N176" s="29"/>
      <c r="O176" s="29"/>
      <c r="P176" s="29"/>
      <c r="R176" s="127"/>
      <c r="S176" s="127"/>
      <c r="T176" s="127"/>
      <c r="U176" s="127"/>
      <c r="V176" s="127"/>
    </row>
    <row r="177" spans="13:22" ht="20.100000000000001" customHeight="1">
      <c r="M177" s="29"/>
      <c r="N177" s="29"/>
      <c r="O177" s="29"/>
      <c r="P177" s="29"/>
      <c r="R177" s="127"/>
      <c r="S177" s="127"/>
      <c r="T177" s="127"/>
      <c r="U177" s="127"/>
      <c r="V177" s="127"/>
    </row>
    <row r="178" spans="13:22" ht="20.100000000000001" customHeight="1">
      <c r="M178" s="29"/>
      <c r="N178" s="29"/>
      <c r="O178" s="29"/>
      <c r="P178" s="29"/>
      <c r="R178" s="127"/>
      <c r="S178" s="127"/>
      <c r="T178" s="127"/>
      <c r="U178" s="127"/>
      <c r="V178" s="127"/>
    </row>
    <row r="179" spans="13:22" ht="20.100000000000001" customHeight="1">
      <c r="M179" s="29"/>
      <c r="N179" s="29"/>
      <c r="O179" s="29"/>
      <c r="P179" s="29"/>
      <c r="R179" s="127"/>
      <c r="S179" s="127"/>
      <c r="T179" s="127"/>
      <c r="U179" s="127"/>
      <c r="V179" s="127"/>
    </row>
    <row r="180" spans="13:22" ht="20.100000000000001" customHeight="1">
      <c r="M180" s="29"/>
      <c r="N180" s="29"/>
      <c r="O180" s="29"/>
      <c r="P180" s="29"/>
      <c r="R180" s="127"/>
      <c r="S180" s="127"/>
      <c r="T180" s="127"/>
      <c r="U180" s="127"/>
      <c r="V180" s="127"/>
    </row>
    <row r="181" spans="13:22" ht="20.100000000000001" customHeight="1">
      <c r="M181" s="29"/>
      <c r="N181" s="29"/>
      <c r="O181" s="29"/>
      <c r="P181" s="29"/>
      <c r="R181" s="127"/>
      <c r="S181" s="127"/>
      <c r="T181" s="127"/>
      <c r="U181" s="127"/>
      <c r="V181" s="127"/>
    </row>
    <row r="182" spans="13:22" ht="20.100000000000001" customHeight="1">
      <c r="M182" s="29"/>
      <c r="N182" s="29"/>
      <c r="O182" s="29"/>
      <c r="P182" s="29"/>
      <c r="R182" s="127"/>
      <c r="S182" s="127"/>
      <c r="T182" s="127"/>
      <c r="U182" s="127"/>
      <c r="V182" s="127"/>
    </row>
    <row r="183" spans="13:22" ht="20.100000000000001" customHeight="1">
      <c r="M183" s="29"/>
      <c r="N183" s="29"/>
      <c r="O183" s="29"/>
      <c r="P183" s="29"/>
      <c r="R183" s="127"/>
      <c r="S183" s="127"/>
      <c r="T183" s="127"/>
      <c r="U183" s="127"/>
      <c r="V183" s="127"/>
    </row>
    <row r="184" spans="13:22" ht="20.100000000000001" customHeight="1">
      <c r="M184" s="29"/>
      <c r="N184" s="29"/>
      <c r="O184" s="29"/>
      <c r="P184" s="29"/>
      <c r="R184" s="127"/>
      <c r="S184" s="127"/>
      <c r="T184" s="127"/>
      <c r="U184" s="127"/>
      <c r="V184" s="127"/>
    </row>
    <row r="185" spans="13:22" ht="20.100000000000001" customHeight="1">
      <c r="M185" s="29"/>
      <c r="N185" s="29"/>
      <c r="O185" s="29"/>
      <c r="P185" s="29"/>
      <c r="R185" s="127"/>
      <c r="S185" s="127"/>
      <c r="T185" s="127"/>
      <c r="U185" s="127"/>
      <c r="V185" s="127"/>
    </row>
    <row r="186" spans="13:22" ht="20.100000000000001" customHeight="1">
      <c r="M186" s="29"/>
      <c r="N186" s="29"/>
      <c r="O186" s="29"/>
      <c r="P186" s="29"/>
      <c r="R186" s="127"/>
      <c r="S186" s="127"/>
      <c r="T186" s="127"/>
      <c r="U186" s="127"/>
      <c r="V186" s="127"/>
    </row>
    <row r="187" spans="13:22" ht="20.100000000000001" customHeight="1">
      <c r="M187" s="29"/>
      <c r="N187" s="29"/>
      <c r="O187" s="29"/>
      <c r="P187" s="29"/>
      <c r="R187" s="127"/>
      <c r="S187" s="127"/>
      <c r="T187" s="127"/>
      <c r="U187" s="127"/>
      <c r="V187" s="127"/>
    </row>
    <row r="188" spans="13:22" ht="20.100000000000001" customHeight="1">
      <c r="M188" s="29"/>
      <c r="N188" s="29"/>
      <c r="O188" s="29"/>
      <c r="P188" s="29"/>
      <c r="R188" s="127"/>
      <c r="S188" s="127"/>
      <c r="T188" s="127"/>
      <c r="U188" s="127"/>
      <c r="V188" s="127"/>
    </row>
    <row r="189" spans="13:22" ht="20.100000000000001" customHeight="1">
      <c r="M189" s="29"/>
      <c r="N189" s="29"/>
      <c r="O189" s="29"/>
      <c r="P189" s="29"/>
      <c r="R189" s="127"/>
      <c r="S189" s="127"/>
      <c r="T189" s="127"/>
      <c r="U189" s="127"/>
      <c r="V189" s="127"/>
    </row>
    <row r="190" spans="13:22" ht="20.100000000000001" customHeight="1">
      <c r="M190" s="29"/>
      <c r="N190" s="29"/>
      <c r="O190" s="29"/>
      <c r="P190" s="29"/>
      <c r="R190" s="127"/>
      <c r="S190" s="127"/>
      <c r="T190" s="127"/>
      <c r="U190" s="127"/>
      <c r="V190" s="127"/>
    </row>
    <row r="191" spans="13:22" ht="20.100000000000001" customHeight="1">
      <c r="M191" s="29"/>
      <c r="N191" s="29"/>
      <c r="O191" s="29"/>
      <c r="P191" s="29"/>
      <c r="R191" s="127"/>
      <c r="S191" s="127"/>
      <c r="T191" s="127"/>
      <c r="U191" s="127"/>
      <c r="V191" s="127"/>
    </row>
    <row r="192" spans="13:22" ht="20.100000000000001" customHeight="1">
      <c r="M192" s="29"/>
      <c r="N192" s="29"/>
      <c r="O192" s="29"/>
      <c r="P192" s="29"/>
      <c r="R192" s="127"/>
      <c r="S192" s="127"/>
      <c r="T192" s="127"/>
      <c r="U192" s="127"/>
      <c r="V192" s="127"/>
    </row>
    <row r="193" spans="13:22" ht="20.100000000000001" customHeight="1">
      <c r="M193" s="29"/>
      <c r="N193" s="29"/>
      <c r="O193" s="29"/>
      <c r="P193" s="29"/>
      <c r="R193" s="127"/>
      <c r="S193" s="127"/>
      <c r="T193" s="127"/>
      <c r="U193" s="127"/>
      <c r="V193" s="127"/>
    </row>
    <row r="194" spans="13:22" ht="20.100000000000001" customHeight="1">
      <c r="M194" s="29"/>
      <c r="N194" s="29"/>
      <c r="O194" s="29"/>
      <c r="P194" s="29"/>
      <c r="R194" s="127"/>
      <c r="S194" s="127"/>
      <c r="T194" s="127"/>
      <c r="U194" s="127"/>
      <c r="V194" s="127"/>
    </row>
    <row r="195" spans="13:22" ht="20.100000000000001" customHeight="1">
      <c r="M195" s="29"/>
      <c r="N195" s="29"/>
      <c r="O195" s="29"/>
      <c r="P195" s="29"/>
      <c r="R195" s="127"/>
      <c r="S195" s="127"/>
      <c r="T195" s="127"/>
      <c r="U195" s="127"/>
      <c r="V195" s="127"/>
    </row>
    <row r="196" spans="13:22" ht="20.100000000000001" customHeight="1">
      <c r="M196" s="29"/>
      <c r="N196" s="29"/>
      <c r="O196" s="29"/>
      <c r="P196" s="29"/>
      <c r="R196" s="127"/>
      <c r="S196" s="127"/>
      <c r="T196" s="127"/>
      <c r="U196" s="127"/>
      <c r="V196" s="127"/>
    </row>
    <row r="197" spans="13:22" ht="20.100000000000001" customHeight="1">
      <c r="M197" s="29"/>
      <c r="N197" s="29"/>
      <c r="O197" s="29"/>
      <c r="P197" s="29"/>
      <c r="R197" s="127"/>
      <c r="S197" s="127"/>
      <c r="T197" s="127"/>
      <c r="U197" s="127"/>
      <c r="V197" s="127"/>
    </row>
    <row r="198" spans="13:22" ht="20.100000000000001" customHeight="1">
      <c r="M198" s="29"/>
      <c r="N198" s="29"/>
      <c r="O198" s="29"/>
      <c r="P198" s="29"/>
      <c r="R198" s="127"/>
      <c r="S198" s="127"/>
      <c r="T198" s="127"/>
      <c r="U198" s="127"/>
      <c r="V198" s="127"/>
    </row>
    <row r="199" spans="13:22" ht="20.100000000000001" customHeight="1">
      <c r="M199" s="29"/>
      <c r="N199" s="29"/>
      <c r="O199" s="29"/>
      <c r="P199" s="29"/>
      <c r="R199" s="127"/>
      <c r="S199" s="127"/>
      <c r="T199" s="127"/>
      <c r="U199" s="127"/>
      <c r="V199" s="127"/>
    </row>
    <row r="200" spans="13:22" ht="20.100000000000001" customHeight="1">
      <c r="M200" s="29"/>
      <c r="N200" s="29"/>
      <c r="O200" s="29"/>
      <c r="P200" s="29"/>
      <c r="R200" s="127"/>
      <c r="S200" s="127"/>
      <c r="T200" s="127"/>
      <c r="U200" s="127"/>
      <c r="V200" s="127"/>
    </row>
    <row r="201" spans="13:22" ht="20.100000000000001" customHeight="1">
      <c r="M201" s="29"/>
      <c r="N201" s="29"/>
      <c r="O201" s="29"/>
      <c r="P201" s="29"/>
      <c r="R201" s="127"/>
      <c r="S201" s="127"/>
      <c r="T201" s="127"/>
      <c r="U201" s="127"/>
      <c r="V201" s="127"/>
    </row>
    <row r="202" spans="13:22" ht="20.100000000000001" customHeight="1">
      <c r="M202" s="29"/>
      <c r="N202" s="29"/>
      <c r="O202" s="29"/>
      <c r="P202" s="29"/>
      <c r="R202" s="127"/>
      <c r="S202" s="127"/>
      <c r="T202" s="127"/>
      <c r="U202" s="127"/>
      <c r="V202" s="127"/>
    </row>
    <row r="203" spans="13:22" ht="20.100000000000001" customHeight="1">
      <c r="M203" s="29"/>
      <c r="N203" s="29"/>
      <c r="O203" s="29"/>
      <c r="P203" s="29"/>
      <c r="R203" s="127"/>
      <c r="S203" s="127"/>
      <c r="T203" s="127"/>
      <c r="U203" s="127"/>
      <c r="V203" s="127"/>
    </row>
    <row r="204" spans="13:22" ht="20.100000000000001" customHeight="1">
      <c r="M204" s="29"/>
      <c r="N204" s="29"/>
      <c r="O204" s="29"/>
      <c r="P204" s="29"/>
      <c r="R204" s="127"/>
      <c r="S204" s="127"/>
      <c r="T204" s="127"/>
      <c r="U204" s="127"/>
      <c r="V204" s="127"/>
    </row>
    <row r="205" spans="13:22" ht="20.100000000000001" customHeight="1">
      <c r="M205" s="29"/>
      <c r="N205" s="29"/>
      <c r="O205" s="29"/>
      <c r="P205" s="29"/>
      <c r="R205" s="127"/>
      <c r="S205" s="127"/>
      <c r="T205" s="127"/>
      <c r="U205" s="127"/>
      <c r="V205" s="127"/>
    </row>
    <row r="206" spans="13:22" ht="20.100000000000001" customHeight="1">
      <c r="M206" s="29"/>
      <c r="N206" s="29"/>
      <c r="O206" s="29"/>
      <c r="P206" s="29"/>
      <c r="R206" s="127"/>
      <c r="S206" s="127"/>
      <c r="T206" s="127"/>
      <c r="U206" s="127"/>
      <c r="V206" s="127"/>
    </row>
    <row r="207" spans="13:22" ht="20.100000000000001" customHeight="1">
      <c r="M207" s="29"/>
      <c r="N207" s="29"/>
      <c r="O207" s="29"/>
      <c r="P207" s="29"/>
      <c r="R207" s="127"/>
      <c r="S207" s="127"/>
      <c r="T207" s="127"/>
      <c r="U207" s="127"/>
      <c r="V207" s="127"/>
    </row>
    <row r="208" spans="13:22" ht="20.100000000000001" customHeight="1">
      <c r="M208" s="29"/>
      <c r="N208" s="29"/>
      <c r="O208" s="29"/>
      <c r="P208" s="29"/>
      <c r="R208" s="127"/>
      <c r="S208" s="127"/>
      <c r="T208" s="127"/>
      <c r="U208" s="127"/>
      <c r="V208" s="127"/>
    </row>
    <row r="209" spans="13:22" ht="20.100000000000001" customHeight="1">
      <c r="M209" s="29"/>
      <c r="N209" s="29"/>
      <c r="O209" s="29"/>
      <c r="P209" s="29"/>
      <c r="R209" s="127"/>
      <c r="S209" s="127"/>
      <c r="T209" s="127"/>
      <c r="U209" s="127"/>
      <c r="V209" s="127"/>
    </row>
    <row r="210" spans="13:22" ht="20.100000000000001" customHeight="1">
      <c r="M210" s="29"/>
      <c r="N210" s="29"/>
      <c r="O210" s="29"/>
      <c r="P210" s="29"/>
      <c r="R210" s="127"/>
      <c r="S210" s="127"/>
      <c r="T210" s="127"/>
      <c r="U210" s="127"/>
      <c r="V210" s="127"/>
    </row>
    <row r="211" spans="13:22" ht="20.100000000000001" customHeight="1">
      <c r="M211" s="29"/>
      <c r="N211" s="29"/>
      <c r="O211" s="29"/>
      <c r="P211" s="29"/>
      <c r="R211" s="127"/>
      <c r="S211" s="127"/>
      <c r="T211" s="127"/>
      <c r="U211" s="127"/>
      <c r="V211" s="127"/>
    </row>
    <row r="212" spans="13:22" ht="20.100000000000001" customHeight="1">
      <c r="M212" s="29"/>
      <c r="N212" s="29"/>
      <c r="O212" s="29"/>
      <c r="P212" s="29"/>
      <c r="R212" s="127"/>
      <c r="S212" s="127"/>
      <c r="T212" s="127"/>
      <c r="U212" s="127"/>
      <c r="V212" s="127"/>
    </row>
    <row r="213" spans="13:22" ht="20.100000000000001" customHeight="1">
      <c r="M213" s="29"/>
      <c r="N213" s="29"/>
      <c r="O213" s="29"/>
      <c r="P213" s="29"/>
      <c r="R213" s="127"/>
      <c r="S213" s="127"/>
      <c r="T213" s="127"/>
      <c r="U213" s="127"/>
      <c r="V213" s="127"/>
    </row>
    <row r="214" spans="13:22" ht="20.100000000000001" customHeight="1">
      <c r="M214" s="29"/>
      <c r="N214" s="29"/>
      <c r="O214" s="29"/>
      <c r="P214" s="29"/>
      <c r="R214" s="127"/>
      <c r="S214" s="127"/>
      <c r="T214" s="127"/>
      <c r="U214" s="127"/>
      <c r="V214" s="127"/>
    </row>
    <row r="215" spans="13:22" ht="20.100000000000001" customHeight="1">
      <c r="M215" s="29"/>
      <c r="N215" s="29"/>
      <c r="O215" s="29"/>
      <c r="P215" s="29"/>
      <c r="R215" s="127"/>
      <c r="S215" s="127"/>
      <c r="T215" s="127"/>
      <c r="U215" s="127"/>
      <c r="V215" s="127"/>
    </row>
    <row r="216" spans="13:22" ht="20.100000000000001" customHeight="1">
      <c r="M216" s="29"/>
      <c r="N216" s="29"/>
      <c r="O216" s="29"/>
      <c r="P216" s="29"/>
      <c r="R216" s="127"/>
      <c r="S216" s="127"/>
      <c r="T216" s="127"/>
      <c r="U216" s="127"/>
      <c r="V216" s="127"/>
    </row>
    <row r="217" spans="13:22" ht="20.100000000000001" customHeight="1">
      <c r="M217" s="29"/>
      <c r="N217" s="29"/>
      <c r="O217" s="29"/>
      <c r="P217" s="29"/>
      <c r="R217" s="127"/>
      <c r="S217" s="127"/>
      <c r="T217" s="127"/>
      <c r="U217" s="127"/>
      <c r="V217" s="127"/>
    </row>
    <row r="218" spans="13:22" ht="20.100000000000001" customHeight="1">
      <c r="M218" s="29"/>
      <c r="N218" s="29"/>
      <c r="O218" s="29"/>
      <c r="P218" s="29"/>
      <c r="R218" s="127"/>
      <c r="S218" s="127"/>
      <c r="T218" s="127"/>
      <c r="U218" s="127"/>
      <c r="V218" s="127"/>
    </row>
    <row r="219" spans="13:22" ht="20.100000000000001" customHeight="1">
      <c r="M219" s="29"/>
      <c r="N219" s="29"/>
      <c r="O219" s="29"/>
      <c r="P219" s="29"/>
      <c r="R219" s="127"/>
      <c r="S219" s="127"/>
      <c r="T219" s="127"/>
      <c r="U219" s="127"/>
      <c r="V219" s="127"/>
    </row>
    <row r="220" spans="13:22" ht="20.100000000000001" customHeight="1">
      <c r="M220" s="29"/>
      <c r="N220" s="29"/>
      <c r="O220" s="29"/>
      <c r="P220" s="29"/>
      <c r="R220" s="127"/>
      <c r="S220" s="127"/>
      <c r="T220" s="127"/>
      <c r="U220" s="127"/>
      <c r="V220" s="127"/>
    </row>
    <row r="221" spans="13:22" ht="20.100000000000001" customHeight="1">
      <c r="M221" s="29"/>
      <c r="N221" s="29"/>
      <c r="O221" s="29"/>
      <c r="P221" s="29"/>
      <c r="R221" s="127"/>
      <c r="S221" s="127"/>
      <c r="T221" s="127"/>
      <c r="U221" s="127"/>
      <c r="V221" s="127"/>
    </row>
    <row r="222" spans="13:22" ht="20.100000000000001" customHeight="1">
      <c r="M222" s="29"/>
      <c r="N222" s="29"/>
      <c r="O222" s="29"/>
      <c r="P222" s="29"/>
      <c r="R222" s="127"/>
      <c r="S222" s="127"/>
      <c r="T222" s="127"/>
      <c r="U222" s="127"/>
      <c r="V222" s="127"/>
    </row>
    <row r="223" spans="13:22" ht="20.100000000000001" customHeight="1">
      <c r="M223" s="29"/>
      <c r="N223" s="29"/>
      <c r="O223" s="29"/>
      <c r="P223" s="29"/>
      <c r="R223" s="127"/>
      <c r="S223" s="127"/>
      <c r="T223" s="127"/>
      <c r="U223" s="127"/>
      <c r="V223" s="127"/>
    </row>
    <row r="224" spans="13:22" ht="20.100000000000001" customHeight="1">
      <c r="M224" s="29"/>
      <c r="N224" s="29"/>
      <c r="O224" s="29"/>
      <c r="P224" s="29"/>
      <c r="R224" s="127"/>
      <c r="S224" s="127"/>
      <c r="T224" s="127"/>
      <c r="U224" s="127"/>
      <c r="V224" s="127"/>
    </row>
    <row r="225" spans="13:22" ht="20.100000000000001" customHeight="1">
      <c r="M225" s="29"/>
      <c r="N225" s="29"/>
      <c r="O225" s="29"/>
      <c r="P225" s="29"/>
      <c r="R225" s="127"/>
      <c r="S225" s="127"/>
      <c r="T225" s="127"/>
      <c r="U225" s="127"/>
      <c r="V225" s="127"/>
    </row>
    <row r="226" spans="13:22" ht="20.100000000000001" customHeight="1">
      <c r="M226" s="29"/>
      <c r="N226" s="29"/>
      <c r="O226" s="29"/>
      <c r="P226" s="29"/>
      <c r="R226" s="127"/>
      <c r="S226" s="127"/>
      <c r="T226" s="127"/>
      <c r="U226" s="127"/>
      <c r="V226" s="127"/>
    </row>
    <row r="227" spans="13:22" ht="20.100000000000001" customHeight="1">
      <c r="M227" s="29"/>
      <c r="N227" s="29"/>
      <c r="O227" s="29"/>
      <c r="P227" s="29"/>
      <c r="R227" s="127"/>
      <c r="S227" s="127"/>
      <c r="T227" s="127"/>
      <c r="U227" s="127"/>
      <c r="V227" s="127"/>
    </row>
    <row r="228" spans="13:22" ht="20.100000000000001" customHeight="1">
      <c r="M228" s="29"/>
      <c r="N228" s="29"/>
      <c r="O228" s="29"/>
      <c r="P228" s="29"/>
      <c r="R228" s="127"/>
      <c r="S228" s="127"/>
      <c r="T228" s="127"/>
      <c r="U228" s="127"/>
      <c r="V228" s="127"/>
    </row>
    <row r="229" spans="13:22" ht="20.100000000000001" customHeight="1">
      <c r="M229" s="29"/>
      <c r="N229" s="29"/>
      <c r="O229" s="29"/>
      <c r="P229" s="29"/>
      <c r="R229" s="127"/>
      <c r="S229" s="127"/>
      <c r="T229" s="127"/>
      <c r="U229" s="127"/>
      <c r="V229" s="127"/>
    </row>
    <row r="230" spans="13:22" ht="20.100000000000001" customHeight="1">
      <c r="M230" s="29"/>
      <c r="N230" s="29"/>
      <c r="O230" s="29"/>
      <c r="P230" s="29"/>
      <c r="R230" s="127"/>
      <c r="S230" s="127"/>
      <c r="T230" s="127"/>
      <c r="U230" s="127"/>
      <c r="V230" s="127"/>
    </row>
    <row r="231" spans="13:22" ht="20.100000000000001" customHeight="1">
      <c r="M231" s="29"/>
      <c r="N231" s="29"/>
      <c r="O231" s="29"/>
      <c r="P231" s="29"/>
      <c r="R231" s="127"/>
      <c r="S231" s="127"/>
      <c r="T231" s="127"/>
      <c r="U231" s="127"/>
      <c r="V231" s="127"/>
    </row>
    <row r="232" spans="13:22" ht="20.100000000000001" customHeight="1">
      <c r="M232" s="29"/>
      <c r="N232" s="29"/>
      <c r="O232" s="29"/>
      <c r="P232" s="29"/>
      <c r="R232" s="127"/>
      <c r="S232" s="127"/>
      <c r="T232" s="127"/>
      <c r="U232" s="127"/>
      <c r="V232" s="127"/>
    </row>
    <row r="233" spans="13:22" ht="20.100000000000001" customHeight="1">
      <c r="M233" s="29"/>
      <c r="N233" s="29"/>
      <c r="O233" s="29"/>
      <c r="P233" s="29"/>
      <c r="R233" s="127"/>
      <c r="S233" s="127"/>
      <c r="T233" s="127"/>
      <c r="U233" s="127"/>
      <c r="V233" s="127"/>
    </row>
    <row r="234" spans="13:22" ht="20.100000000000001" customHeight="1">
      <c r="M234" s="29"/>
      <c r="N234" s="29"/>
      <c r="O234" s="29"/>
      <c r="P234" s="29"/>
      <c r="R234" s="127"/>
      <c r="S234" s="127"/>
      <c r="T234" s="127"/>
      <c r="U234" s="127"/>
      <c r="V234" s="127"/>
    </row>
    <row r="235" spans="13:22" ht="20.100000000000001" customHeight="1">
      <c r="M235" s="29"/>
      <c r="N235" s="29"/>
      <c r="O235" s="29"/>
      <c r="P235" s="29"/>
      <c r="R235" s="127"/>
      <c r="S235" s="127"/>
      <c r="T235" s="127"/>
      <c r="U235" s="127"/>
      <c r="V235" s="127"/>
    </row>
    <row r="236" spans="13:22" ht="20.100000000000001" customHeight="1">
      <c r="M236" s="29"/>
      <c r="N236" s="29"/>
      <c r="O236" s="29"/>
      <c r="P236" s="29"/>
      <c r="R236" s="127"/>
      <c r="S236" s="127"/>
      <c r="T236" s="127"/>
      <c r="U236" s="127"/>
      <c r="V236" s="127"/>
    </row>
    <row r="237" spans="13:22" ht="20.100000000000001" customHeight="1">
      <c r="M237" s="29"/>
      <c r="N237" s="29"/>
      <c r="O237" s="29"/>
      <c r="P237" s="29"/>
      <c r="R237" s="127"/>
      <c r="S237" s="127"/>
      <c r="T237" s="127"/>
      <c r="U237" s="127"/>
      <c r="V237" s="127"/>
    </row>
    <row r="238" spans="13:22" ht="20.100000000000001" customHeight="1">
      <c r="M238" s="29"/>
      <c r="N238" s="29"/>
      <c r="O238" s="29"/>
      <c r="P238" s="29"/>
      <c r="R238" s="127"/>
      <c r="S238" s="127"/>
      <c r="T238" s="127"/>
      <c r="U238" s="127"/>
      <c r="V238" s="127"/>
    </row>
    <row r="239" spans="13:22" ht="20.100000000000001" customHeight="1">
      <c r="M239" s="29"/>
      <c r="N239" s="29"/>
      <c r="O239" s="29"/>
      <c r="P239" s="29"/>
      <c r="R239" s="127"/>
      <c r="S239" s="127"/>
      <c r="T239" s="127"/>
      <c r="U239" s="127"/>
      <c r="V239" s="127"/>
    </row>
    <row r="240" spans="13:22" ht="20.100000000000001" customHeight="1">
      <c r="M240" s="29"/>
      <c r="N240" s="29"/>
      <c r="O240" s="29"/>
      <c r="P240" s="29"/>
      <c r="R240" s="127"/>
      <c r="S240" s="127"/>
      <c r="T240" s="127"/>
      <c r="U240" s="127"/>
      <c r="V240" s="127"/>
    </row>
    <row r="241" spans="13:22" ht="20.100000000000001" customHeight="1">
      <c r="M241" s="29"/>
      <c r="N241" s="29"/>
      <c r="O241" s="29"/>
      <c r="P241" s="29"/>
      <c r="R241" s="127"/>
      <c r="S241" s="127"/>
      <c r="T241" s="127"/>
      <c r="U241" s="127"/>
      <c r="V241" s="127"/>
    </row>
    <row r="242" spans="13:22" ht="20.100000000000001" customHeight="1">
      <c r="M242" s="29"/>
      <c r="N242" s="29"/>
      <c r="O242" s="29"/>
      <c r="P242" s="29"/>
      <c r="R242" s="127"/>
      <c r="S242" s="127"/>
      <c r="T242" s="127"/>
      <c r="U242" s="127"/>
      <c r="V242" s="127"/>
    </row>
    <row r="243" spans="13:22" ht="20.100000000000001" customHeight="1">
      <c r="M243" s="29"/>
      <c r="N243" s="29"/>
      <c r="O243" s="29"/>
      <c r="P243" s="29"/>
      <c r="R243" s="127"/>
      <c r="S243" s="127"/>
      <c r="T243" s="127"/>
      <c r="U243" s="127"/>
      <c r="V243" s="127"/>
    </row>
    <row r="244" spans="13:22" ht="20.100000000000001" customHeight="1">
      <c r="M244" s="29"/>
      <c r="N244" s="29"/>
      <c r="O244" s="29"/>
      <c r="P244" s="29"/>
      <c r="R244" s="127"/>
      <c r="S244" s="127"/>
      <c r="T244" s="127"/>
      <c r="U244" s="127"/>
      <c r="V244" s="127"/>
    </row>
    <row r="245" spans="13:22" ht="20.100000000000001" customHeight="1">
      <c r="M245" s="29"/>
      <c r="N245" s="29"/>
      <c r="O245" s="29"/>
      <c r="P245" s="29"/>
      <c r="R245" s="127"/>
      <c r="S245" s="127"/>
      <c r="T245" s="127"/>
      <c r="U245" s="127"/>
      <c r="V245" s="127"/>
    </row>
    <row r="246" spans="13:22" ht="20.100000000000001" customHeight="1">
      <c r="M246" s="29"/>
      <c r="N246" s="29"/>
      <c r="O246" s="29"/>
      <c r="P246" s="29"/>
      <c r="R246" s="127"/>
      <c r="S246" s="127"/>
      <c r="T246" s="127"/>
      <c r="U246" s="127"/>
      <c r="V246" s="127"/>
    </row>
    <row r="247" spans="13:22" ht="20.100000000000001" customHeight="1">
      <c r="M247" s="29"/>
      <c r="N247" s="29"/>
      <c r="O247" s="29"/>
      <c r="P247" s="29"/>
      <c r="R247" s="127"/>
      <c r="S247" s="127"/>
      <c r="T247" s="127"/>
      <c r="U247" s="127"/>
      <c r="V247" s="127"/>
    </row>
    <row r="248" spans="13:22" ht="20.100000000000001" customHeight="1">
      <c r="M248" s="29"/>
      <c r="N248" s="29"/>
      <c r="O248" s="29"/>
      <c r="P248" s="29"/>
      <c r="R248" s="127"/>
      <c r="S248" s="127"/>
      <c r="T248" s="127"/>
      <c r="U248" s="127"/>
      <c r="V248" s="127"/>
    </row>
    <row r="249" spans="13:22" ht="20.100000000000001" customHeight="1">
      <c r="M249" s="29"/>
      <c r="N249" s="29"/>
      <c r="O249" s="29"/>
      <c r="P249" s="29"/>
      <c r="R249" s="127"/>
      <c r="S249" s="127"/>
      <c r="T249" s="127"/>
      <c r="U249" s="127"/>
      <c r="V249" s="127"/>
    </row>
    <row r="250" spans="13:22" ht="20.100000000000001" customHeight="1">
      <c r="M250" s="29"/>
      <c r="N250" s="29"/>
      <c r="O250" s="29"/>
      <c r="P250" s="29"/>
      <c r="R250" s="127"/>
      <c r="S250" s="127"/>
      <c r="T250" s="127"/>
      <c r="U250" s="127"/>
      <c r="V250" s="127"/>
    </row>
    <row r="251" spans="13:22" ht="20.100000000000001" customHeight="1">
      <c r="M251" s="29"/>
      <c r="N251" s="29"/>
      <c r="O251" s="29"/>
      <c r="P251" s="29"/>
      <c r="R251" s="127"/>
      <c r="S251" s="127"/>
      <c r="T251" s="127"/>
      <c r="U251" s="127"/>
      <c r="V251" s="127"/>
    </row>
    <row r="252" spans="13:22" ht="20.100000000000001" customHeight="1">
      <c r="M252" s="29"/>
      <c r="N252" s="29"/>
      <c r="O252" s="29"/>
      <c r="P252" s="29"/>
      <c r="R252" s="127"/>
      <c r="S252" s="127"/>
      <c r="T252" s="127"/>
      <c r="U252" s="127"/>
      <c r="V252" s="127"/>
    </row>
    <row r="253" spans="13:22" ht="20.100000000000001" customHeight="1">
      <c r="M253" s="29"/>
      <c r="N253" s="29"/>
      <c r="O253" s="29"/>
      <c r="P253" s="29"/>
      <c r="R253" s="127"/>
      <c r="S253" s="127"/>
      <c r="T253" s="127"/>
      <c r="U253" s="127"/>
      <c r="V253" s="127"/>
    </row>
    <row r="254" spans="13:22" ht="20.100000000000001" customHeight="1">
      <c r="M254" s="29"/>
      <c r="N254" s="29"/>
      <c r="O254" s="29"/>
      <c r="P254" s="29"/>
      <c r="R254" s="127"/>
      <c r="S254" s="127"/>
      <c r="T254" s="127"/>
      <c r="U254" s="127"/>
      <c r="V254" s="127"/>
    </row>
    <row r="255" spans="13:22" ht="20.100000000000001" customHeight="1">
      <c r="M255" s="29"/>
      <c r="N255" s="29"/>
      <c r="O255" s="29"/>
      <c r="P255" s="29"/>
      <c r="R255" s="127"/>
      <c r="S255" s="127"/>
      <c r="T255" s="127"/>
      <c r="U255" s="127"/>
      <c r="V255" s="127"/>
    </row>
    <row r="256" spans="13:22" ht="20.100000000000001" customHeight="1">
      <c r="M256" s="29"/>
      <c r="N256" s="29"/>
      <c r="O256" s="29"/>
      <c r="P256" s="29"/>
      <c r="R256" s="127"/>
      <c r="S256" s="127"/>
      <c r="T256" s="127"/>
      <c r="U256" s="127"/>
      <c r="V256" s="127"/>
    </row>
    <row r="257" spans="13:22" ht="20.100000000000001" customHeight="1">
      <c r="M257" s="29"/>
      <c r="N257" s="29"/>
      <c r="O257" s="29"/>
      <c r="P257" s="29"/>
      <c r="R257" s="127"/>
      <c r="S257" s="127"/>
      <c r="T257" s="127"/>
      <c r="U257" s="127"/>
      <c r="V257" s="127"/>
    </row>
    <row r="258" spans="13:22" ht="20.100000000000001" customHeight="1">
      <c r="M258" s="29"/>
      <c r="N258" s="29"/>
      <c r="O258" s="29"/>
      <c r="P258" s="29"/>
      <c r="R258" s="127"/>
      <c r="S258" s="127"/>
      <c r="T258" s="127"/>
      <c r="U258" s="127"/>
      <c r="V258" s="127"/>
    </row>
    <row r="259" spans="13:22" ht="20.100000000000001" customHeight="1">
      <c r="M259" s="29"/>
      <c r="N259" s="29"/>
      <c r="O259" s="29"/>
      <c r="P259" s="29"/>
      <c r="R259" s="127"/>
      <c r="S259" s="127"/>
      <c r="T259" s="127"/>
      <c r="U259" s="127"/>
      <c r="V259" s="127"/>
    </row>
    <row r="260" spans="13:22" ht="20.100000000000001" customHeight="1">
      <c r="M260" s="29"/>
      <c r="N260" s="29"/>
      <c r="O260" s="29"/>
      <c r="P260" s="29"/>
      <c r="R260" s="127"/>
      <c r="S260" s="127"/>
      <c r="T260" s="127"/>
      <c r="U260" s="127"/>
      <c r="V260" s="127"/>
    </row>
    <row r="261" spans="13:22" ht="20.100000000000001" customHeight="1">
      <c r="M261" s="29"/>
      <c r="N261" s="29"/>
      <c r="O261" s="29"/>
      <c r="P261" s="29"/>
      <c r="R261" s="127"/>
      <c r="S261" s="127"/>
      <c r="T261" s="127"/>
      <c r="U261" s="127"/>
      <c r="V261" s="127"/>
    </row>
    <row r="262" spans="13:22" ht="20.100000000000001" customHeight="1">
      <c r="M262" s="29"/>
      <c r="N262" s="29"/>
      <c r="O262" s="29"/>
      <c r="P262" s="29"/>
      <c r="R262" s="127"/>
      <c r="S262" s="127"/>
      <c r="T262" s="127"/>
      <c r="U262" s="127"/>
      <c r="V262" s="127"/>
    </row>
    <row r="263" spans="13:22" ht="20.100000000000001" customHeight="1">
      <c r="M263" s="29"/>
      <c r="N263" s="29"/>
      <c r="O263" s="29"/>
      <c r="P263" s="29"/>
      <c r="R263" s="127"/>
      <c r="S263" s="127"/>
      <c r="T263" s="127"/>
      <c r="U263" s="127"/>
      <c r="V263" s="127"/>
    </row>
    <row r="264" spans="13:22" ht="20.100000000000001" customHeight="1">
      <c r="M264" s="29"/>
      <c r="N264" s="29"/>
      <c r="O264" s="29"/>
      <c r="P264" s="29"/>
      <c r="R264" s="127"/>
      <c r="S264" s="127"/>
      <c r="T264" s="127"/>
      <c r="U264" s="127"/>
      <c r="V264" s="127"/>
    </row>
    <row r="265" spans="13:22" ht="20.100000000000001" customHeight="1">
      <c r="M265" s="29"/>
      <c r="N265" s="29"/>
      <c r="O265" s="29"/>
      <c r="P265" s="29"/>
      <c r="R265" s="127"/>
      <c r="S265" s="127"/>
      <c r="T265" s="127"/>
      <c r="U265" s="127"/>
      <c r="V265" s="127"/>
    </row>
    <row r="266" spans="13:22" ht="20.100000000000001" customHeight="1">
      <c r="M266" s="29"/>
      <c r="N266" s="29"/>
      <c r="O266" s="29"/>
      <c r="P266" s="29"/>
      <c r="R266" s="127"/>
      <c r="S266" s="127"/>
      <c r="T266" s="127"/>
      <c r="U266" s="127"/>
      <c r="V266" s="127"/>
    </row>
    <row r="267" spans="13:22" ht="20.100000000000001" customHeight="1">
      <c r="M267" s="29"/>
      <c r="N267" s="29"/>
      <c r="O267" s="29"/>
      <c r="P267" s="29"/>
      <c r="R267" s="127"/>
      <c r="S267" s="127"/>
      <c r="T267" s="127"/>
      <c r="U267" s="127"/>
      <c r="V267" s="127"/>
    </row>
    <row r="268" spans="13:22" ht="20.100000000000001" customHeight="1">
      <c r="M268" s="29"/>
      <c r="N268" s="29"/>
      <c r="O268" s="29"/>
      <c r="P268" s="29"/>
      <c r="R268" s="127"/>
      <c r="S268" s="127"/>
      <c r="T268" s="127"/>
      <c r="U268" s="127"/>
      <c r="V268" s="127"/>
    </row>
    <row r="269" spans="13:22" ht="20.100000000000001" customHeight="1">
      <c r="M269" s="29"/>
      <c r="N269" s="29"/>
      <c r="O269" s="29"/>
      <c r="P269" s="29"/>
      <c r="R269" s="127"/>
      <c r="S269" s="127"/>
      <c r="T269" s="127"/>
      <c r="U269" s="127"/>
      <c r="V269" s="127"/>
    </row>
    <row r="270" spans="13:22" ht="20.100000000000001" customHeight="1">
      <c r="M270" s="29"/>
      <c r="N270" s="29"/>
      <c r="O270" s="29"/>
      <c r="P270" s="29"/>
      <c r="R270" s="127"/>
      <c r="S270" s="127"/>
      <c r="T270" s="127"/>
      <c r="U270" s="127"/>
      <c r="V270" s="127"/>
    </row>
    <row r="271" spans="13:22" ht="20.100000000000001" customHeight="1">
      <c r="M271" s="29"/>
      <c r="N271" s="29"/>
      <c r="O271" s="29"/>
      <c r="P271" s="29"/>
      <c r="R271" s="127"/>
      <c r="S271" s="127"/>
      <c r="T271" s="127"/>
      <c r="U271" s="127"/>
      <c r="V271" s="127"/>
    </row>
    <row r="272" spans="13:22" ht="20.100000000000001" customHeight="1">
      <c r="M272" s="29"/>
      <c r="N272" s="29"/>
      <c r="O272" s="29"/>
      <c r="P272" s="29"/>
      <c r="R272" s="127"/>
      <c r="S272" s="127"/>
      <c r="T272" s="127"/>
      <c r="U272" s="127"/>
      <c r="V272" s="127"/>
    </row>
    <row r="273" spans="13:22" ht="20.100000000000001" customHeight="1">
      <c r="M273" s="29"/>
      <c r="N273" s="29"/>
      <c r="O273" s="29"/>
      <c r="P273" s="29"/>
      <c r="R273" s="127"/>
      <c r="S273" s="127"/>
      <c r="T273" s="127"/>
      <c r="U273" s="127"/>
      <c r="V273" s="127"/>
    </row>
    <row r="274" spans="13:22" ht="20.100000000000001" customHeight="1">
      <c r="M274" s="29"/>
      <c r="N274" s="29"/>
      <c r="O274" s="29"/>
      <c r="P274" s="29"/>
      <c r="R274" s="127"/>
      <c r="S274" s="127"/>
      <c r="T274" s="127"/>
      <c r="U274" s="127"/>
      <c r="V274" s="127"/>
    </row>
    <row r="275" spans="13:22" ht="20.100000000000001" customHeight="1">
      <c r="M275" s="29"/>
      <c r="N275" s="29"/>
      <c r="O275" s="29"/>
      <c r="P275" s="29"/>
      <c r="R275" s="127"/>
      <c r="S275" s="127"/>
      <c r="T275" s="127"/>
      <c r="U275" s="127"/>
      <c r="V275" s="127"/>
    </row>
    <row r="276" spans="13:22" ht="20.100000000000001" customHeight="1">
      <c r="M276" s="29"/>
      <c r="N276" s="29"/>
      <c r="O276" s="29"/>
      <c r="P276" s="29"/>
      <c r="R276" s="127"/>
      <c r="S276" s="127"/>
      <c r="T276" s="127"/>
      <c r="U276" s="127"/>
      <c r="V276" s="127"/>
    </row>
    <row r="277" spans="13:22" ht="20.100000000000001" customHeight="1">
      <c r="M277" s="29"/>
      <c r="N277" s="29"/>
      <c r="O277" s="29"/>
      <c r="P277" s="29"/>
      <c r="R277" s="127"/>
      <c r="S277" s="127"/>
      <c r="T277" s="127"/>
      <c r="U277" s="127"/>
      <c r="V277" s="127"/>
    </row>
    <row r="278" spans="13:22" ht="20.100000000000001" customHeight="1">
      <c r="M278" s="29"/>
      <c r="N278" s="29"/>
      <c r="O278" s="29"/>
      <c r="P278" s="29"/>
      <c r="R278" s="127"/>
      <c r="S278" s="127"/>
      <c r="T278" s="127"/>
      <c r="U278" s="127"/>
      <c r="V278" s="127"/>
    </row>
    <row r="279" spans="13:22" ht="20.100000000000001" customHeight="1">
      <c r="M279" s="29"/>
      <c r="N279" s="29"/>
      <c r="O279" s="29"/>
      <c r="P279" s="29"/>
      <c r="R279" s="127"/>
      <c r="S279" s="127"/>
      <c r="T279" s="127"/>
      <c r="U279" s="127"/>
      <c r="V279" s="127"/>
    </row>
    <row r="280" spans="13:22" ht="20.100000000000001" customHeight="1">
      <c r="M280" s="29"/>
      <c r="N280" s="29"/>
      <c r="O280" s="29"/>
      <c r="P280" s="29"/>
      <c r="R280" s="127"/>
      <c r="S280" s="127"/>
      <c r="T280" s="127"/>
      <c r="U280" s="127"/>
      <c r="V280" s="127"/>
    </row>
    <row r="281" spans="13:22" ht="20.100000000000001" customHeight="1">
      <c r="M281" s="29"/>
      <c r="N281" s="29"/>
      <c r="O281" s="29"/>
      <c r="P281" s="29"/>
      <c r="R281" s="127"/>
      <c r="S281" s="127"/>
      <c r="T281" s="127"/>
      <c r="U281" s="127"/>
      <c r="V281" s="127"/>
    </row>
    <row r="282" spans="13:22" ht="20.100000000000001" customHeight="1">
      <c r="M282" s="29"/>
      <c r="N282" s="29"/>
      <c r="O282" s="29"/>
      <c r="P282" s="29"/>
      <c r="R282" s="127"/>
      <c r="S282" s="127"/>
      <c r="T282" s="127"/>
      <c r="U282" s="127"/>
      <c r="V282" s="127"/>
    </row>
    <row r="283" spans="13:22" ht="20.100000000000001" customHeight="1">
      <c r="M283" s="29"/>
      <c r="N283" s="29"/>
      <c r="O283" s="29"/>
      <c r="P283" s="29"/>
      <c r="R283" s="127"/>
      <c r="S283" s="127"/>
      <c r="T283" s="127"/>
      <c r="U283" s="127"/>
      <c r="V283" s="127"/>
    </row>
    <row r="284" spans="13:22" ht="20.100000000000001" customHeight="1">
      <c r="M284" s="29"/>
      <c r="N284" s="29"/>
      <c r="O284" s="29"/>
      <c r="P284" s="29"/>
      <c r="R284" s="127"/>
      <c r="S284" s="127"/>
      <c r="T284" s="127"/>
      <c r="U284" s="127"/>
      <c r="V284" s="127"/>
    </row>
    <row r="285" spans="13:22" ht="20.100000000000001" customHeight="1">
      <c r="M285" s="29"/>
      <c r="N285" s="29"/>
      <c r="O285" s="29"/>
      <c r="P285" s="29"/>
      <c r="R285" s="127"/>
      <c r="S285" s="127"/>
      <c r="T285" s="127"/>
      <c r="U285" s="127"/>
      <c r="V285" s="127"/>
    </row>
    <row r="286" spans="13:22" ht="20.100000000000001" customHeight="1">
      <c r="M286" s="29"/>
      <c r="N286" s="29"/>
      <c r="O286" s="29"/>
      <c r="P286" s="29"/>
      <c r="R286" s="127"/>
      <c r="S286" s="127"/>
      <c r="T286" s="127"/>
      <c r="U286" s="127"/>
      <c r="V286" s="127"/>
    </row>
    <row r="287" spans="13:22" ht="20.100000000000001" customHeight="1">
      <c r="M287" s="29"/>
      <c r="N287" s="29"/>
      <c r="O287" s="29"/>
      <c r="P287" s="29"/>
      <c r="R287" s="127"/>
      <c r="S287" s="127"/>
      <c r="T287" s="127"/>
      <c r="U287" s="127"/>
      <c r="V287" s="127"/>
    </row>
    <row r="288" spans="13:22" ht="20.100000000000001" customHeight="1">
      <c r="M288" s="29"/>
      <c r="N288" s="29"/>
      <c r="O288" s="29"/>
      <c r="P288" s="29"/>
      <c r="R288" s="127"/>
      <c r="S288" s="127"/>
      <c r="T288" s="127"/>
      <c r="U288" s="127"/>
      <c r="V288" s="127"/>
    </row>
    <row r="289" spans="13:22" ht="20.100000000000001" customHeight="1">
      <c r="M289" s="29"/>
      <c r="N289" s="29"/>
      <c r="O289" s="29"/>
      <c r="P289" s="29"/>
      <c r="R289" s="127"/>
      <c r="S289" s="127"/>
      <c r="T289" s="127"/>
      <c r="U289" s="127"/>
      <c r="V289" s="127"/>
    </row>
    <row r="290" spans="13:22" ht="20.100000000000001" customHeight="1">
      <c r="M290" s="29"/>
      <c r="N290" s="29"/>
      <c r="O290" s="29"/>
      <c r="P290" s="29"/>
      <c r="R290" s="127"/>
      <c r="S290" s="127"/>
      <c r="T290" s="127"/>
      <c r="U290" s="127"/>
      <c r="V290" s="127"/>
    </row>
    <row r="291" spans="13:22" ht="20.100000000000001" customHeight="1">
      <c r="M291" s="29"/>
      <c r="N291" s="29"/>
      <c r="O291" s="29"/>
      <c r="P291" s="29"/>
      <c r="R291" s="127"/>
      <c r="S291" s="127"/>
      <c r="T291" s="127"/>
      <c r="U291" s="127"/>
      <c r="V291" s="127"/>
    </row>
    <row r="292" spans="13:22" ht="20.100000000000001" customHeight="1">
      <c r="M292" s="29"/>
      <c r="N292" s="29"/>
      <c r="O292" s="29"/>
      <c r="P292" s="29"/>
      <c r="R292" s="127"/>
      <c r="S292" s="127"/>
      <c r="T292" s="127"/>
      <c r="U292" s="127"/>
      <c r="V292" s="127"/>
    </row>
    <row r="293" spans="13:22" ht="20.100000000000001" customHeight="1">
      <c r="M293" s="29"/>
      <c r="N293" s="29"/>
      <c r="O293" s="29"/>
      <c r="P293" s="29"/>
      <c r="R293" s="127"/>
      <c r="S293" s="127"/>
      <c r="T293" s="127"/>
      <c r="U293" s="127"/>
      <c r="V293" s="127"/>
    </row>
    <row r="294" spans="13:22" ht="20.100000000000001" customHeight="1">
      <c r="M294" s="29"/>
      <c r="N294" s="29"/>
      <c r="O294" s="29"/>
      <c r="P294" s="29"/>
      <c r="R294" s="127"/>
      <c r="S294" s="127"/>
      <c r="T294" s="127"/>
      <c r="U294" s="127"/>
      <c r="V294" s="127"/>
    </row>
    <row r="295" spans="13:22" ht="20.100000000000001" customHeight="1">
      <c r="M295" s="29"/>
      <c r="N295" s="29"/>
      <c r="O295" s="29"/>
      <c r="P295" s="29"/>
      <c r="R295" s="127"/>
      <c r="S295" s="127"/>
      <c r="T295" s="127"/>
      <c r="U295" s="127"/>
      <c r="V295" s="127"/>
    </row>
    <row r="296" spans="13:22" ht="20.100000000000001" customHeight="1">
      <c r="M296" s="29"/>
      <c r="N296" s="29"/>
      <c r="O296" s="29"/>
      <c r="P296" s="29"/>
      <c r="R296" s="127"/>
      <c r="S296" s="127"/>
      <c r="T296" s="127"/>
      <c r="U296" s="127"/>
      <c r="V296" s="127"/>
    </row>
    <row r="297" spans="13:22" ht="20.100000000000001" customHeight="1">
      <c r="M297" s="29"/>
      <c r="N297" s="29"/>
      <c r="O297" s="29"/>
      <c r="P297" s="29"/>
      <c r="R297" s="127"/>
      <c r="S297" s="127"/>
      <c r="T297" s="127"/>
      <c r="U297" s="127"/>
      <c r="V297" s="127"/>
    </row>
    <row r="298" spans="13:22" ht="20.100000000000001" customHeight="1">
      <c r="M298" s="29"/>
      <c r="N298" s="29"/>
      <c r="O298" s="29"/>
      <c r="P298" s="29"/>
      <c r="R298" s="127"/>
      <c r="S298" s="127"/>
      <c r="T298" s="127"/>
      <c r="U298" s="127"/>
      <c r="V298" s="127"/>
    </row>
    <row r="299" spans="13:22" ht="20.100000000000001" customHeight="1">
      <c r="M299" s="29"/>
      <c r="N299" s="29"/>
      <c r="O299" s="29"/>
      <c r="P299" s="29"/>
      <c r="R299" s="127"/>
      <c r="S299" s="127"/>
      <c r="T299" s="127"/>
      <c r="U299" s="127"/>
      <c r="V299" s="127"/>
    </row>
    <row r="300" spans="13:22" ht="20.100000000000001" customHeight="1">
      <c r="M300" s="29"/>
      <c r="N300" s="29"/>
      <c r="O300" s="29"/>
      <c r="P300" s="29"/>
      <c r="R300" s="127"/>
      <c r="S300" s="127"/>
      <c r="T300" s="127"/>
      <c r="U300" s="127"/>
      <c r="V300" s="127"/>
    </row>
    <row r="301" spans="13:22" ht="20.100000000000001" customHeight="1">
      <c r="M301" s="29"/>
      <c r="N301" s="29"/>
      <c r="O301" s="29"/>
      <c r="P301" s="29"/>
      <c r="R301" s="127"/>
      <c r="S301" s="127"/>
      <c r="T301" s="127"/>
      <c r="U301" s="127"/>
      <c r="V301" s="127"/>
    </row>
    <row r="302" spans="13:22" ht="20.100000000000001" customHeight="1">
      <c r="M302" s="29"/>
      <c r="N302" s="29"/>
      <c r="O302" s="29"/>
      <c r="P302" s="29"/>
      <c r="R302" s="127"/>
      <c r="S302" s="127"/>
      <c r="T302" s="127"/>
      <c r="U302" s="127"/>
      <c r="V302" s="127"/>
    </row>
    <row r="303" spans="13:22" ht="20.100000000000001" customHeight="1">
      <c r="M303" s="29"/>
      <c r="N303" s="29"/>
      <c r="O303" s="29"/>
      <c r="P303" s="29"/>
      <c r="R303" s="127"/>
      <c r="S303" s="127"/>
      <c r="T303" s="127"/>
      <c r="U303" s="127"/>
      <c r="V303" s="127"/>
    </row>
    <row r="304" spans="13:22" ht="20.100000000000001" customHeight="1">
      <c r="M304" s="29"/>
      <c r="N304" s="29"/>
      <c r="O304" s="29"/>
      <c r="P304" s="29"/>
      <c r="R304" s="127"/>
      <c r="S304" s="127"/>
      <c r="T304" s="127"/>
      <c r="U304" s="127"/>
      <c r="V304" s="127"/>
    </row>
    <row r="305" spans="13:22" ht="20.100000000000001" customHeight="1">
      <c r="M305" s="29"/>
      <c r="N305" s="29"/>
      <c r="O305" s="29"/>
      <c r="P305" s="29"/>
      <c r="R305" s="127"/>
      <c r="S305" s="127"/>
      <c r="T305" s="127"/>
      <c r="U305" s="127"/>
      <c r="V305" s="127"/>
    </row>
    <row r="306" spans="13:22" ht="20.100000000000001" customHeight="1">
      <c r="M306" s="29"/>
      <c r="N306" s="29"/>
      <c r="O306" s="29"/>
      <c r="P306" s="29"/>
      <c r="R306" s="127"/>
      <c r="S306" s="127"/>
      <c r="T306" s="127"/>
      <c r="U306" s="127"/>
      <c r="V306" s="127"/>
    </row>
    <row r="307" spans="13:22" ht="20.100000000000001" customHeight="1">
      <c r="M307" s="29"/>
      <c r="N307" s="29"/>
      <c r="O307" s="29"/>
      <c r="P307" s="29"/>
      <c r="R307" s="127"/>
      <c r="S307" s="127"/>
      <c r="T307" s="127"/>
      <c r="U307" s="127"/>
      <c r="V307" s="127"/>
    </row>
    <row r="308" spans="13:22" ht="20.100000000000001" customHeight="1">
      <c r="M308" s="29"/>
      <c r="N308" s="29"/>
      <c r="O308" s="29"/>
      <c r="P308" s="29"/>
      <c r="R308" s="127"/>
      <c r="S308" s="127"/>
      <c r="T308" s="127"/>
      <c r="U308" s="127"/>
      <c r="V308" s="127"/>
    </row>
    <row r="309" spans="13:22" ht="20.100000000000001" customHeight="1">
      <c r="M309" s="29"/>
      <c r="N309" s="29"/>
      <c r="O309" s="29"/>
      <c r="P309" s="29"/>
      <c r="R309" s="127"/>
      <c r="S309" s="127"/>
      <c r="T309" s="127"/>
      <c r="U309" s="127"/>
      <c r="V309" s="127"/>
    </row>
    <row r="310" spans="13:22" ht="20.100000000000001" customHeight="1">
      <c r="M310" s="29"/>
      <c r="N310" s="29"/>
      <c r="O310" s="29"/>
      <c r="P310" s="29"/>
      <c r="R310" s="127"/>
      <c r="S310" s="127"/>
      <c r="T310" s="127"/>
      <c r="U310" s="127"/>
      <c r="V310" s="127"/>
    </row>
    <row r="311" spans="13:22" ht="20.100000000000001" customHeight="1">
      <c r="M311" s="29"/>
      <c r="N311" s="29"/>
      <c r="O311" s="29"/>
      <c r="P311" s="29"/>
      <c r="R311" s="127"/>
      <c r="S311" s="127"/>
      <c r="T311" s="127"/>
      <c r="U311" s="127"/>
      <c r="V311" s="127"/>
    </row>
    <row r="312" spans="13:22" ht="20.100000000000001" customHeight="1">
      <c r="M312" s="29"/>
      <c r="N312" s="29"/>
      <c r="O312" s="29"/>
      <c r="P312" s="29"/>
      <c r="R312" s="127"/>
      <c r="S312" s="127"/>
      <c r="T312" s="127"/>
      <c r="U312" s="127"/>
      <c r="V312" s="127"/>
    </row>
    <row r="313" spans="13:22" ht="20.100000000000001" customHeight="1">
      <c r="M313" s="29"/>
      <c r="N313" s="29"/>
      <c r="O313" s="29"/>
      <c r="P313" s="29"/>
      <c r="R313" s="127"/>
      <c r="S313" s="127"/>
      <c r="T313" s="127"/>
      <c r="U313" s="127"/>
      <c r="V313" s="127"/>
    </row>
    <row r="314" spans="13:22" ht="20.100000000000001" customHeight="1">
      <c r="M314" s="29"/>
      <c r="N314" s="29"/>
      <c r="O314" s="29"/>
      <c r="P314" s="29"/>
      <c r="R314" s="127"/>
      <c r="S314" s="127"/>
      <c r="T314" s="127"/>
      <c r="U314" s="127"/>
      <c r="V314" s="127"/>
    </row>
    <row r="315" spans="13:22" ht="20.100000000000001" customHeight="1">
      <c r="M315" s="29"/>
      <c r="N315" s="29"/>
      <c r="O315" s="29"/>
      <c r="P315" s="29"/>
      <c r="R315" s="127"/>
      <c r="S315" s="127"/>
      <c r="T315" s="127"/>
      <c r="U315" s="127"/>
      <c r="V315" s="127"/>
    </row>
    <row r="316" spans="13:22" ht="20.100000000000001" customHeight="1">
      <c r="M316" s="29"/>
      <c r="N316" s="29"/>
      <c r="O316" s="29"/>
      <c r="P316" s="29"/>
      <c r="R316" s="127"/>
      <c r="S316" s="127"/>
      <c r="T316" s="127"/>
      <c r="U316" s="127"/>
      <c r="V316" s="127"/>
    </row>
    <row r="317" spans="13:22" ht="20.100000000000001" customHeight="1">
      <c r="M317" s="29"/>
      <c r="N317" s="29"/>
      <c r="O317" s="29"/>
      <c r="P317" s="29"/>
      <c r="R317" s="127"/>
      <c r="S317" s="127"/>
      <c r="T317" s="127"/>
      <c r="U317" s="127"/>
      <c r="V317" s="127"/>
    </row>
    <row r="318" spans="13:22" ht="20.100000000000001" customHeight="1">
      <c r="M318" s="29"/>
      <c r="N318" s="29"/>
      <c r="O318" s="29"/>
      <c r="P318" s="29"/>
      <c r="R318" s="127"/>
      <c r="S318" s="127"/>
      <c r="T318" s="127"/>
      <c r="U318" s="127"/>
      <c r="V318" s="127"/>
    </row>
    <row r="319" spans="13:22" ht="20.100000000000001" customHeight="1">
      <c r="M319" s="29"/>
      <c r="N319" s="29"/>
      <c r="O319" s="29"/>
      <c r="P319" s="29"/>
      <c r="R319" s="127"/>
      <c r="S319" s="127"/>
      <c r="T319" s="127"/>
      <c r="U319" s="127"/>
      <c r="V319" s="127"/>
    </row>
    <row r="320" spans="13:22" ht="20.100000000000001" customHeight="1">
      <c r="M320" s="29"/>
      <c r="N320" s="29"/>
      <c r="O320" s="29"/>
      <c r="P320" s="29"/>
      <c r="R320" s="127"/>
      <c r="S320" s="127"/>
      <c r="T320" s="127"/>
      <c r="U320" s="127"/>
      <c r="V320" s="127"/>
    </row>
    <row r="321" spans="13:22" ht="20.100000000000001" customHeight="1">
      <c r="M321" s="29"/>
      <c r="N321" s="29"/>
      <c r="O321" s="29"/>
      <c r="P321" s="29"/>
      <c r="R321" s="127"/>
      <c r="S321" s="127"/>
      <c r="T321" s="127"/>
      <c r="U321" s="127"/>
      <c r="V321" s="127"/>
    </row>
    <row r="322" spans="13:22" ht="20.100000000000001" customHeight="1">
      <c r="M322" s="29"/>
      <c r="N322" s="29"/>
      <c r="O322" s="29"/>
      <c r="P322" s="29"/>
      <c r="R322" s="127"/>
      <c r="S322" s="127"/>
      <c r="T322" s="127"/>
      <c r="U322" s="127"/>
      <c r="V322" s="127"/>
    </row>
    <row r="323" spans="13:22" ht="20.100000000000001" customHeight="1">
      <c r="M323" s="29"/>
      <c r="N323" s="29"/>
      <c r="O323" s="29"/>
      <c r="P323" s="29"/>
      <c r="R323" s="127"/>
      <c r="S323" s="127"/>
      <c r="T323" s="127"/>
      <c r="U323" s="127"/>
      <c r="V323" s="127"/>
    </row>
    <row r="324" spans="13:22" ht="20.100000000000001" customHeight="1">
      <c r="M324" s="29"/>
      <c r="N324" s="29"/>
      <c r="O324" s="29"/>
      <c r="P324" s="29"/>
      <c r="R324" s="127"/>
      <c r="S324" s="127"/>
      <c r="T324" s="127"/>
      <c r="U324" s="127"/>
      <c r="V324" s="127"/>
    </row>
    <row r="325" spans="13:22" ht="20.100000000000001" customHeight="1">
      <c r="M325" s="29"/>
      <c r="N325" s="29"/>
      <c r="O325" s="29"/>
      <c r="P325" s="29"/>
      <c r="R325" s="127"/>
      <c r="S325" s="127"/>
      <c r="T325" s="127"/>
      <c r="U325" s="127"/>
      <c r="V325" s="127"/>
    </row>
    <row r="326" spans="13:22" ht="20.100000000000001" customHeight="1">
      <c r="M326" s="29"/>
      <c r="N326" s="29"/>
      <c r="O326" s="29"/>
      <c r="P326" s="29"/>
      <c r="R326" s="127"/>
      <c r="S326" s="127"/>
      <c r="T326" s="127"/>
      <c r="U326" s="127"/>
      <c r="V326" s="127"/>
    </row>
    <row r="327" spans="13:22" ht="20.100000000000001" customHeight="1">
      <c r="M327" s="29"/>
      <c r="N327" s="29"/>
      <c r="O327" s="29"/>
      <c r="P327" s="29"/>
      <c r="R327" s="127"/>
      <c r="S327" s="127"/>
      <c r="T327" s="127"/>
      <c r="U327" s="127"/>
      <c r="V327" s="127"/>
    </row>
    <row r="328" spans="13:22" ht="20.100000000000001" customHeight="1">
      <c r="M328" s="29"/>
      <c r="N328" s="29"/>
      <c r="O328" s="29"/>
      <c r="P328" s="29"/>
      <c r="R328" s="127"/>
      <c r="S328" s="127"/>
      <c r="T328" s="127"/>
      <c r="U328" s="127"/>
      <c r="V328" s="127"/>
    </row>
    <row r="329" spans="13:22" ht="20.100000000000001" customHeight="1">
      <c r="M329" s="29"/>
      <c r="N329" s="29"/>
      <c r="O329" s="29"/>
      <c r="P329" s="29"/>
      <c r="R329" s="127"/>
      <c r="S329" s="127"/>
      <c r="T329" s="127"/>
      <c r="U329" s="127"/>
      <c r="V329" s="127"/>
    </row>
    <row r="330" spans="13:22" ht="20.100000000000001" customHeight="1">
      <c r="M330" s="29"/>
      <c r="N330" s="29"/>
      <c r="O330" s="29"/>
      <c r="P330" s="29"/>
      <c r="R330" s="127"/>
      <c r="S330" s="127"/>
      <c r="T330" s="127"/>
      <c r="U330" s="127"/>
      <c r="V330" s="127"/>
    </row>
    <row r="331" spans="13:22" ht="20.100000000000001" customHeight="1">
      <c r="M331" s="29"/>
      <c r="N331" s="29"/>
      <c r="O331" s="29"/>
      <c r="P331" s="29"/>
      <c r="R331" s="127"/>
      <c r="S331" s="127"/>
      <c r="T331" s="127"/>
      <c r="U331" s="127"/>
      <c r="V331" s="127"/>
    </row>
    <row r="332" spans="13:22" ht="20.100000000000001" customHeight="1">
      <c r="M332" s="29"/>
      <c r="N332" s="29"/>
      <c r="O332" s="29"/>
      <c r="P332" s="29"/>
      <c r="R332" s="127"/>
      <c r="S332" s="127"/>
      <c r="T332" s="127"/>
      <c r="U332" s="127"/>
      <c r="V332" s="127"/>
    </row>
    <row r="333" spans="13:22" ht="20.100000000000001" customHeight="1">
      <c r="M333" s="29"/>
      <c r="N333" s="29"/>
      <c r="O333" s="29"/>
      <c r="P333" s="29"/>
      <c r="R333" s="127"/>
      <c r="S333" s="127"/>
      <c r="T333" s="127"/>
      <c r="U333" s="127"/>
      <c r="V333" s="127"/>
    </row>
    <row r="334" spans="13:22" ht="20.100000000000001" customHeight="1">
      <c r="M334" s="29"/>
      <c r="N334" s="29"/>
      <c r="O334" s="29"/>
      <c r="P334" s="29"/>
      <c r="R334" s="127"/>
      <c r="S334" s="127"/>
      <c r="T334" s="127"/>
      <c r="U334" s="127"/>
      <c r="V334" s="127"/>
    </row>
    <row r="335" spans="13:22" ht="20.100000000000001" customHeight="1">
      <c r="M335" s="29"/>
      <c r="N335" s="29"/>
      <c r="O335" s="29"/>
      <c r="P335" s="29"/>
      <c r="R335" s="127"/>
      <c r="S335" s="127"/>
      <c r="T335" s="127"/>
      <c r="U335" s="127"/>
      <c r="V335" s="127"/>
    </row>
    <row r="336" spans="13:22" ht="20.100000000000001" customHeight="1">
      <c r="M336" s="29"/>
      <c r="N336" s="29"/>
      <c r="O336" s="29"/>
      <c r="P336" s="29"/>
      <c r="R336" s="127"/>
      <c r="S336" s="127"/>
      <c r="T336" s="127"/>
      <c r="U336" s="127"/>
      <c r="V336" s="127"/>
    </row>
    <row r="337" spans="13:22" ht="20.100000000000001" customHeight="1">
      <c r="M337" s="29"/>
      <c r="N337" s="29"/>
      <c r="O337" s="29"/>
      <c r="P337" s="29"/>
      <c r="R337" s="127"/>
      <c r="S337" s="127"/>
      <c r="T337" s="127"/>
      <c r="U337" s="127"/>
      <c r="V337" s="127"/>
    </row>
    <row r="338" spans="13:22" ht="20.100000000000001" customHeight="1">
      <c r="M338" s="29"/>
      <c r="N338" s="29"/>
      <c r="O338" s="29"/>
      <c r="P338" s="29"/>
      <c r="R338" s="127"/>
      <c r="S338" s="127"/>
      <c r="T338" s="127"/>
      <c r="U338" s="127"/>
      <c r="V338" s="127"/>
    </row>
    <row r="339" spans="13:22" ht="20.100000000000001" customHeight="1">
      <c r="M339" s="29"/>
      <c r="N339" s="29"/>
      <c r="O339" s="29"/>
      <c r="P339" s="29"/>
      <c r="R339" s="127"/>
      <c r="S339" s="127"/>
      <c r="T339" s="127"/>
      <c r="U339" s="127"/>
      <c r="V339" s="127"/>
    </row>
    <row r="340" spans="13:22" ht="20.100000000000001" customHeight="1">
      <c r="M340" s="29"/>
      <c r="N340" s="29"/>
      <c r="O340" s="29"/>
      <c r="P340" s="29"/>
      <c r="R340" s="127"/>
      <c r="S340" s="127"/>
      <c r="T340" s="127"/>
      <c r="U340" s="127"/>
      <c r="V340" s="127"/>
    </row>
    <row r="341" spans="13:22" ht="20.100000000000001" customHeight="1">
      <c r="M341" s="29"/>
      <c r="N341" s="29"/>
      <c r="O341" s="29"/>
      <c r="P341" s="29"/>
      <c r="R341" s="127"/>
      <c r="S341" s="127"/>
      <c r="T341" s="127"/>
      <c r="U341" s="127"/>
      <c r="V341" s="127"/>
    </row>
    <row r="342" spans="13:22" ht="20.100000000000001" customHeight="1">
      <c r="M342" s="29"/>
      <c r="N342" s="29"/>
      <c r="O342" s="29"/>
      <c r="P342" s="29"/>
      <c r="R342" s="127"/>
      <c r="S342" s="127"/>
      <c r="T342" s="127"/>
      <c r="U342" s="127"/>
      <c r="V342" s="127"/>
    </row>
    <row r="343" spans="13:22" ht="20.100000000000001" customHeight="1">
      <c r="M343" s="29"/>
      <c r="N343" s="29"/>
      <c r="O343" s="29"/>
      <c r="P343" s="29"/>
      <c r="R343" s="127"/>
      <c r="S343" s="127"/>
      <c r="T343" s="127"/>
      <c r="U343" s="127"/>
      <c r="V343" s="127"/>
    </row>
    <row r="344" spans="13:22" ht="20.100000000000001" customHeight="1">
      <c r="M344" s="29"/>
      <c r="N344" s="29"/>
      <c r="O344" s="29"/>
      <c r="P344" s="29"/>
      <c r="R344" s="127"/>
      <c r="S344" s="127"/>
      <c r="T344" s="127"/>
      <c r="U344" s="127"/>
      <c r="V344" s="127"/>
    </row>
    <row r="345" spans="13:22" ht="20.100000000000001" customHeight="1">
      <c r="M345" s="29"/>
      <c r="N345" s="29"/>
      <c r="O345" s="29"/>
      <c r="P345" s="29"/>
      <c r="R345" s="127"/>
      <c r="S345" s="127"/>
      <c r="T345" s="127"/>
      <c r="U345" s="127"/>
      <c r="V345" s="127"/>
    </row>
    <row r="346" spans="13:22" ht="20.100000000000001" customHeight="1">
      <c r="M346" s="29"/>
      <c r="N346" s="29"/>
      <c r="O346" s="29"/>
      <c r="P346" s="29"/>
      <c r="R346" s="127"/>
      <c r="S346" s="127"/>
      <c r="T346" s="127"/>
      <c r="U346" s="127"/>
      <c r="V346" s="127"/>
    </row>
    <row r="347" spans="13:22" ht="20.100000000000001" customHeight="1">
      <c r="M347" s="29"/>
      <c r="N347" s="29"/>
      <c r="O347" s="29"/>
      <c r="P347" s="29"/>
      <c r="R347" s="127"/>
      <c r="S347" s="127"/>
      <c r="T347" s="127"/>
      <c r="U347" s="127"/>
      <c r="V347" s="127"/>
    </row>
    <row r="348" spans="13:22" ht="20.100000000000001" customHeight="1">
      <c r="M348" s="29"/>
      <c r="N348" s="29"/>
      <c r="O348" s="29"/>
      <c r="P348" s="29"/>
      <c r="R348" s="127"/>
      <c r="S348" s="127"/>
      <c r="T348" s="127"/>
      <c r="U348" s="127"/>
      <c r="V348" s="127"/>
    </row>
    <row r="349" spans="13:22" ht="20.100000000000001" customHeight="1">
      <c r="M349" s="29"/>
      <c r="N349" s="29"/>
      <c r="O349" s="29"/>
      <c r="P349" s="29"/>
      <c r="R349" s="127"/>
      <c r="S349" s="127"/>
      <c r="T349" s="127"/>
      <c r="U349" s="127"/>
      <c r="V349" s="127"/>
    </row>
    <row r="350" spans="13:22" ht="20.100000000000001" customHeight="1">
      <c r="M350" s="29"/>
      <c r="N350" s="29"/>
      <c r="O350" s="29"/>
      <c r="P350" s="29"/>
      <c r="R350" s="127"/>
      <c r="S350" s="127"/>
      <c r="T350" s="127"/>
      <c r="U350" s="127"/>
      <c r="V350" s="127"/>
    </row>
    <row r="351" spans="13:22" ht="20.100000000000001" customHeight="1">
      <c r="M351" s="29"/>
      <c r="N351" s="29"/>
      <c r="O351" s="29"/>
      <c r="P351" s="29"/>
      <c r="R351" s="127"/>
      <c r="S351" s="127"/>
      <c r="T351" s="127"/>
      <c r="U351" s="127"/>
      <c r="V351" s="127"/>
    </row>
    <row r="352" spans="13:22" ht="20.100000000000001" customHeight="1">
      <c r="M352" s="29"/>
      <c r="N352" s="29"/>
      <c r="O352" s="29"/>
      <c r="P352" s="29"/>
      <c r="R352" s="127"/>
      <c r="S352" s="127"/>
      <c r="T352" s="127"/>
      <c r="U352" s="127"/>
      <c r="V352" s="127"/>
    </row>
    <row r="353" spans="13:22" ht="20.100000000000001" customHeight="1">
      <c r="M353" s="29"/>
      <c r="N353" s="29"/>
      <c r="O353" s="29"/>
      <c r="P353" s="29"/>
      <c r="R353" s="127"/>
      <c r="S353" s="127"/>
      <c r="T353" s="127"/>
      <c r="U353" s="127"/>
      <c r="V353" s="127"/>
    </row>
    <row r="354" spans="13:22" ht="20.100000000000001" customHeight="1">
      <c r="M354" s="29"/>
      <c r="N354" s="29"/>
      <c r="O354" s="29"/>
      <c r="P354" s="29"/>
      <c r="R354" s="127"/>
      <c r="S354" s="127"/>
      <c r="T354" s="127"/>
      <c r="U354" s="127"/>
      <c r="V354" s="127"/>
    </row>
    <row r="355" spans="13:22" ht="20.100000000000001" customHeight="1">
      <c r="M355" s="29"/>
      <c r="N355" s="29"/>
      <c r="O355" s="29"/>
      <c r="P355" s="29"/>
      <c r="R355" s="127"/>
      <c r="S355" s="127"/>
      <c r="T355" s="127"/>
      <c r="U355" s="127"/>
      <c r="V355" s="127"/>
    </row>
    <row r="356" spans="13:22" ht="20.100000000000001" customHeight="1">
      <c r="M356" s="29"/>
      <c r="N356" s="29"/>
      <c r="O356" s="29"/>
      <c r="P356" s="29"/>
      <c r="R356" s="127"/>
      <c r="S356" s="127"/>
      <c r="T356" s="127"/>
      <c r="U356" s="127"/>
      <c r="V356" s="127"/>
    </row>
    <row r="357" spans="13:22" ht="20.100000000000001" customHeight="1">
      <c r="M357" s="29"/>
      <c r="N357" s="29"/>
      <c r="O357" s="29"/>
      <c r="P357" s="29"/>
      <c r="R357" s="127"/>
      <c r="S357" s="127"/>
      <c r="T357" s="127"/>
      <c r="U357" s="127"/>
      <c r="V357" s="127"/>
    </row>
    <row r="358" spans="13:22" ht="20.100000000000001" customHeight="1">
      <c r="M358" s="29"/>
      <c r="N358" s="29"/>
      <c r="O358" s="29"/>
      <c r="P358" s="29"/>
      <c r="R358" s="127"/>
      <c r="S358" s="127"/>
      <c r="T358" s="127"/>
      <c r="U358" s="127"/>
      <c r="V358" s="127"/>
    </row>
    <row r="359" spans="13:22" ht="20.100000000000001" customHeight="1">
      <c r="M359" s="29"/>
      <c r="N359" s="29"/>
      <c r="O359" s="29"/>
      <c r="P359" s="29"/>
      <c r="R359" s="127"/>
      <c r="S359" s="127"/>
      <c r="T359" s="127"/>
      <c r="U359" s="127"/>
      <c r="V359" s="127"/>
    </row>
    <row r="360" spans="13:22" ht="20.100000000000001" customHeight="1">
      <c r="M360" s="29"/>
      <c r="N360" s="29"/>
      <c r="O360" s="29"/>
      <c r="P360" s="29"/>
      <c r="R360" s="127"/>
      <c r="S360" s="127"/>
      <c r="T360" s="127"/>
      <c r="U360" s="127"/>
      <c r="V360" s="127"/>
    </row>
    <row r="361" spans="13:22" ht="20.100000000000001" customHeight="1">
      <c r="M361" s="29"/>
      <c r="N361" s="29"/>
      <c r="O361" s="29"/>
      <c r="P361" s="29"/>
      <c r="R361" s="127"/>
      <c r="S361" s="127"/>
      <c r="T361" s="127"/>
      <c r="U361" s="127"/>
      <c r="V361" s="127"/>
    </row>
    <row r="362" spans="13:22" ht="20.100000000000001" customHeight="1">
      <c r="M362" s="29"/>
      <c r="N362" s="29"/>
      <c r="O362" s="29"/>
      <c r="P362" s="29"/>
      <c r="R362" s="127"/>
      <c r="S362" s="127"/>
      <c r="T362" s="127"/>
      <c r="U362" s="127"/>
      <c r="V362" s="127"/>
    </row>
    <row r="363" spans="13:22" ht="20.100000000000001" customHeight="1">
      <c r="M363" s="29"/>
      <c r="N363" s="29"/>
      <c r="O363" s="29"/>
      <c r="P363" s="29"/>
      <c r="R363" s="127"/>
      <c r="S363" s="127"/>
      <c r="T363" s="127"/>
      <c r="U363" s="127"/>
      <c r="V363" s="127"/>
    </row>
    <row r="364" spans="13:22" ht="20.100000000000001" customHeight="1">
      <c r="M364" s="29"/>
      <c r="N364" s="29"/>
      <c r="O364" s="29"/>
      <c r="P364" s="29"/>
      <c r="R364" s="127"/>
      <c r="S364" s="127"/>
      <c r="T364" s="127"/>
      <c r="U364" s="127"/>
      <c r="V364" s="127"/>
    </row>
    <row r="365" spans="13:22" ht="20.100000000000001" customHeight="1">
      <c r="M365" s="29"/>
      <c r="N365" s="29"/>
      <c r="O365" s="29"/>
      <c r="P365" s="29"/>
      <c r="R365" s="127"/>
      <c r="S365" s="127"/>
      <c r="T365" s="127"/>
      <c r="U365" s="127"/>
      <c r="V365" s="127"/>
    </row>
    <row r="366" spans="13:22" ht="20.100000000000001" customHeight="1">
      <c r="M366" s="29"/>
      <c r="N366" s="29"/>
      <c r="O366" s="29"/>
      <c r="P366" s="29"/>
      <c r="R366" s="127"/>
      <c r="S366" s="127"/>
      <c r="T366" s="127"/>
      <c r="U366" s="127"/>
      <c r="V366" s="127"/>
    </row>
    <row r="367" spans="13:22" ht="20.100000000000001" customHeight="1">
      <c r="M367" s="29"/>
      <c r="N367" s="29"/>
      <c r="O367" s="29"/>
      <c r="P367" s="29"/>
      <c r="R367" s="127"/>
      <c r="S367" s="127"/>
      <c r="T367" s="127"/>
      <c r="U367" s="127"/>
      <c r="V367" s="127"/>
    </row>
    <row r="368" spans="13:22" ht="20.100000000000001" customHeight="1">
      <c r="M368" s="29"/>
      <c r="N368" s="29"/>
      <c r="O368" s="29"/>
      <c r="P368" s="29"/>
      <c r="R368" s="127"/>
      <c r="S368" s="127"/>
      <c r="T368" s="127"/>
      <c r="U368" s="127"/>
      <c r="V368" s="127"/>
    </row>
    <row r="369" spans="13:22" ht="20.100000000000001" customHeight="1">
      <c r="M369" s="29"/>
      <c r="N369" s="29"/>
      <c r="O369" s="29"/>
      <c r="P369" s="29"/>
      <c r="R369" s="127"/>
      <c r="S369" s="127"/>
      <c r="T369" s="127"/>
      <c r="U369" s="127"/>
      <c r="V369" s="127"/>
    </row>
    <row r="370" spans="13:22" ht="20.100000000000001" customHeight="1">
      <c r="M370" s="29"/>
      <c r="N370" s="29"/>
      <c r="O370" s="29"/>
      <c r="P370" s="29"/>
      <c r="R370" s="127"/>
      <c r="S370" s="127"/>
      <c r="T370" s="127"/>
      <c r="U370" s="127"/>
      <c r="V370" s="127"/>
    </row>
    <row r="371" spans="13:22" ht="20.100000000000001" customHeight="1">
      <c r="M371" s="29"/>
      <c r="N371" s="29"/>
      <c r="O371" s="29"/>
      <c r="P371" s="29"/>
      <c r="R371" s="127"/>
      <c r="S371" s="127"/>
      <c r="T371" s="127"/>
      <c r="U371" s="127"/>
      <c r="V371" s="127"/>
    </row>
    <row r="372" spans="13:22" ht="20.100000000000001" customHeight="1">
      <c r="M372" s="29"/>
      <c r="N372" s="29"/>
      <c r="O372" s="29"/>
      <c r="P372" s="29"/>
      <c r="R372" s="127"/>
      <c r="S372" s="127"/>
      <c r="T372" s="127"/>
      <c r="U372" s="127"/>
      <c r="V372" s="127"/>
    </row>
    <row r="373" spans="13:22" ht="20.100000000000001" customHeight="1">
      <c r="M373" s="29"/>
      <c r="N373" s="29"/>
      <c r="O373" s="29"/>
      <c r="P373" s="29"/>
      <c r="R373" s="127"/>
      <c r="S373" s="127"/>
      <c r="T373" s="127"/>
      <c r="U373" s="127"/>
      <c r="V373" s="127"/>
    </row>
    <row r="374" spans="13:22" ht="20.100000000000001" customHeight="1">
      <c r="M374" s="29"/>
      <c r="N374" s="29"/>
      <c r="O374" s="29"/>
      <c r="P374" s="29"/>
      <c r="R374" s="127"/>
      <c r="S374" s="127"/>
      <c r="T374" s="127"/>
      <c r="U374" s="127"/>
      <c r="V374" s="127"/>
    </row>
    <row r="375" spans="13:22" ht="20.100000000000001" customHeight="1">
      <c r="M375" s="29"/>
      <c r="N375" s="29"/>
      <c r="O375" s="29"/>
      <c r="P375" s="29"/>
      <c r="R375" s="127"/>
      <c r="S375" s="127"/>
      <c r="T375" s="127"/>
      <c r="U375" s="127"/>
      <c r="V375" s="127"/>
    </row>
    <row r="376" spans="13:22" ht="20.100000000000001" customHeight="1">
      <c r="M376" s="29"/>
      <c r="N376" s="29"/>
      <c r="O376" s="29"/>
      <c r="P376" s="29"/>
      <c r="R376" s="127"/>
      <c r="S376" s="127"/>
      <c r="T376" s="127"/>
      <c r="U376" s="127"/>
      <c r="V376" s="127"/>
    </row>
    <row r="377" spans="13:22" ht="20.100000000000001" customHeight="1">
      <c r="M377" s="29"/>
      <c r="N377" s="29"/>
      <c r="O377" s="29"/>
      <c r="P377" s="29"/>
      <c r="R377" s="127"/>
      <c r="S377" s="127"/>
      <c r="T377" s="127"/>
      <c r="U377" s="127"/>
      <c r="V377" s="127"/>
    </row>
    <row r="378" spans="13:22" ht="20.100000000000001" customHeight="1">
      <c r="M378" s="29"/>
      <c r="N378" s="29"/>
      <c r="O378" s="29"/>
      <c r="P378" s="29"/>
      <c r="R378" s="127"/>
      <c r="S378" s="127"/>
      <c r="T378" s="127"/>
      <c r="U378" s="127"/>
      <c r="V378" s="127"/>
    </row>
    <row r="379" spans="13:22" ht="20.100000000000001" customHeight="1">
      <c r="M379" s="29"/>
      <c r="N379" s="29"/>
      <c r="O379" s="29"/>
      <c r="P379" s="29"/>
      <c r="R379" s="127"/>
      <c r="S379" s="127"/>
      <c r="T379" s="127"/>
      <c r="U379" s="127"/>
      <c r="V379" s="127"/>
    </row>
    <row r="380" spans="13:22" ht="20.100000000000001" customHeight="1">
      <c r="M380" s="29"/>
      <c r="N380" s="29"/>
      <c r="O380" s="29"/>
      <c r="P380" s="29"/>
      <c r="R380" s="127"/>
      <c r="S380" s="127"/>
      <c r="T380" s="127"/>
      <c r="U380" s="127"/>
      <c r="V380" s="127"/>
    </row>
    <row r="381" spans="13:22" ht="20.100000000000001" customHeight="1">
      <c r="M381" s="29"/>
      <c r="N381" s="29"/>
      <c r="O381" s="29"/>
      <c r="P381" s="29"/>
      <c r="R381" s="127"/>
      <c r="S381" s="127"/>
      <c r="T381" s="127"/>
      <c r="U381" s="127"/>
      <c r="V381" s="127"/>
    </row>
    <row r="382" spans="13:22" ht="20.100000000000001" customHeight="1">
      <c r="M382" s="29"/>
      <c r="N382" s="29"/>
      <c r="O382" s="29"/>
      <c r="P382" s="29"/>
      <c r="R382" s="127"/>
      <c r="S382" s="127"/>
      <c r="T382" s="127"/>
      <c r="U382" s="127"/>
      <c r="V382" s="127"/>
    </row>
    <row r="383" spans="13:22" ht="20.100000000000001" customHeight="1">
      <c r="M383" s="29"/>
      <c r="N383" s="29"/>
      <c r="O383" s="29"/>
      <c r="P383" s="29"/>
      <c r="R383" s="127"/>
      <c r="S383" s="127"/>
      <c r="T383" s="127"/>
      <c r="U383" s="127"/>
      <c r="V383" s="127"/>
    </row>
    <row r="384" spans="13:22" ht="20.100000000000001" customHeight="1">
      <c r="M384" s="29"/>
      <c r="N384" s="29"/>
      <c r="O384" s="29"/>
      <c r="P384" s="29"/>
      <c r="R384" s="127"/>
      <c r="S384" s="127"/>
      <c r="T384" s="127"/>
      <c r="U384" s="127"/>
      <c r="V384" s="127"/>
    </row>
    <row r="385" spans="13:22" ht="20.100000000000001" customHeight="1">
      <c r="M385" s="29"/>
      <c r="N385" s="29"/>
      <c r="O385" s="29"/>
      <c r="P385" s="29"/>
      <c r="R385" s="127"/>
      <c r="S385" s="127"/>
      <c r="T385" s="127"/>
      <c r="U385" s="127"/>
      <c r="V385" s="127"/>
    </row>
    <row r="386" spans="13:22" ht="20.100000000000001" customHeight="1">
      <c r="M386" s="29"/>
      <c r="N386" s="29"/>
      <c r="O386" s="29"/>
      <c r="P386" s="29"/>
      <c r="R386" s="127"/>
      <c r="S386" s="127"/>
      <c r="T386" s="127"/>
      <c r="U386" s="127"/>
      <c r="V386" s="127"/>
    </row>
    <row r="387" spans="13:22" ht="20.100000000000001" customHeight="1">
      <c r="M387" s="29"/>
      <c r="N387" s="29"/>
      <c r="O387" s="29"/>
      <c r="P387" s="29"/>
      <c r="R387" s="127"/>
      <c r="S387" s="127"/>
      <c r="T387" s="127"/>
      <c r="U387" s="127"/>
      <c r="V387" s="127"/>
    </row>
    <row r="388" spans="13:22" ht="20.100000000000001" customHeight="1">
      <c r="M388" s="29"/>
      <c r="N388" s="29"/>
      <c r="O388" s="29"/>
      <c r="P388" s="29"/>
      <c r="R388" s="127"/>
      <c r="S388" s="127"/>
      <c r="T388" s="127"/>
      <c r="U388" s="127"/>
      <c r="V388" s="127"/>
    </row>
    <row r="389" spans="13:22" ht="20.100000000000001" customHeight="1">
      <c r="M389" s="29"/>
      <c r="N389" s="29"/>
      <c r="O389" s="29"/>
      <c r="P389" s="29"/>
      <c r="R389" s="127"/>
      <c r="S389" s="127"/>
      <c r="T389" s="127"/>
      <c r="U389" s="127"/>
      <c r="V389" s="127"/>
    </row>
    <row r="390" spans="13:22" ht="20.100000000000001" customHeight="1">
      <c r="M390" s="29"/>
      <c r="N390" s="29"/>
      <c r="O390" s="29"/>
      <c r="P390" s="29"/>
      <c r="R390" s="127"/>
      <c r="S390" s="127"/>
      <c r="T390" s="127"/>
      <c r="U390" s="127"/>
      <c r="V390" s="127"/>
    </row>
    <row r="391" spans="13:22" ht="20.100000000000001" customHeight="1">
      <c r="M391" s="29"/>
      <c r="N391" s="29"/>
      <c r="O391" s="29"/>
      <c r="P391" s="29"/>
      <c r="R391" s="127"/>
      <c r="S391" s="127"/>
      <c r="T391" s="127"/>
      <c r="U391" s="127"/>
      <c r="V391" s="127"/>
    </row>
    <row r="392" spans="13:22" ht="20.100000000000001" customHeight="1">
      <c r="M392" s="29"/>
      <c r="N392" s="29"/>
      <c r="O392" s="29"/>
      <c r="P392" s="29"/>
      <c r="R392" s="127"/>
      <c r="S392" s="127"/>
      <c r="T392" s="127"/>
      <c r="U392" s="127"/>
      <c r="V392" s="127"/>
    </row>
    <row r="393" spans="13:22" ht="20.100000000000001" customHeight="1">
      <c r="M393" s="29"/>
      <c r="N393" s="29"/>
      <c r="O393" s="29"/>
      <c r="P393" s="29"/>
      <c r="R393" s="127"/>
      <c r="S393" s="127"/>
      <c r="T393" s="127"/>
      <c r="U393" s="127"/>
      <c r="V393" s="127"/>
    </row>
    <row r="394" spans="13:22" ht="20.100000000000001" customHeight="1">
      <c r="M394" s="29"/>
      <c r="N394" s="29"/>
      <c r="O394" s="29"/>
      <c r="P394" s="29"/>
      <c r="R394" s="127"/>
      <c r="S394" s="127"/>
      <c r="T394" s="127"/>
      <c r="U394" s="127"/>
      <c r="V394" s="127"/>
    </row>
    <row r="395" spans="13:22" ht="20.100000000000001" customHeight="1">
      <c r="M395" s="29"/>
      <c r="N395" s="29"/>
      <c r="O395" s="29"/>
      <c r="P395" s="29"/>
      <c r="R395" s="127"/>
      <c r="S395" s="127"/>
      <c r="T395" s="127"/>
      <c r="U395" s="127"/>
      <c r="V395" s="127"/>
    </row>
    <row r="396" spans="13:22" ht="20.100000000000001" customHeight="1">
      <c r="M396" s="29"/>
      <c r="N396" s="29"/>
      <c r="O396" s="29"/>
      <c r="P396" s="29"/>
      <c r="R396" s="127"/>
      <c r="S396" s="127"/>
      <c r="T396" s="127"/>
      <c r="U396" s="127"/>
      <c r="V396" s="127"/>
    </row>
    <row r="397" spans="13:22" ht="20.100000000000001" customHeight="1">
      <c r="M397" s="29"/>
      <c r="N397" s="29"/>
      <c r="O397" s="29"/>
      <c r="P397" s="29"/>
      <c r="R397" s="127"/>
      <c r="S397" s="127"/>
      <c r="T397" s="127"/>
      <c r="U397" s="127"/>
      <c r="V397" s="127"/>
    </row>
    <row r="398" spans="13:22" ht="20.100000000000001" customHeight="1">
      <c r="M398" s="29"/>
      <c r="N398" s="29"/>
      <c r="O398" s="29"/>
      <c r="P398" s="29"/>
      <c r="R398" s="127"/>
      <c r="S398" s="127"/>
      <c r="T398" s="127"/>
      <c r="U398" s="127"/>
      <c r="V398" s="127"/>
    </row>
    <row r="399" spans="13:22" ht="20.100000000000001" customHeight="1">
      <c r="M399" s="29"/>
      <c r="N399" s="29"/>
      <c r="O399" s="29"/>
      <c r="P399" s="29"/>
      <c r="R399" s="127"/>
      <c r="S399" s="127"/>
      <c r="T399" s="127"/>
      <c r="U399" s="127"/>
      <c r="V399" s="127"/>
    </row>
    <row r="400" spans="13:22" ht="20.100000000000001" customHeight="1">
      <c r="M400" s="29"/>
      <c r="N400" s="29"/>
      <c r="O400" s="29"/>
      <c r="P400" s="29"/>
      <c r="R400" s="127"/>
      <c r="S400" s="127"/>
      <c r="T400" s="127"/>
      <c r="U400" s="127"/>
      <c r="V400" s="127"/>
    </row>
    <row r="401" spans="13:22" ht="20.100000000000001" customHeight="1">
      <c r="M401" s="29"/>
      <c r="N401" s="29"/>
      <c r="O401" s="29"/>
      <c r="P401" s="29"/>
      <c r="R401" s="127"/>
      <c r="S401" s="127"/>
      <c r="T401" s="127"/>
      <c r="U401" s="127"/>
      <c r="V401" s="127"/>
    </row>
    <row r="402" spans="13:22" ht="20.100000000000001" customHeight="1">
      <c r="M402" s="29"/>
      <c r="N402" s="29"/>
      <c r="O402" s="29"/>
      <c r="P402" s="29"/>
      <c r="R402" s="127"/>
      <c r="S402" s="127"/>
      <c r="T402" s="127"/>
      <c r="U402" s="127"/>
      <c r="V402" s="127"/>
    </row>
    <row r="403" spans="13:22" ht="20.100000000000001" customHeight="1">
      <c r="M403" s="29"/>
      <c r="N403" s="29"/>
      <c r="O403" s="29"/>
      <c r="P403" s="29"/>
      <c r="R403" s="127"/>
      <c r="S403" s="127"/>
      <c r="T403" s="127"/>
      <c r="U403" s="127"/>
      <c r="V403" s="127"/>
    </row>
    <row r="404" spans="13:22" ht="20.100000000000001" customHeight="1">
      <c r="M404" s="29"/>
      <c r="N404" s="29"/>
      <c r="O404" s="29"/>
      <c r="P404" s="29"/>
      <c r="R404" s="127"/>
      <c r="S404" s="127"/>
      <c r="T404" s="127"/>
      <c r="U404" s="127"/>
      <c r="V404" s="127"/>
    </row>
    <row r="405" spans="13:22" ht="20.100000000000001" customHeight="1">
      <c r="M405" s="29"/>
      <c r="N405" s="29"/>
      <c r="O405" s="29"/>
      <c r="P405" s="29"/>
      <c r="R405" s="127"/>
      <c r="S405" s="127"/>
      <c r="T405" s="127"/>
      <c r="U405" s="127"/>
      <c r="V405" s="127"/>
    </row>
    <row r="406" spans="13:22" ht="20.100000000000001" customHeight="1">
      <c r="M406" s="29"/>
      <c r="N406" s="29"/>
      <c r="O406" s="29"/>
      <c r="P406" s="29"/>
      <c r="R406" s="127"/>
      <c r="S406" s="127"/>
      <c r="T406" s="127"/>
      <c r="U406" s="127"/>
      <c r="V406" s="127"/>
    </row>
    <row r="407" spans="13:22" ht="20.100000000000001" customHeight="1">
      <c r="M407" s="29"/>
      <c r="N407" s="29"/>
      <c r="O407" s="29"/>
      <c r="P407" s="29"/>
      <c r="R407" s="127"/>
      <c r="S407" s="127"/>
      <c r="T407" s="127"/>
      <c r="U407" s="127"/>
      <c r="V407" s="127"/>
    </row>
    <row r="408" spans="13:22" ht="20.100000000000001" customHeight="1">
      <c r="M408" s="29"/>
      <c r="N408" s="29"/>
      <c r="O408" s="29"/>
      <c r="P408" s="29"/>
      <c r="R408" s="127"/>
      <c r="S408" s="127"/>
      <c r="T408" s="127"/>
      <c r="U408" s="127"/>
      <c r="V408" s="127"/>
    </row>
    <row r="409" spans="13:22" ht="20.100000000000001" customHeight="1">
      <c r="M409" s="29"/>
      <c r="N409" s="29"/>
      <c r="O409" s="29"/>
      <c r="P409" s="29"/>
      <c r="R409" s="127"/>
      <c r="S409" s="127"/>
      <c r="T409" s="127"/>
      <c r="U409" s="127"/>
      <c r="V409" s="127"/>
    </row>
    <row r="410" spans="13:22" ht="20.100000000000001" customHeight="1">
      <c r="M410" s="29"/>
      <c r="N410" s="29"/>
      <c r="O410" s="29"/>
      <c r="P410" s="29"/>
      <c r="R410" s="127"/>
      <c r="S410" s="127"/>
      <c r="T410" s="127"/>
      <c r="U410" s="127"/>
      <c r="V410" s="127"/>
    </row>
    <row r="411" spans="13:22" ht="20.100000000000001" customHeight="1">
      <c r="M411" s="29"/>
      <c r="N411" s="29"/>
      <c r="O411" s="29"/>
      <c r="P411" s="29"/>
    </row>
  </sheetData>
  <sheetProtection formatCells="0"/>
  <protectedRanges>
    <protectedRange sqref="A34:G38 A2:Z2 I34:AA38 A1:N1 Q1:Z1" name="fill"/>
    <protectedRange sqref="A3:AC3" name="fill_3_1"/>
    <protectedRange sqref="O1:P1" name="fill_3"/>
    <protectedRange sqref="A4:A31" name="fill_4"/>
    <protectedRange sqref="B4:G24 R4:Z24 M4:N24 I4:J24 AC4:AC30 B26:G30 B25:C25 R26:Z30 M26:N30 I26:J30" name="fill_1_3"/>
    <protectedRange sqref="Q4:Q24 K4:L24 Q26:Q30 K26:L30" name="All"/>
    <protectedRange sqref="O4:P24 O26:P30" name="All_1"/>
    <protectedRange sqref="D25:G25 R25:Z25 M25:N25 I25:J25" name="fill_1_9_2"/>
    <protectedRange sqref="Q25 K25:L25" name="All_9_2"/>
    <protectedRange sqref="O25:P25" name="All_1_5_2"/>
    <protectedRange sqref="B31:G31 I31:Y31 AA31:AB31" name="fill_1_2_1"/>
    <protectedRange sqref="Z31" name="fill_1_1_2"/>
    <protectedRange sqref="A32" name="fill_4_2"/>
    <protectedRange sqref="B32:G32 I32:Y32 AA32:AB32" name="fill_1_2_2"/>
    <protectedRange sqref="Z32" name="fill_1_1_2_1"/>
    <protectedRange sqref="A33" name="fill_4_3"/>
    <protectedRange sqref="B33:G33 I33:Y33 AA33:AB33" name="fill_1_2_3"/>
    <protectedRange sqref="Z33" name="fill_1_1_2_2"/>
  </protectedRanges>
  <sortState ref="A4:AC34">
    <sortCondition ref="D4:D34"/>
  </sortState>
  <customSheetViews>
    <customSheetView guid="{51ED6D88-C661-4FAC-9691-6152870556C4}" scale="40" showPageBreaks="1" printArea="1" view="pageBreakPreview">
      <pane xSplit="4" ySplit="2" topLeftCell="E3" activePane="bottomRight" state="frozen"/>
      <selection pane="bottomRight" activeCell="O17" sqref="O17"/>
      <pageMargins left="0.35433070866141736" right="0.19685039370078741" top="0.39370078740157483" bottom="0.19685039370078741" header="0" footer="0.19685039370078741"/>
      <printOptions horizontalCentered="1"/>
      <pageSetup paperSize="256" scale="63" orientation="landscape" horizontalDpi="4294967292" verticalDpi="4294967293" r:id="rId1"/>
      <headerFooter alignWithMargins="0"/>
    </customSheetView>
  </customSheetViews>
  <mergeCells count="20">
    <mergeCell ref="AC1:AC2"/>
    <mergeCell ref="W1:Z1"/>
    <mergeCell ref="R1:R2"/>
    <mergeCell ref="A1:A2"/>
    <mergeCell ref="B1:B2"/>
    <mergeCell ref="C1:C2"/>
    <mergeCell ref="D1:D2"/>
    <mergeCell ref="E1:E2"/>
    <mergeCell ref="F1:G2"/>
    <mergeCell ref="H1:H2"/>
    <mergeCell ref="I1:J1"/>
    <mergeCell ref="K1:L1"/>
    <mergeCell ref="O1:P1"/>
    <mergeCell ref="Q1:Q2"/>
    <mergeCell ref="AA1:AA2"/>
    <mergeCell ref="A40:C40"/>
    <mergeCell ref="S1:S2"/>
    <mergeCell ref="T1:T2"/>
    <mergeCell ref="U1:U2"/>
    <mergeCell ref="V1:V2"/>
  </mergeCells>
  <printOptions horizontalCentered="1"/>
  <pageMargins left="0.35433070866141736" right="0.19685039370078741" top="0.39370078740157483" bottom="0.19685039370078741" header="0" footer="0.19685039370078741"/>
  <pageSetup paperSize="256" scale="56" orientation="landscape" horizontalDpi="4294967292" verticalDpi="4294967293" r:id="rId2"/>
  <headerFooter alignWithMargins="0"/>
  <drawing r:id="rId3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A00-000000000000}">
          <x14:formula1>
            <xm:f>INDEKS!$N$7:$N$19</xm:f>
          </x14:formula1>
          <xm:sqref>K4:K30</xm:sqref>
        </x14:dataValidation>
        <x14:dataValidation type="list" allowBlank="1" showInputMessage="1" showErrorMessage="1" xr:uid="{00000000-0002-0000-0A00-000001000000}">
          <x14:formula1>
            <xm:f>INDEKS!$O$7:$O$19</xm:f>
          </x14:formula1>
          <xm:sqref>L4:L30</xm:sqref>
        </x14:dataValidation>
        <x14:dataValidation type="list" allowBlank="1" showInputMessage="1" showErrorMessage="1" xr:uid="{00000000-0002-0000-0A00-000002000000}">
          <x14:formula1>
            <xm:f>INDEKS!$M$7:$M$16</xm:f>
          </x14:formula1>
          <xm:sqref>O4:P30</xm:sqref>
        </x14:dataValidation>
        <x14:dataValidation type="list" allowBlank="1" showInputMessage="1" showErrorMessage="1" xr:uid="{00000000-0002-0000-0A00-000003000000}">
          <x14:formula1>
            <xm:f>INDEKS!$L$7:$L$10</xm:f>
          </x14:formula1>
          <xm:sqref>Q4:Q30</xm:sqref>
        </x14:dataValidation>
        <x14:dataValidation type="list" allowBlank="1" showInputMessage="1" showErrorMessage="1" xr:uid="{00000000-0002-0000-0A00-000004000000}">
          <x14:formula1>
            <xm:f>INDEKS!$S$7:$S$17</xm:f>
          </x14:formula1>
          <xm:sqref>Z4:Z33 AC4:AC30</xm:sqref>
        </x14:dataValidation>
        <x14:dataValidation type="list" allowBlank="1" showInputMessage="1" showErrorMessage="1" xr:uid="{00000000-0002-0000-0A00-000005000000}">
          <x14:formula1>
            <xm:f>INDEKS!$R$7:$R$12</xm:f>
          </x14:formula1>
          <xm:sqref>U6</xm:sqref>
        </x14:dataValidation>
        <x14:dataValidation type="list" allowBlank="1" showInputMessage="1" showErrorMessage="1" xr:uid="{00000000-0002-0000-0A00-000006000000}">
          <x14:formula1>
            <xm:f>INDEKS!$Q$7:$Q$16</xm:f>
          </x14:formula1>
          <xm:sqref>T4:T30</xm:sqref>
        </x14:dataValidation>
        <x14:dataValidation type="list" allowBlank="1" showInputMessage="1" showErrorMessage="1" xr:uid="{00000000-0002-0000-0A00-000007000000}">
          <x14:formula1>
            <xm:f>INDEKS!$P$7:$P$16</xm:f>
          </x14:formula1>
          <xm:sqref>R4:R30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AC414"/>
  <sheetViews>
    <sheetView view="pageBreakPreview" zoomScale="85" zoomScaleNormal="55" zoomScaleSheetLayoutView="85" workbookViewId="0">
      <pane xSplit="4" ySplit="2" topLeftCell="E24" activePane="bottomRight" state="frozen"/>
      <selection pane="topRight" activeCell="D1" sqref="D1"/>
      <selection pane="bottomLeft" activeCell="A6" sqref="A6"/>
      <selection pane="bottomRight" activeCell="H4" sqref="H4:H36"/>
    </sheetView>
  </sheetViews>
  <sheetFormatPr defaultRowHeight="20.100000000000001" customHeight="1"/>
  <cols>
    <col min="1" max="1" width="5.5703125" style="30" customWidth="1"/>
    <col min="2" max="3" width="10.85546875" style="30" customWidth="1"/>
    <col min="4" max="4" width="35.7109375" style="30" customWidth="1"/>
    <col min="5" max="5" width="5.7109375" style="40" customWidth="1"/>
    <col min="6" max="6" width="14.7109375" style="39" customWidth="1"/>
    <col min="7" max="7" width="22.7109375" style="39" customWidth="1"/>
    <col min="8" max="8" width="5.42578125" style="537" customWidth="1"/>
    <col min="9" max="9" width="20.28515625" style="39" customWidth="1"/>
    <col min="10" max="10" width="20" style="30" customWidth="1"/>
    <col min="11" max="14" width="15.28515625" style="30" customWidth="1"/>
    <col min="15" max="15" width="5.7109375" style="30" bestFit="1" customWidth="1"/>
    <col min="16" max="16" width="4.85546875" style="30" bestFit="1" customWidth="1"/>
    <col min="17" max="17" width="15.28515625" style="128" customWidth="1"/>
    <col min="18" max="22" width="16.85546875" style="128" customWidth="1"/>
    <col min="23" max="23" width="24.42578125" style="30" customWidth="1"/>
    <col min="24" max="25" width="5.140625" style="30" customWidth="1"/>
    <col min="26" max="26" width="14.7109375" style="30" customWidth="1"/>
    <col min="27" max="27" width="25.7109375" style="527" customWidth="1"/>
    <col min="28" max="16384" width="9.140625" style="30"/>
  </cols>
  <sheetData>
    <row r="1" spans="1:29" s="531" customFormat="1" ht="31.5" customHeight="1">
      <c r="A1" s="1542" t="s">
        <v>0</v>
      </c>
      <c r="B1" s="1542" t="s">
        <v>103</v>
      </c>
      <c r="C1" s="1542" t="s">
        <v>112</v>
      </c>
      <c r="D1" s="1542" t="s">
        <v>1</v>
      </c>
      <c r="E1" s="1542" t="s">
        <v>2</v>
      </c>
      <c r="F1" s="1556" t="s">
        <v>3</v>
      </c>
      <c r="G1" s="1557"/>
      <c r="H1" s="1560" t="s">
        <v>37</v>
      </c>
      <c r="I1" s="1517" t="s">
        <v>4</v>
      </c>
      <c r="J1" s="1517"/>
      <c r="K1" s="1517" t="s">
        <v>5</v>
      </c>
      <c r="L1" s="1517"/>
      <c r="M1" s="611" t="s">
        <v>425</v>
      </c>
      <c r="N1" s="611" t="s">
        <v>427</v>
      </c>
      <c r="O1" s="1545" t="s">
        <v>1630</v>
      </c>
      <c r="P1" s="1545"/>
      <c r="Q1" s="1542" t="s">
        <v>19</v>
      </c>
      <c r="R1" s="1542" t="s">
        <v>842</v>
      </c>
      <c r="S1" s="1542" t="s">
        <v>841</v>
      </c>
      <c r="T1" s="1542" t="s">
        <v>846</v>
      </c>
      <c r="U1" s="1542" t="s">
        <v>848</v>
      </c>
      <c r="V1" s="1542" t="s">
        <v>850</v>
      </c>
      <c r="W1" s="1517" t="s">
        <v>6</v>
      </c>
      <c r="X1" s="1517"/>
      <c r="Y1" s="1517"/>
      <c r="Z1" s="1517"/>
      <c r="AA1" s="1562" t="s">
        <v>1288</v>
      </c>
      <c r="AB1" s="614" t="s">
        <v>1839</v>
      </c>
      <c r="AC1" s="1555" t="s">
        <v>1002</v>
      </c>
    </row>
    <row r="2" spans="1:29" s="532" customFormat="1" ht="31.5" customHeight="1" thickBot="1">
      <c r="A2" s="1543"/>
      <c r="B2" s="1543"/>
      <c r="C2" s="1543"/>
      <c r="D2" s="1543"/>
      <c r="E2" s="1543"/>
      <c r="F2" s="1558"/>
      <c r="G2" s="1559"/>
      <c r="H2" s="1561"/>
      <c r="I2" s="613" t="s">
        <v>11</v>
      </c>
      <c r="J2" s="613" t="s">
        <v>12</v>
      </c>
      <c r="K2" s="613" t="s">
        <v>11</v>
      </c>
      <c r="L2" s="613" t="s">
        <v>12</v>
      </c>
      <c r="M2" s="612" t="s">
        <v>426</v>
      </c>
      <c r="N2" s="612" t="s">
        <v>428</v>
      </c>
      <c r="O2" s="613" t="s">
        <v>11</v>
      </c>
      <c r="P2" s="613" t="s">
        <v>12</v>
      </c>
      <c r="Q2" s="1543"/>
      <c r="R2" s="1543"/>
      <c r="S2" s="1543"/>
      <c r="T2" s="1543"/>
      <c r="U2" s="1543"/>
      <c r="V2" s="1543"/>
      <c r="W2" s="613" t="s">
        <v>7</v>
      </c>
      <c r="X2" s="613" t="s">
        <v>21</v>
      </c>
      <c r="Y2" s="613" t="s">
        <v>22</v>
      </c>
      <c r="Z2" s="613" t="s">
        <v>8</v>
      </c>
      <c r="AA2" s="1516"/>
      <c r="AB2" s="616" t="s">
        <v>1838</v>
      </c>
      <c r="AC2" s="1555"/>
    </row>
    <row r="3" spans="1:29" s="533" customFormat="1" ht="15.75" customHeight="1" thickBot="1">
      <c r="A3" s="469">
        <v>1</v>
      </c>
      <c r="B3" s="469">
        <v>2</v>
      </c>
      <c r="C3" s="469">
        <v>3</v>
      </c>
      <c r="D3" s="469">
        <v>4</v>
      </c>
      <c r="E3" s="469">
        <v>5</v>
      </c>
      <c r="F3" s="469">
        <v>6</v>
      </c>
      <c r="G3" s="469">
        <v>7</v>
      </c>
      <c r="H3" s="469">
        <v>8</v>
      </c>
      <c r="I3" s="469">
        <v>9</v>
      </c>
      <c r="J3" s="469">
        <v>10</v>
      </c>
      <c r="K3" s="469">
        <v>11</v>
      </c>
      <c r="L3" s="469">
        <v>12</v>
      </c>
      <c r="M3" s="469">
        <v>13</v>
      </c>
      <c r="N3" s="469">
        <v>14</v>
      </c>
      <c r="O3" s="469">
        <v>15</v>
      </c>
      <c r="P3" s="469">
        <v>16</v>
      </c>
      <c r="Q3" s="469">
        <v>17</v>
      </c>
      <c r="R3" s="469">
        <v>18</v>
      </c>
      <c r="S3" s="469">
        <v>19</v>
      </c>
      <c r="T3" s="469">
        <v>20</v>
      </c>
      <c r="U3" s="469">
        <v>21</v>
      </c>
      <c r="V3" s="469">
        <v>22</v>
      </c>
      <c r="W3" s="469">
        <v>23</v>
      </c>
      <c r="X3" s="469">
        <v>24</v>
      </c>
      <c r="Y3" s="469">
        <v>25</v>
      </c>
      <c r="Z3" s="469">
        <v>26</v>
      </c>
      <c r="AA3" s="486"/>
      <c r="AB3" s="469">
        <v>27</v>
      </c>
      <c r="AC3" s="469">
        <v>28</v>
      </c>
    </row>
    <row r="4" spans="1:29" s="936" customFormat="1" ht="26.25" customHeight="1" thickBot="1">
      <c r="A4" s="1401">
        <v>4</v>
      </c>
      <c r="B4" s="1402"/>
      <c r="C4" s="1402">
        <v>4091</v>
      </c>
      <c r="D4" s="1403" t="s">
        <v>1684</v>
      </c>
      <c r="E4" s="1404" t="s">
        <v>31</v>
      </c>
      <c r="F4" s="1403" t="s">
        <v>10</v>
      </c>
      <c r="G4" s="1405">
        <v>37715</v>
      </c>
      <c r="H4" s="246" t="s">
        <v>438</v>
      </c>
      <c r="I4" s="1406" t="s">
        <v>113</v>
      </c>
      <c r="J4" s="1404" t="s">
        <v>114</v>
      </c>
      <c r="K4" s="1406" t="s">
        <v>1192</v>
      </c>
      <c r="L4" s="1406" t="s">
        <v>1685</v>
      </c>
      <c r="M4" s="1406"/>
      <c r="N4" s="1406"/>
      <c r="O4" s="1407" t="s">
        <v>698</v>
      </c>
      <c r="P4" s="1407" t="s">
        <v>698</v>
      </c>
      <c r="Q4" s="1408" t="s">
        <v>855</v>
      </c>
      <c r="R4" s="1408" t="s">
        <v>1358</v>
      </c>
      <c r="S4" s="1408" t="s">
        <v>1301</v>
      </c>
      <c r="T4" s="1408" t="s">
        <v>1286</v>
      </c>
      <c r="U4" s="1408" t="s">
        <v>1291</v>
      </c>
      <c r="V4" s="1408">
        <v>2</v>
      </c>
      <c r="W4" s="1401" t="s">
        <v>337</v>
      </c>
      <c r="X4" s="1401">
        <v>22</v>
      </c>
      <c r="Y4" s="1402">
        <v>4</v>
      </c>
      <c r="Z4" s="1404" t="s">
        <v>16</v>
      </c>
      <c r="AA4" s="1409" t="s">
        <v>1571</v>
      </c>
      <c r="AB4" s="1410" t="s">
        <v>1922</v>
      </c>
      <c r="AC4" s="1410"/>
    </row>
    <row r="5" spans="1:29" s="368" customFormat="1" ht="26.25" customHeight="1" thickBot="1">
      <c r="A5" s="556">
        <v>1</v>
      </c>
      <c r="B5" s="557" t="s">
        <v>384</v>
      </c>
      <c r="C5" s="557">
        <v>4121</v>
      </c>
      <c r="D5" s="558" t="s">
        <v>157</v>
      </c>
      <c r="E5" s="559" t="s">
        <v>31</v>
      </c>
      <c r="F5" s="558" t="s">
        <v>10</v>
      </c>
      <c r="G5" s="933">
        <v>38182</v>
      </c>
      <c r="H5" s="246" t="s">
        <v>1364</v>
      </c>
      <c r="I5" s="556" t="s">
        <v>168</v>
      </c>
      <c r="J5" s="559" t="s">
        <v>169</v>
      </c>
      <c r="K5" s="563" t="s">
        <v>26</v>
      </c>
      <c r="L5" s="563" t="s">
        <v>18</v>
      </c>
      <c r="M5" s="563"/>
      <c r="N5" s="563"/>
      <c r="O5" s="935" t="s">
        <v>699</v>
      </c>
      <c r="P5" s="935" t="s">
        <v>699</v>
      </c>
      <c r="Q5" s="564" t="s">
        <v>855</v>
      </c>
      <c r="R5" s="564" t="s">
        <v>1358</v>
      </c>
      <c r="S5" s="564" t="s">
        <v>1721</v>
      </c>
      <c r="T5" s="564" t="s">
        <v>1290</v>
      </c>
      <c r="U5" s="564" t="s">
        <v>1337</v>
      </c>
      <c r="V5" s="564">
        <v>2</v>
      </c>
      <c r="W5" s="556" t="s">
        <v>1722</v>
      </c>
      <c r="X5" s="557">
        <v>7</v>
      </c>
      <c r="Y5" s="557">
        <v>3</v>
      </c>
      <c r="Z5" s="559" t="s">
        <v>72</v>
      </c>
      <c r="AA5" s="566" t="s">
        <v>1568</v>
      </c>
      <c r="AB5" s="1411" t="s">
        <v>1920</v>
      </c>
      <c r="AC5" s="1411"/>
    </row>
    <row r="6" spans="1:29" s="368" customFormat="1" ht="26.25" customHeight="1" thickBot="1">
      <c r="A6" s="369">
        <v>2</v>
      </c>
      <c r="B6" s="348" t="s">
        <v>385</v>
      </c>
      <c r="C6" s="348">
        <v>4090</v>
      </c>
      <c r="D6" s="423" t="s">
        <v>191</v>
      </c>
      <c r="E6" s="380" t="s">
        <v>31</v>
      </c>
      <c r="F6" s="438" t="s">
        <v>10</v>
      </c>
      <c r="G6" s="444">
        <v>37818</v>
      </c>
      <c r="H6" s="246" t="s">
        <v>438</v>
      </c>
      <c r="I6" s="381" t="s">
        <v>207</v>
      </c>
      <c r="J6" s="380" t="s">
        <v>208</v>
      </c>
      <c r="K6" s="381" t="s">
        <v>52</v>
      </c>
      <c r="L6" s="408" t="s">
        <v>18</v>
      </c>
      <c r="M6" s="346"/>
      <c r="N6" s="346"/>
      <c r="O6" s="461"/>
      <c r="P6" s="461"/>
      <c r="Q6" s="382"/>
      <c r="R6" s="382"/>
      <c r="S6" s="382"/>
      <c r="T6" s="382"/>
      <c r="U6" s="382"/>
      <c r="V6" s="382"/>
      <c r="W6" s="384" t="s">
        <v>56</v>
      </c>
      <c r="X6" s="420">
        <v>25</v>
      </c>
      <c r="Y6" s="420">
        <v>4</v>
      </c>
      <c r="Z6" s="380" t="s">
        <v>16</v>
      </c>
      <c r="AA6" s="513" t="s">
        <v>1569</v>
      </c>
      <c r="AB6" s="368" t="s">
        <v>1921</v>
      </c>
    </row>
    <row r="7" spans="1:29" s="895" customFormat="1" ht="26.25" customHeight="1" thickBot="1">
      <c r="A7" s="367">
        <v>3</v>
      </c>
      <c r="B7" s="348" t="s">
        <v>386</v>
      </c>
      <c r="C7" s="348">
        <v>4124</v>
      </c>
      <c r="D7" s="423" t="s">
        <v>156</v>
      </c>
      <c r="E7" s="380" t="s">
        <v>31</v>
      </c>
      <c r="F7" s="438" t="s">
        <v>10</v>
      </c>
      <c r="G7" s="444">
        <v>37458</v>
      </c>
      <c r="H7" s="246" t="s">
        <v>452</v>
      </c>
      <c r="I7" s="381" t="s">
        <v>170</v>
      </c>
      <c r="J7" s="380" t="s">
        <v>171</v>
      </c>
      <c r="K7" s="381" t="s">
        <v>26</v>
      </c>
      <c r="L7" s="408" t="s">
        <v>18</v>
      </c>
      <c r="M7" s="346"/>
      <c r="N7" s="346"/>
      <c r="O7" s="461"/>
      <c r="P7" s="461"/>
      <c r="Q7" s="382"/>
      <c r="R7" s="382"/>
      <c r="S7" s="382"/>
      <c r="T7" s="382"/>
      <c r="U7" s="382"/>
      <c r="V7" s="382"/>
      <c r="W7" s="384" t="s">
        <v>56</v>
      </c>
      <c r="X7" s="420">
        <v>27</v>
      </c>
      <c r="Y7" s="420">
        <v>4</v>
      </c>
      <c r="Z7" s="380" t="s">
        <v>16</v>
      </c>
      <c r="AA7" s="513" t="s">
        <v>1570</v>
      </c>
      <c r="AB7" s="368"/>
      <c r="AC7" s="368"/>
    </row>
    <row r="8" spans="1:29" s="929" customFormat="1" ht="26.25" customHeight="1" thickBot="1">
      <c r="A8" s="925">
        <v>5</v>
      </c>
      <c r="B8" s="557" t="s">
        <v>402</v>
      </c>
      <c r="C8" s="557">
        <v>4092</v>
      </c>
      <c r="D8" s="558" t="s">
        <v>192</v>
      </c>
      <c r="E8" s="559" t="s">
        <v>9</v>
      </c>
      <c r="F8" s="558" t="s">
        <v>10</v>
      </c>
      <c r="G8" s="933">
        <v>37808</v>
      </c>
      <c r="H8" s="246" t="s">
        <v>438</v>
      </c>
      <c r="I8" s="556" t="s">
        <v>116</v>
      </c>
      <c r="J8" s="559" t="s">
        <v>76</v>
      </c>
      <c r="K8" s="563" t="s">
        <v>1723</v>
      </c>
      <c r="L8" s="563" t="s">
        <v>18</v>
      </c>
      <c r="M8" s="563"/>
      <c r="N8" s="563"/>
      <c r="O8" s="935" t="s">
        <v>699</v>
      </c>
      <c r="P8" s="935" t="s">
        <v>699</v>
      </c>
      <c r="Q8" s="564" t="s">
        <v>855</v>
      </c>
      <c r="R8" s="564" t="s">
        <v>1705</v>
      </c>
      <c r="S8" s="564" t="s">
        <v>1294</v>
      </c>
      <c r="T8" s="564" t="s">
        <v>1286</v>
      </c>
      <c r="U8" s="564" t="s">
        <v>1291</v>
      </c>
      <c r="V8" s="564">
        <v>2</v>
      </c>
      <c r="W8" s="556" t="s">
        <v>1683</v>
      </c>
      <c r="X8" s="556">
        <v>5</v>
      </c>
      <c r="Y8" s="557">
        <v>1</v>
      </c>
      <c r="Z8" s="559" t="s">
        <v>29</v>
      </c>
      <c r="AA8" s="566" t="s">
        <v>1572</v>
      </c>
      <c r="AB8" s="929" t="s">
        <v>1923</v>
      </c>
    </row>
    <row r="9" spans="1:29" s="644" customFormat="1" ht="26.25" customHeight="1" thickBot="1">
      <c r="A9" s="637">
        <v>6</v>
      </c>
      <c r="B9" s="643" t="s">
        <v>403</v>
      </c>
      <c r="C9" s="643">
        <v>4093</v>
      </c>
      <c r="D9" s="872" t="s">
        <v>193</v>
      </c>
      <c r="E9" s="873" t="s">
        <v>9</v>
      </c>
      <c r="F9" s="872" t="s">
        <v>10</v>
      </c>
      <c r="G9" s="915">
        <v>37845</v>
      </c>
      <c r="H9" s="246" t="s">
        <v>1364</v>
      </c>
      <c r="I9" s="637" t="s">
        <v>117</v>
      </c>
      <c r="J9" s="873" t="s">
        <v>118</v>
      </c>
      <c r="K9" s="642" t="s">
        <v>55</v>
      </c>
      <c r="L9" s="642" t="s">
        <v>18</v>
      </c>
      <c r="M9" s="642" t="s">
        <v>604</v>
      </c>
      <c r="N9" s="642"/>
      <c r="O9" s="916" t="s">
        <v>697</v>
      </c>
      <c r="P9" s="916" t="s">
        <v>698</v>
      </c>
      <c r="Q9" s="878" t="s">
        <v>855</v>
      </c>
      <c r="R9" s="878" t="s">
        <v>1705</v>
      </c>
      <c r="S9" s="878" t="s">
        <v>1294</v>
      </c>
      <c r="T9" s="878"/>
      <c r="U9" s="878" t="s">
        <v>1291</v>
      </c>
      <c r="V9" s="878">
        <v>2</v>
      </c>
      <c r="W9" s="637" t="s">
        <v>1683</v>
      </c>
      <c r="X9" s="637">
        <v>7</v>
      </c>
      <c r="Y9" s="643">
        <v>1</v>
      </c>
      <c r="Z9" s="873" t="s">
        <v>29</v>
      </c>
      <c r="AA9" s="917" t="s">
        <v>1573</v>
      </c>
      <c r="AB9" s="644" t="s">
        <v>1924</v>
      </c>
    </row>
    <row r="10" spans="1:29" s="636" customFormat="1" ht="26.25" customHeight="1" thickBot="1">
      <c r="A10" s="703">
        <v>7</v>
      </c>
      <c r="B10" s="902" t="s">
        <v>404</v>
      </c>
      <c r="C10" s="902">
        <v>4136</v>
      </c>
      <c r="D10" s="903" t="s">
        <v>1701</v>
      </c>
      <c r="E10" s="904" t="s">
        <v>9</v>
      </c>
      <c r="F10" s="903" t="s">
        <v>10</v>
      </c>
      <c r="G10" s="905">
        <v>37938</v>
      </c>
      <c r="H10" s="246" t="s">
        <v>1364</v>
      </c>
      <c r="I10" s="631" t="s">
        <v>172</v>
      </c>
      <c r="J10" s="904" t="s">
        <v>173</v>
      </c>
      <c r="K10" s="906" t="s">
        <v>100</v>
      </c>
      <c r="L10" s="906" t="s">
        <v>52</v>
      </c>
      <c r="M10" s="906"/>
      <c r="N10" s="906"/>
      <c r="O10" s="907" t="s">
        <v>709</v>
      </c>
      <c r="P10" s="907" t="s">
        <v>709</v>
      </c>
      <c r="Q10" s="908" t="s">
        <v>855</v>
      </c>
      <c r="R10" s="908" t="s">
        <v>1305</v>
      </c>
      <c r="S10" s="908" t="s">
        <v>1294</v>
      </c>
      <c r="T10" s="908" t="s">
        <v>1286</v>
      </c>
      <c r="U10" s="908" t="s">
        <v>1702</v>
      </c>
      <c r="V10" s="908">
        <v>2</v>
      </c>
      <c r="W10" s="631" t="s">
        <v>85</v>
      </c>
      <c r="X10" s="631">
        <v>26</v>
      </c>
      <c r="Y10" s="902">
        <v>4</v>
      </c>
      <c r="Z10" s="904" t="s">
        <v>29</v>
      </c>
      <c r="AA10" s="909" t="s">
        <v>1574</v>
      </c>
      <c r="AB10" s="636" t="s">
        <v>1846</v>
      </c>
    </row>
    <row r="11" spans="1:29" s="895" customFormat="1" ht="26.25" customHeight="1" thickBot="1">
      <c r="A11" s="884">
        <v>8</v>
      </c>
      <c r="B11" s="885" t="s">
        <v>405</v>
      </c>
      <c r="C11" s="885">
        <v>4094</v>
      </c>
      <c r="D11" s="886" t="s">
        <v>1687</v>
      </c>
      <c r="E11" s="887" t="s">
        <v>9</v>
      </c>
      <c r="F11" s="886" t="s">
        <v>87</v>
      </c>
      <c r="G11" s="888">
        <v>37923</v>
      </c>
      <c r="H11" s="246" t="s">
        <v>1364</v>
      </c>
      <c r="I11" s="884"/>
      <c r="J11" s="887" t="s">
        <v>119</v>
      </c>
      <c r="K11" s="889"/>
      <c r="L11" s="889" t="s">
        <v>18</v>
      </c>
      <c r="M11" s="889"/>
      <c r="N11" s="889"/>
      <c r="O11" s="894"/>
      <c r="P11" s="894" t="s">
        <v>699</v>
      </c>
      <c r="Q11" s="890" t="s">
        <v>855</v>
      </c>
      <c r="R11" s="890" t="s">
        <v>1289</v>
      </c>
      <c r="S11" s="890" t="s">
        <v>1688</v>
      </c>
      <c r="T11" s="890" t="s">
        <v>1286</v>
      </c>
      <c r="U11" s="890" t="s">
        <v>1291</v>
      </c>
      <c r="V11" s="890">
        <v>3</v>
      </c>
      <c r="W11" s="884" t="s">
        <v>1683</v>
      </c>
      <c r="X11" s="885">
        <v>16</v>
      </c>
      <c r="Y11" s="885">
        <v>3</v>
      </c>
      <c r="Z11" s="887" t="s">
        <v>29</v>
      </c>
      <c r="AA11" s="892" t="s">
        <v>1575</v>
      </c>
      <c r="AB11" s="895" t="s">
        <v>1925</v>
      </c>
    </row>
    <row r="12" spans="1:29" s="928" customFormat="1" ht="26.25" customHeight="1" thickBot="1">
      <c r="A12" s="925">
        <v>9</v>
      </c>
      <c r="B12" s="557" t="s">
        <v>407</v>
      </c>
      <c r="C12" s="557">
        <v>4095</v>
      </c>
      <c r="D12" s="558" t="s">
        <v>194</v>
      </c>
      <c r="E12" s="559" t="s">
        <v>9</v>
      </c>
      <c r="F12" s="558" t="s">
        <v>10</v>
      </c>
      <c r="G12" s="933">
        <v>37875</v>
      </c>
      <c r="H12" s="246" t="s">
        <v>1364</v>
      </c>
      <c r="I12" s="563" t="s">
        <v>120</v>
      </c>
      <c r="J12" s="559" t="s">
        <v>121</v>
      </c>
      <c r="K12" s="563" t="s">
        <v>34</v>
      </c>
      <c r="L12" s="563" t="s">
        <v>18</v>
      </c>
      <c r="M12" s="563"/>
      <c r="N12" s="563"/>
      <c r="O12" s="935" t="s">
        <v>699</v>
      </c>
      <c r="P12" s="935" t="s">
        <v>698</v>
      </c>
      <c r="Q12" s="564" t="s">
        <v>845</v>
      </c>
      <c r="R12" s="564" t="s">
        <v>1358</v>
      </c>
      <c r="S12" s="564" t="s">
        <v>336</v>
      </c>
      <c r="T12" s="564" t="s">
        <v>1286</v>
      </c>
      <c r="U12" s="564" t="s">
        <v>1291</v>
      </c>
      <c r="V12" s="564">
        <v>5</v>
      </c>
      <c r="W12" s="556" t="s">
        <v>335</v>
      </c>
      <c r="X12" s="557">
        <v>52</v>
      </c>
      <c r="Y12" s="557">
        <v>8</v>
      </c>
      <c r="Z12" s="559" t="s">
        <v>16</v>
      </c>
      <c r="AA12" s="566" t="s">
        <v>1509</v>
      </c>
      <c r="AB12" s="928" t="s">
        <v>1926</v>
      </c>
    </row>
    <row r="13" spans="1:29" s="895" customFormat="1" ht="26.25" customHeight="1" thickBot="1">
      <c r="A13" s="884">
        <v>10</v>
      </c>
      <c r="B13" s="885" t="s">
        <v>408</v>
      </c>
      <c r="C13" s="885">
        <v>4135</v>
      </c>
      <c r="D13" s="886" t="s">
        <v>1694</v>
      </c>
      <c r="E13" s="887" t="s">
        <v>9</v>
      </c>
      <c r="F13" s="886" t="s">
        <v>10</v>
      </c>
      <c r="G13" s="888">
        <v>37787</v>
      </c>
      <c r="H13" s="246" t="s">
        <v>438</v>
      </c>
      <c r="I13" s="884" t="s">
        <v>91</v>
      </c>
      <c r="J13" s="887" t="s">
        <v>1695</v>
      </c>
      <c r="K13" s="889" t="s">
        <v>26</v>
      </c>
      <c r="L13" s="889" t="s">
        <v>18</v>
      </c>
      <c r="M13" s="889"/>
      <c r="N13" s="889"/>
      <c r="O13" s="901" t="s">
        <v>697</v>
      </c>
      <c r="P13" s="901" t="s">
        <v>697</v>
      </c>
      <c r="Q13" s="890" t="s">
        <v>845</v>
      </c>
      <c r="R13" s="890" t="s">
        <v>1305</v>
      </c>
      <c r="S13" s="890" t="s">
        <v>1696</v>
      </c>
      <c r="T13" s="890"/>
      <c r="U13" s="890" t="s">
        <v>1697</v>
      </c>
      <c r="V13" s="890">
        <v>2</v>
      </c>
      <c r="W13" s="884" t="s">
        <v>1698</v>
      </c>
      <c r="X13" s="884">
        <v>4</v>
      </c>
      <c r="Y13" s="885">
        <v>6</v>
      </c>
      <c r="Z13" s="887" t="s">
        <v>174</v>
      </c>
      <c r="AA13" s="892" t="s">
        <v>1576</v>
      </c>
      <c r="AB13" s="895" t="s">
        <v>1927</v>
      </c>
    </row>
    <row r="14" spans="1:29" s="368" customFormat="1" ht="26.25" customHeight="1" thickBot="1">
      <c r="A14" s="369">
        <v>11</v>
      </c>
      <c r="B14" s="348"/>
      <c r="C14" s="348">
        <v>4096</v>
      </c>
      <c r="D14" s="445" t="s">
        <v>195</v>
      </c>
      <c r="E14" s="436" t="s">
        <v>9</v>
      </c>
      <c r="F14" s="438" t="s">
        <v>10</v>
      </c>
      <c r="G14" s="444">
        <v>37917</v>
      </c>
      <c r="H14" s="246" t="s">
        <v>1364</v>
      </c>
      <c r="I14" s="381" t="s">
        <v>123</v>
      </c>
      <c r="J14" s="380" t="s">
        <v>124</v>
      </c>
      <c r="K14" s="446" t="s">
        <v>28</v>
      </c>
      <c r="L14" s="408" t="s">
        <v>18</v>
      </c>
      <c r="M14" s="346"/>
      <c r="N14" s="346"/>
      <c r="O14" s="462"/>
      <c r="P14" s="462"/>
      <c r="Q14" s="382"/>
      <c r="R14" s="382"/>
      <c r="S14" s="382"/>
      <c r="T14" s="382"/>
      <c r="U14" s="382"/>
      <c r="V14" s="382"/>
      <c r="W14" s="384" t="s">
        <v>63</v>
      </c>
      <c r="X14" s="385">
        <v>5</v>
      </c>
      <c r="Y14" s="385">
        <v>2</v>
      </c>
      <c r="Z14" s="380" t="s">
        <v>72</v>
      </c>
      <c r="AA14" s="513" t="s">
        <v>1577</v>
      </c>
      <c r="AB14" s="368" t="s">
        <v>1928</v>
      </c>
    </row>
    <row r="15" spans="1:29" s="893" customFormat="1" ht="26.25" customHeight="1" thickBot="1">
      <c r="A15" s="884">
        <v>12</v>
      </c>
      <c r="B15" s="885" t="s">
        <v>387</v>
      </c>
      <c r="C15" s="885">
        <v>4097</v>
      </c>
      <c r="D15" s="886" t="s">
        <v>1699</v>
      </c>
      <c r="E15" s="887" t="s">
        <v>31</v>
      </c>
      <c r="F15" s="886" t="s">
        <v>125</v>
      </c>
      <c r="G15" s="888">
        <v>37929</v>
      </c>
      <c r="H15" s="246" t="s">
        <v>1364</v>
      </c>
      <c r="I15" s="889" t="s">
        <v>126</v>
      </c>
      <c r="J15" s="887" t="s">
        <v>127</v>
      </c>
      <c r="K15" s="889" t="s">
        <v>26</v>
      </c>
      <c r="L15" s="889" t="s">
        <v>18</v>
      </c>
      <c r="M15" s="889"/>
      <c r="N15" s="889"/>
      <c r="O15" s="901" t="s">
        <v>698</v>
      </c>
      <c r="P15" s="901"/>
      <c r="Q15" s="890" t="s">
        <v>1349</v>
      </c>
      <c r="R15" s="890" t="s">
        <v>1358</v>
      </c>
      <c r="S15" s="890"/>
      <c r="T15" s="890" t="s">
        <v>1286</v>
      </c>
      <c r="U15" s="890" t="s">
        <v>1292</v>
      </c>
      <c r="V15" s="890">
        <v>2</v>
      </c>
      <c r="W15" s="884" t="s">
        <v>1678</v>
      </c>
      <c r="X15" s="884">
        <v>58</v>
      </c>
      <c r="Y15" s="885">
        <v>8</v>
      </c>
      <c r="Z15" s="887" t="s">
        <v>16</v>
      </c>
      <c r="AA15" s="892" t="s">
        <v>1700</v>
      </c>
    </row>
    <row r="16" spans="1:29" s="362" customFormat="1" ht="26.25" customHeight="1" thickBot="1">
      <c r="A16" s="369">
        <v>13</v>
      </c>
      <c r="B16" s="348"/>
      <c r="C16" s="348">
        <v>4061</v>
      </c>
      <c r="D16" s="423" t="s">
        <v>59</v>
      </c>
      <c r="E16" s="380" t="s">
        <v>9</v>
      </c>
      <c r="F16" s="438" t="s">
        <v>60</v>
      </c>
      <c r="G16" s="444">
        <v>37569</v>
      </c>
      <c r="H16" s="246" t="s">
        <v>438</v>
      </c>
      <c r="I16" s="381" t="s">
        <v>42</v>
      </c>
      <c r="J16" s="380" t="s">
        <v>61</v>
      </c>
      <c r="K16" s="381" t="s">
        <v>15</v>
      </c>
      <c r="L16" s="408" t="s">
        <v>18</v>
      </c>
      <c r="M16" s="346"/>
      <c r="N16" s="346"/>
      <c r="O16" s="462"/>
      <c r="P16" s="462"/>
      <c r="Q16" s="413">
        <v>400000</v>
      </c>
      <c r="R16" s="413"/>
      <c r="S16" s="413"/>
      <c r="T16" s="413"/>
      <c r="U16" s="413"/>
      <c r="V16" s="413"/>
      <c r="W16" s="422"/>
      <c r="X16" s="385">
        <v>25</v>
      </c>
      <c r="Y16" s="385" t="s">
        <v>24</v>
      </c>
      <c r="Z16" s="380" t="s">
        <v>16</v>
      </c>
      <c r="AA16" s="513"/>
      <c r="AB16" s="362" t="s">
        <v>1929</v>
      </c>
    </row>
    <row r="17" spans="1:29" s="362" customFormat="1" ht="26.25" customHeight="1" thickBot="1">
      <c r="A17" s="367">
        <v>14</v>
      </c>
      <c r="B17" s="348" t="s">
        <v>388</v>
      </c>
      <c r="C17" s="348">
        <v>4099</v>
      </c>
      <c r="D17" s="445" t="s">
        <v>196</v>
      </c>
      <c r="E17" s="380" t="s">
        <v>31</v>
      </c>
      <c r="F17" s="438" t="s">
        <v>10</v>
      </c>
      <c r="G17" s="444">
        <v>37759</v>
      </c>
      <c r="H17" s="246" t="s">
        <v>438</v>
      </c>
      <c r="I17" s="448" t="s">
        <v>97</v>
      </c>
      <c r="J17" s="447" t="s">
        <v>78</v>
      </c>
      <c r="K17" s="446" t="s">
        <v>15</v>
      </c>
      <c r="L17" s="408" t="s">
        <v>18</v>
      </c>
      <c r="M17" s="346"/>
      <c r="N17" s="346"/>
      <c r="O17" s="462" t="s">
        <v>698</v>
      </c>
      <c r="P17" s="462" t="s">
        <v>699</v>
      </c>
      <c r="Q17" s="413">
        <v>500000</v>
      </c>
      <c r="R17" s="413"/>
      <c r="S17" s="413"/>
      <c r="T17" s="413"/>
      <c r="U17" s="413"/>
      <c r="V17" s="413"/>
      <c r="W17" s="422" t="s">
        <v>703</v>
      </c>
      <c r="X17" s="385" t="s">
        <v>25</v>
      </c>
      <c r="Y17" s="385" t="s">
        <v>30</v>
      </c>
      <c r="Z17" s="412" t="s">
        <v>29</v>
      </c>
      <c r="AA17" s="518" t="s">
        <v>1579</v>
      </c>
      <c r="AB17" s="368" t="s">
        <v>1930</v>
      </c>
      <c r="AC17" s="368"/>
    </row>
    <row r="18" spans="1:29" s="895" customFormat="1" ht="26.25" customHeight="1" thickBot="1">
      <c r="A18" s="945">
        <v>16</v>
      </c>
      <c r="B18" s="568" t="s">
        <v>411</v>
      </c>
      <c r="C18" s="568">
        <v>4142</v>
      </c>
      <c r="D18" s="435" t="s">
        <v>197</v>
      </c>
      <c r="E18" s="436" t="s">
        <v>9</v>
      </c>
      <c r="F18" s="435" t="s">
        <v>10</v>
      </c>
      <c r="G18" s="937">
        <v>37957</v>
      </c>
      <c r="H18" s="246" t="s">
        <v>1364</v>
      </c>
      <c r="I18" s="371" t="s">
        <v>134</v>
      </c>
      <c r="J18" s="436" t="s">
        <v>133</v>
      </c>
      <c r="K18" s="371" t="s">
        <v>100</v>
      </c>
      <c r="L18" s="371" t="s">
        <v>100</v>
      </c>
      <c r="M18" s="371"/>
      <c r="N18" s="371"/>
      <c r="O18" s="938" t="s">
        <v>699</v>
      </c>
      <c r="P18" s="938" t="s">
        <v>699</v>
      </c>
      <c r="Q18" s="939" t="s">
        <v>851</v>
      </c>
      <c r="R18" s="939" t="s">
        <v>1305</v>
      </c>
      <c r="S18" s="939" t="s">
        <v>1725</v>
      </c>
      <c r="T18" s="939" t="s">
        <v>1286</v>
      </c>
      <c r="U18" s="939" t="s">
        <v>1292</v>
      </c>
      <c r="V18" s="939">
        <v>3</v>
      </c>
      <c r="W18" s="567" t="s">
        <v>337</v>
      </c>
      <c r="X18" s="567">
        <v>23</v>
      </c>
      <c r="Y18" s="568">
        <v>4</v>
      </c>
      <c r="Z18" s="436" t="s">
        <v>16</v>
      </c>
      <c r="AA18" s="569" t="s">
        <v>1580</v>
      </c>
      <c r="AB18" s="940" t="s">
        <v>1932</v>
      </c>
      <c r="AC18" s="940"/>
    </row>
    <row r="19" spans="1:29" s="940" customFormat="1" ht="26.25" customHeight="1" thickBot="1">
      <c r="A19" s="556">
        <v>17</v>
      </c>
      <c r="B19" s="557"/>
      <c r="C19" s="557">
        <v>4102</v>
      </c>
      <c r="D19" s="558" t="s">
        <v>88</v>
      </c>
      <c r="E19" s="559" t="s">
        <v>9</v>
      </c>
      <c r="F19" s="558" t="s">
        <v>10</v>
      </c>
      <c r="G19" s="933">
        <v>37750</v>
      </c>
      <c r="H19" s="246" t="s">
        <v>438</v>
      </c>
      <c r="I19" s="556" t="s">
        <v>46</v>
      </c>
      <c r="J19" s="559" t="s">
        <v>135</v>
      </c>
      <c r="K19" s="556" t="s">
        <v>15</v>
      </c>
      <c r="L19" s="556" t="s">
        <v>18</v>
      </c>
      <c r="M19" s="563"/>
      <c r="N19" s="563"/>
      <c r="O19" s="930" t="s">
        <v>697</v>
      </c>
      <c r="P19" s="930" t="s">
        <v>699</v>
      </c>
      <c r="Q19" s="931" t="s">
        <v>845</v>
      </c>
      <c r="R19" s="931" t="s">
        <v>1289</v>
      </c>
      <c r="S19" s="931" t="s">
        <v>1724</v>
      </c>
      <c r="T19" s="931" t="s">
        <v>1286</v>
      </c>
      <c r="U19" s="931" t="s">
        <v>1291</v>
      </c>
      <c r="V19" s="931">
        <v>2</v>
      </c>
      <c r="W19" s="556" t="s">
        <v>335</v>
      </c>
      <c r="X19" s="556">
        <v>39</v>
      </c>
      <c r="Y19" s="557">
        <v>6</v>
      </c>
      <c r="Z19" s="559" t="s">
        <v>16</v>
      </c>
      <c r="AA19" s="566" t="s">
        <v>1581</v>
      </c>
      <c r="AB19" s="929" t="s">
        <v>1933</v>
      </c>
      <c r="AC19" s="929"/>
    </row>
    <row r="20" spans="1:29" s="929" customFormat="1" ht="26.25" customHeight="1" thickBot="1">
      <c r="A20" s="369">
        <v>18</v>
      </c>
      <c r="B20" s="348" t="s">
        <v>393</v>
      </c>
      <c r="C20" s="348">
        <v>4103</v>
      </c>
      <c r="D20" s="438" t="s">
        <v>198</v>
      </c>
      <c r="E20" s="380" t="s">
        <v>31</v>
      </c>
      <c r="F20" s="438" t="s">
        <v>10</v>
      </c>
      <c r="G20" s="439">
        <v>37739</v>
      </c>
      <c r="H20" s="246" t="s">
        <v>438</v>
      </c>
      <c r="I20" s="367" t="s">
        <v>83</v>
      </c>
      <c r="J20" s="380" t="s">
        <v>84</v>
      </c>
      <c r="K20" s="367" t="s">
        <v>15</v>
      </c>
      <c r="L20" s="367" t="s">
        <v>18</v>
      </c>
      <c r="M20" s="346"/>
      <c r="N20" s="346"/>
      <c r="O20" s="463"/>
      <c r="P20" s="463"/>
      <c r="Q20" s="430"/>
      <c r="R20" s="430"/>
      <c r="S20" s="430"/>
      <c r="T20" s="430"/>
      <c r="U20" s="430"/>
      <c r="V20" s="430"/>
      <c r="W20" s="367" t="s">
        <v>56</v>
      </c>
      <c r="X20" s="367">
        <v>21</v>
      </c>
      <c r="Y20" s="385">
        <v>4</v>
      </c>
      <c r="Z20" s="380" t="s">
        <v>16</v>
      </c>
      <c r="AA20" s="513" t="s">
        <v>1582</v>
      </c>
      <c r="AB20" s="342" t="s">
        <v>1934</v>
      </c>
      <c r="AC20" s="342"/>
    </row>
    <row r="21" spans="1:29" s="362" customFormat="1" ht="26.25" customHeight="1" thickBot="1">
      <c r="A21" s="884">
        <v>19</v>
      </c>
      <c r="B21" s="885" t="s">
        <v>390</v>
      </c>
      <c r="C21" s="885">
        <v>4125</v>
      </c>
      <c r="D21" s="897" t="s">
        <v>379</v>
      </c>
      <c r="E21" s="884" t="s">
        <v>31</v>
      </c>
      <c r="F21" s="886" t="s">
        <v>10</v>
      </c>
      <c r="G21" s="888">
        <v>38066</v>
      </c>
      <c r="H21" s="246" t="s">
        <v>1364</v>
      </c>
      <c r="I21" s="884" t="s">
        <v>53</v>
      </c>
      <c r="J21" s="884" t="s">
        <v>380</v>
      </c>
      <c r="K21" s="884" t="s">
        <v>15</v>
      </c>
      <c r="L21" s="884" t="s">
        <v>18</v>
      </c>
      <c r="M21" s="889"/>
      <c r="N21" s="889"/>
      <c r="O21" s="898" t="s">
        <v>698</v>
      </c>
      <c r="P21" s="898" t="s">
        <v>698</v>
      </c>
      <c r="Q21" s="899" t="s">
        <v>845</v>
      </c>
      <c r="R21" s="899" t="s">
        <v>1358</v>
      </c>
      <c r="S21" s="899" t="s">
        <v>1689</v>
      </c>
      <c r="T21" s="899" t="s">
        <v>1286</v>
      </c>
      <c r="U21" s="899" t="s">
        <v>1292</v>
      </c>
      <c r="V21" s="899">
        <v>3</v>
      </c>
      <c r="W21" s="884" t="s">
        <v>337</v>
      </c>
      <c r="X21" s="885" t="s">
        <v>30</v>
      </c>
      <c r="Y21" s="885">
        <v>1</v>
      </c>
      <c r="Z21" s="884" t="s">
        <v>16</v>
      </c>
      <c r="AA21" s="900" t="s">
        <v>1690</v>
      </c>
      <c r="AB21" s="893" t="s">
        <v>1935</v>
      </c>
      <c r="AC21" s="893"/>
    </row>
    <row r="22" spans="1:29" s="893" customFormat="1" ht="26.25" customHeight="1" thickBot="1">
      <c r="A22" s="369">
        <v>20</v>
      </c>
      <c r="B22" s="348" t="s">
        <v>397</v>
      </c>
      <c r="C22" s="348">
        <v>4105</v>
      </c>
      <c r="D22" s="423" t="s">
        <v>199</v>
      </c>
      <c r="E22" s="380" t="s">
        <v>31</v>
      </c>
      <c r="F22" s="438" t="s">
        <v>10</v>
      </c>
      <c r="G22" s="444">
        <v>38039</v>
      </c>
      <c r="H22" s="246" t="s">
        <v>1364</v>
      </c>
      <c r="I22" s="381" t="s">
        <v>90</v>
      </c>
      <c r="J22" s="380" t="s">
        <v>211</v>
      </c>
      <c r="K22" s="381" t="s">
        <v>34</v>
      </c>
      <c r="L22" s="408" t="s">
        <v>18</v>
      </c>
      <c r="M22" s="346"/>
      <c r="N22" s="346"/>
      <c r="O22" s="462"/>
      <c r="P22" s="462"/>
      <c r="Q22" s="430"/>
      <c r="R22" s="430"/>
      <c r="S22" s="430"/>
      <c r="T22" s="430"/>
      <c r="U22" s="430"/>
      <c r="V22" s="430"/>
      <c r="W22" s="367" t="s">
        <v>56</v>
      </c>
      <c r="X22" s="385">
        <v>26</v>
      </c>
      <c r="Y22" s="385">
        <v>4</v>
      </c>
      <c r="Z22" s="367" t="s">
        <v>16</v>
      </c>
      <c r="AA22" s="521" t="s">
        <v>1583</v>
      </c>
      <c r="AB22" s="362">
        <v>85330971891</v>
      </c>
      <c r="AC22" s="362"/>
    </row>
    <row r="23" spans="1:29" s="362" customFormat="1" ht="26.25" customHeight="1" thickBot="1">
      <c r="A23" s="884">
        <v>15</v>
      </c>
      <c r="B23" s="885" t="s">
        <v>392</v>
      </c>
      <c r="C23" s="885">
        <v>4101</v>
      </c>
      <c r="D23" s="886" t="s">
        <v>1691</v>
      </c>
      <c r="E23" s="887" t="s">
        <v>31</v>
      </c>
      <c r="F23" s="886" t="s">
        <v>10</v>
      </c>
      <c r="G23" s="888">
        <v>37945</v>
      </c>
      <c r="H23" s="246" t="s">
        <v>1364</v>
      </c>
      <c r="I23" s="889" t="s">
        <v>132</v>
      </c>
      <c r="J23" s="887" t="s">
        <v>80</v>
      </c>
      <c r="K23" s="889" t="s">
        <v>26</v>
      </c>
      <c r="L23" s="889" t="s">
        <v>18</v>
      </c>
      <c r="M23" s="889"/>
      <c r="N23" s="889"/>
      <c r="O23" s="901" t="s">
        <v>697</v>
      </c>
      <c r="P23" s="901" t="s">
        <v>698</v>
      </c>
      <c r="Q23" s="899" t="s">
        <v>845</v>
      </c>
      <c r="R23" s="899" t="s">
        <v>1358</v>
      </c>
      <c r="S23" s="899" t="s">
        <v>336</v>
      </c>
      <c r="T23" s="899" t="s">
        <v>1295</v>
      </c>
      <c r="U23" s="899" t="s">
        <v>1291</v>
      </c>
      <c r="V23" s="899">
        <v>2</v>
      </c>
      <c r="W23" s="884" t="s">
        <v>1692</v>
      </c>
      <c r="X23" s="884">
        <v>3</v>
      </c>
      <c r="Y23" s="885">
        <v>1</v>
      </c>
      <c r="Z23" s="887" t="s">
        <v>73</v>
      </c>
      <c r="AA23" s="892" t="s">
        <v>1693</v>
      </c>
      <c r="AB23" s="893" t="s">
        <v>1931</v>
      </c>
      <c r="AC23" s="893"/>
    </row>
    <row r="24" spans="1:29" s="693" customFormat="1" ht="26.25" customHeight="1" thickBot="1">
      <c r="A24" s="694">
        <v>21</v>
      </c>
      <c r="B24" s="639" t="s">
        <v>412</v>
      </c>
      <c r="C24" s="639">
        <v>4108</v>
      </c>
      <c r="D24" s="918" t="s">
        <v>201</v>
      </c>
      <c r="E24" s="873" t="s">
        <v>9</v>
      </c>
      <c r="F24" s="872" t="s">
        <v>10</v>
      </c>
      <c r="G24" s="915">
        <v>37839</v>
      </c>
      <c r="H24" s="246" t="s">
        <v>1364</v>
      </c>
      <c r="I24" s="873" t="s">
        <v>137</v>
      </c>
      <c r="J24" s="873" t="s">
        <v>138</v>
      </c>
      <c r="K24" s="873" t="s">
        <v>15</v>
      </c>
      <c r="L24" s="873" t="s">
        <v>18</v>
      </c>
      <c r="M24" s="642"/>
      <c r="N24" s="642"/>
      <c r="O24" s="919" t="s">
        <v>699</v>
      </c>
      <c r="P24" s="919" t="s">
        <v>698</v>
      </c>
      <c r="Q24" s="920" t="s">
        <v>851</v>
      </c>
      <c r="R24" s="921" t="s">
        <v>1305</v>
      </c>
      <c r="S24" s="639" t="s">
        <v>336</v>
      </c>
      <c r="T24" s="639" t="s">
        <v>1286</v>
      </c>
      <c r="U24" s="921" t="s">
        <v>1291</v>
      </c>
      <c r="V24" s="877">
        <v>3</v>
      </c>
      <c r="W24" s="637" t="s">
        <v>36</v>
      </c>
      <c r="X24" s="643">
        <v>11</v>
      </c>
      <c r="Y24" s="643">
        <v>2</v>
      </c>
      <c r="Z24" s="637" t="s">
        <v>29</v>
      </c>
      <c r="AA24" s="922" t="s">
        <v>1584</v>
      </c>
      <c r="AB24" s="693" t="s">
        <v>1936</v>
      </c>
    </row>
    <row r="25" spans="1:29" s="929" customFormat="1" ht="26.25" customHeight="1" thickBot="1">
      <c r="A25" s="556">
        <v>22</v>
      </c>
      <c r="B25" s="557" t="s">
        <v>414</v>
      </c>
      <c r="C25" s="557">
        <v>4140</v>
      </c>
      <c r="D25" s="558" t="s">
        <v>165</v>
      </c>
      <c r="E25" s="559" t="s">
        <v>9</v>
      </c>
      <c r="F25" s="558" t="s">
        <v>10</v>
      </c>
      <c r="G25" s="933">
        <v>37492</v>
      </c>
      <c r="H25" s="246" t="s">
        <v>438</v>
      </c>
      <c r="I25" s="563" t="s">
        <v>187</v>
      </c>
      <c r="J25" s="559" t="s">
        <v>188</v>
      </c>
      <c r="K25" s="563" t="s">
        <v>34</v>
      </c>
      <c r="L25" s="556" t="s">
        <v>322</v>
      </c>
      <c r="M25" s="563"/>
      <c r="N25" s="563"/>
      <c r="O25" s="563" t="s">
        <v>699</v>
      </c>
      <c r="P25" s="930" t="s">
        <v>699</v>
      </c>
      <c r="Q25" s="934" t="s">
        <v>1109</v>
      </c>
      <c r="R25" s="565"/>
      <c r="S25" s="565"/>
      <c r="T25" s="565" t="s">
        <v>1719</v>
      </c>
      <c r="U25" s="565" t="s">
        <v>1337</v>
      </c>
      <c r="V25" s="565">
        <v>1</v>
      </c>
      <c r="W25" s="556" t="s">
        <v>56</v>
      </c>
      <c r="X25" s="556">
        <v>3</v>
      </c>
      <c r="Y25" s="557">
        <v>1</v>
      </c>
      <c r="Z25" s="559" t="s">
        <v>16</v>
      </c>
      <c r="AA25" s="566" t="s">
        <v>1720</v>
      </c>
      <c r="AB25" s="928" t="s">
        <v>1937</v>
      </c>
      <c r="AC25" s="928"/>
    </row>
    <row r="26" spans="1:29" s="706" customFormat="1" ht="26.25" customHeight="1" thickBot="1">
      <c r="A26" s="703">
        <v>23</v>
      </c>
      <c r="B26" s="633"/>
      <c r="C26" s="633">
        <v>4130</v>
      </c>
      <c r="D26" s="910" t="s">
        <v>160</v>
      </c>
      <c r="E26" s="904" t="s">
        <v>31</v>
      </c>
      <c r="F26" s="903" t="s">
        <v>10</v>
      </c>
      <c r="G26" s="905">
        <v>37592</v>
      </c>
      <c r="H26" s="246" t="s">
        <v>438</v>
      </c>
      <c r="I26" s="904" t="s">
        <v>40</v>
      </c>
      <c r="J26" s="904" t="s">
        <v>1703</v>
      </c>
      <c r="K26" s="904" t="s">
        <v>1704</v>
      </c>
      <c r="L26" s="904" t="s">
        <v>18</v>
      </c>
      <c r="M26" s="906"/>
      <c r="N26" s="906"/>
      <c r="O26" s="906" t="s">
        <v>697</v>
      </c>
      <c r="P26" s="906" t="s">
        <v>697</v>
      </c>
      <c r="Q26" s="911" t="s">
        <v>851</v>
      </c>
      <c r="R26" s="912" t="s">
        <v>1705</v>
      </c>
      <c r="S26" s="633" t="s">
        <v>1706</v>
      </c>
      <c r="T26" s="633" t="s">
        <v>1286</v>
      </c>
      <c r="U26" s="912" t="s">
        <v>1292</v>
      </c>
      <c r="V26" s="913">
        <v>3</v>
      </c>
      <c r="W26" s="631" t="s">
        <v>56</v>
      </c>
      <c r="X26" s="902">
        <v>5</v>
      </c>
      <c r="Y26" s="902">
        <v>1</v>
      </c>
      <c r="Z26" s="631" t="s">
        <v>16</v>
      </c>
      <c r="AA26" s="914" t="s">
        <v>1585</v>
      </c>
      <c r="AB26" s="706" t="s">
        <v>1938</v>
      </c>
    </row>
    <row r="27" spans="1:29" s="893" customFormat="1" ht="26.25" customHeight="1" thickBot="1">
      <c r="A27" s="884">
        <v>24</v>
      </c>
      <c r="B27" s="885" t="s">
        <v>415</v>
      </c>
      <c r="C27" s="885">
        <v>4112</v>
      </c>
      <c r="D27" s="886" t="s">
        <v>1682</v>
      </c>
      <c r="E27" s="887" t="s">
        <v>9</v>
      </c>
      <c r="F27" s="886" t="s">
        <v>10</v>
      </c>
      <c r="G27" s="888">
        <v>37740</v>
      </c>
      <c r="H27" s="246" t="s">
        <v>438</v>
      </c>
      <c r="I27" s="889" t="s">
        <v>143</v>
      </c>
      <c r="J27" s="887" t="s">
        <v>144</v>
      </c>
      <c r="K27" s="889" t="s">
        <v>478</v>
      </c>
      <c r="L27" s="889" t="s">
        <v>18</v>
      </c>
      <c r="M27" s="889"/>
      <c r="N27" s="889"/>
      <c r="O27" s="889" t="s">
        <v>699</v>
      </c>
      <c r="P27" s="889" t="s">
        <v>699</v>
      </c>
      <c r="Q27" s="890" t="s">
        <v>1109</v>
      </c>
      <c r="R27" s="891" t="s">
        <v>1322</v>
      </c>
      <c r="S27" s="891" t="s">
        <v>874</v>
      </c>
      <c r="T27" s="891" t="s">
        <v>1286</v>
      </c>
      <c r="U27" s="891" t="s">
        <v>1337</v>
      </c>
      <c r="V27" s="891">
        <v>2</v>
      </c>
      <c r="W27" s="884" t="s">
        <v>1683</v>
      </c>
      <c r="X27" s="885">
        <v>16</v>
      </c>
      <c r="Y27" s="885">
        <v>3</v>
      </c>
      <c r="Z27" s="887" t="s">
        <v>29</v>
      </c>
      <c r="AA27" s="892" t="s">
        <v>1586</v>
      </c>
      <c r="AB27" s="893" t="s">
        <v>1939</v>
      </c>
    </row>
    <row r="28" spans="1:29" s="974" customFormat="1" ht="26.25" customHeight="1" thickBot="1">
      <c r="A28" s="963">
        <v>25</v>
      </c>
      <c r="B28" s="964" t="s">
        <v>416</v>
      </c>
      <c r="C28" s="964">
        <v>4113</v>
      </c>
      <c r="D28" s="965" t="s">
        <v>206</v>
      </c>
      <c r="E28" s="966" t="s">
        <v>9</v>
      </c>
      <c r="F28" s="967" t="s">
        <v>10</v>
      </c>
      <c r="G28" s="968">
        <v>37941</v>
      </c>
      <c r="H28" s="246" t="s">
        <v>1364</v>
      </c>
      <c r="I28" s="969" t="s">
        <v>153</v>
      </c>
      <c r="J28" s="966" t="s">
        <v>154</v>
      </c>
      <c r="K28" s="969" t="s">
        <v>34</v>
      </c>
      <c r="L28" s="969" t="s">
        <v>34</v>
      </c>
      <c r="M28" s="969"/>
      <c r="N28" s="969"/>
      <c r="O28" s="969"/>
      <c r="P28" s="969"/>
      <c r="Q28" s="970"/>
      <c r="R28" s="971"/>
      <c r="S28" s="971"/>
      <c r="T28" s="971"/>
      <c r="U28" s="971"/>
      <c r="V28" s="971"/>
      <c r="W28" s="972" t="s">
        <v>20</v>
      </c>
      <c r="X28" s="964">
        <v>39</v>
      </c>
      <c r="Y28" s="964">
        <v>6</v>
      </c>
      <c r="Z28" s="966" t="s">
        <v>16</v>
      </c>
      <c r="AA28" s="973" t="s">
        <v>1587</v>
      </c>
      <c r="AB28" s="974" t="s">
        <v>1940</v>
      </c>
    </row>
    <row r="29" spans="1:29" s="1083" customFormat="1" ht="26.25" customHeight="1" thickBot="1">
      <c r="A29" s="1074">
        <v>26</v>
      </c>
      <c r="B29" s="1075" t="s">
        <v>418</v>
      </c>
      <c r="C29" s="1075">
        <v>4114</v>
      </c>
      <c r="D29" s="1076" t="s">
        <v>1766</v>
      </c>
      <c r="E29" s="1077" t="s">
        <v>9</v>
      </c>
      <c r="F29" s="1076" t="s">
        <v>10</v>
      </c>
      <c r="G29" s="1078">
        <v>38145</v>
      </c>
      <c r="H29" s="246" t="s">
        <v>1364</v>
      </c>
      <c r="I29" s="1079" t="s">
        <v>145</v>
      </c>
      <c r="J29" s="1077" t="s">
        <v>146</v>
      </c>
      <c r="K29" s="1079" t="s">
        <v>340</v>
      </c>
      <c r="L29" s="1079" t="s">
        <v>18</v>
      </c>
      <c r="M29" s="1079"/>
      <c r="N29" s="1079"/>
      <c r="O29" s="1079" t="s">
        <v>697</v>
      </c>
      <c r="P29" s="1079" t="s">
        <v>697</v>
      </c>
      <c r="Q29" s="1080" t="s">
        <v>851</v>
      </c>
      <c r="R29" s="1081" t="s">
        <v>1289</v>
      </c>
      <c r="S29" s="1081" t="s">
        <v>1294</v>
      </c>
      <c r="T29" s="1081" t="s">
        <v>1295</v>
      </c>
      <c r="U29" s="1081" t="s">
        <v>1291</v>
      </c>
      <c r="V29" s="1081">
        <v>3</v>
      </c>
      <c r="W29" s="1074" t="s">
        <v>1683</v>
      </c>
      <c r="X29" s="1074">
        <v>6</v>
      </c>
      <c r="Y29" s="1075">
        <v>1</v>
      </c>
      <c r="Z29" s="1077" t="s">
        <v>29</v>
      </c>
      <c r="AA29" s="1082" t="s">
        <v>1588</v>
      </c>
      <c r="AB29" s="1083" t="s">
        <v>1941</v>
      </c>
    </row>
    <row r="30" spans="1:29" s="893" customFormat="1" ht="26.25" customHeight="1" thickBot="1">
      <c r="A30" s="896">
        <v>27</v>
      </c>
      <c r="B30" s="885" t="s">
        <v>401</v>
      </c>
      <c r="C30" s="885">
        <v>4115</v>
      </c>
      <c r="D30" s="886" t="s">
        <v>1686</v>
      </c>
      <c r="E30" s="887" t="s">
        <v>31</v>
      </c>
      <c r="F30" s="886" t="s">
        <v>10</v>
      </c>
      <c r="G30" s="888">
        <v>37902</v>
      </c>
      <c r="H30" s="246" t="s">
        <v>1364</v>
      </c>
      <c r="I30" s="889" t="s">
        <v>101</v>
      </c>
      <c r="J30" s="887" t="s">
        <v>147</v>
      </c>
      <c r="K30" s="889" t="s">
        <v>34</v>
      </c>
      <c r="L30" s="889" t="s">
        <v>18</v>
      </c>
      <c r="M30" s="889"/>
      <c r="N30" s="889"/>
      <c r="O30" s="889" t="s">
        <v>698</v>
      </c>
      <c r="P30" s="889" t="s">
        <v>698</v>
      </c>
      <c r="Q30" s="890" t="s">
        <v>851</v>
      </c>
      <c r="R30" s="891" t="s">
        <v>1358</v>
      </c>
      <c r="S30" s="891"/>
      <c r="T30" s="891"/>
      <c r="U30" s="891" t="s">
        <v>1292</v>
      </c>
      <c r="V30" s="891">
        <v>3</v>
      </c>
      <c r="W30" s="884" t="s">
        <v>1678</v>
      </c>
      <c r="X30" s="885">
        <v>57</v>
      </c>
      <c r="Y30" s="885">
        <v>8</v>
      </c>
      <c r="Z30" s="887" t="s">
        <v>16</v>
      </c>
      <c r="AA30" s="892" t="s">
        <v>1589</v>
      </c>
      <c r="AB30" s="893" t="s">
        <v>1942</v>
      </c>
    </row>
    <row r="31" spans="1:29" s="362" customFormat="1" ht="26.25" customHeight="1" thickBot="1">
      <c r="A31" s="367">
        <v>28</v>
      </c>
      <c r="B31" s="348" t="s">
        <v>420</v>
      </c>
      <c r="C31" s="348">
        <v>4116</v>
      </c>
      <c r="D31" s="379" t="s">
        <v>204</v>
      </c>
      <c r="E31" s="363" t="s">
        <v>9</v>
      </c>
      <c r="F31" s="379" t="s">
        <v>10</v>
      </c>
      <c r="G31" s="417">
        <v>38007</v>
      </c>
      <c r="H31" s="246" t="s">
        <v>1364</v>
      </c>
      <c r="I31" s="346" t="s">
        <v>148</v>
      </c>
      <c r="J31" s="363" t="s">
        <v>149</v>
      </c>
      <c r="K31" s="346" t="s">
        <v>100</v>
      </c>
      <c r="L31" s="346" t="s">
        <v>18</v>
      </c>
      <c r="M31" s="346"/>
      <c r="N31" s="346"/>
      <c r="O31" s="346"/>
      <c r="P31" s="346"/>
      <c r="Q31" s="349">
        <v>700000</v>
      </c>
      <c r="R31" s="383"/>
      <c r="S31" s="383"/>
      <c r="T31" s="383"/>
      <c r="U31" s="383"/>
      <c r="V31" s="383"/>
      <c r="W31" s="330" t="s">
        <v>150</v>
      </c>
      <c r="X31" s="330">
        <v>58</v>
      </c>
      <c r="Y31" s="348">
        <v>8</v>
      </c>
      <c r="Z31" s="363" t="s">
        <v>16</v>
      </c>
      <c r="AA31" s="516" t="s">
        <v>1590</v>
      </c>
      <c r="AB31" s="362" t="s">
        <v>1943</v>
      </c>
    </row>
    <row r="32" spans="1:29" s="693" customFormat="1" ht="26.25" customHeight="1" thickBot="1">
      <c r="A32" s="694">
        <v>29</v>
      </c>
      <c r="B32" s="643" t="s">
        <v>421</v>
      </c>
      <c r="C32" s="643">
        <v>4117</v>
      </c>
      <c r="D32" s="923" t="s">
        <v>205</v>
      </c>
      <c r="E32" s="873" t="s">
        <v>9</v>
      </c>
      <c r="F32" s="872" t="s">
        <v>10</v>
      </c>
      <c r="G32" s="915">
        <v>37888</v>
      </c>
      <c r="H32" s="246" t="s">
        <v>1364</v>
      </c>
      <c r="I32" s="642" t="s">
        <v>151</v>
      </c>
      <c r="J32" s="873" t="s">
        <v>152</v>
      </c>
      <c r="K32" s="642" t="s">
        <v>15</v>
      </c>
      <c r="L32" s="642" t="s">
        <v>18</v>
      </c>
      <c r="M32" s="642"/>
      <c r="N32" s="642"/>
      <c r="O32" s="642" t="s">
        <v>697</v>
      </c>
      <c r="P32" s="642" t="s">
        <v>697</v>
      </c>
      <c r="Q32" s="878" t="s">
        <v>845</v>
      </c>
      <c r="R32" s="924" t="s">
        <v>1305</v>
      </c>
      <c r="S32" s="924" t="s">
        <v>874</v>
      </c>
      <c r="T32" s="924" t="s">
        <v>1286</v>
      </c>
      <c r="U32" s="924" t="s">
        <v>1291</v>
      </c>
      <c r="V32" s="924">
        <v>2</v>
      </c>
      <c r="W32" s="637" t="s">
        <v>337</v>
      </c>
      <c r="X32" s="637">
        <v>13</v>
      </c>
      <c r="Y32" s="643">
        <v>3</v>
      </c>
      <c r="Z32" s="873" t="s">
        <v>16</v>
      </c>
      <c r="AA32" s="917" t="s">
        <v>1591</v>
      </c>
      <c r="AB32" s="693" t="s">
        <v>1944</v>
      </c>
    </row>
    <row r="33" spans="1:27" s="342" customFormat="1" ht="26.25" customHeight="1" thickBot="1">
      <c r="A33" s="330"/>
      <c r="B33" s="331"/>
      <c r="C33" s="331"/>
      <c r="D33" s="456"/>
      <c r="E33" s="363"/>
      <c r="F33" s="379"/>
      <c r="G33" s="417"/>
      <c r="H33" s="246" t="s">
        <v>2330</v>
      </c>
      <c r="I33" s="346"/>
      <c r="J33" s="363"/>
      <c r="K33" s="346"/>
      <c r="L33" s="346"/>
      <c r="M33" s="346"/>
      <c r="N33" s="346"/>
      <c r="O33" s="346"/>
      <c r="P33" s="346"/>
      <c r="Q33" s="349"/>
      <c r="R33" s="383"/>
      <c r="S33" s="383"/>
      <c r="T33" s="383"/>
      <c r="U33" s="383"/>
      <c r="V33" s="383"/>
      <c r="W33" s="455"/>
      <c r="X33" s="331"/>
      <c r="Y33" s="331"/>
      <c r="Z33" s="363"/>
      <c r="AA33" s="516"/>
    </row>
    <row r="34" spans="1:27" s="342" customFormat="1" ht="26.25" customHeight="1" thickBot="1">
      <c r="A34" s="330"/>
      <c r="B34" s="331"/>
      <c r="C34" s="331"/>
      <c r="D34" s="456"/>
      <c r="E34" s="363"/>
      <c r="F34" s="379"/>
      <c r="G34" s="417"/>
      <c r="H34" s="246" t="s">
        <v>2330</v>
      </c>
      <c r="I34" s="346"/>
      <c r="J34" s="363"/>
      <c r="K34" s="346"/>
      <c r="L34" s="346"/>
      <c r="M34" s="346"/>
      <c r="N34" s="346"/>
      <c r="O34" s="346"/>
      <c r="P34" s="346"/>
      <c r="Q34" s="349"/>
      <c r="R34" s="383"/>
      <c r="S34" s="383"/>
      <c r="T34" s="383"/>
      <c r="U34" s="383"/>
      <c r="V34" s="383"/>
      <c r="W34" s="455"/>
      <c r="X34" s="331"/>
      <c r="Y34" s="331"/>
      <c r="Z34" s="363"/>
      <c r="AA34" s="516"/>
    </row>
    <row r="35" spans="1:27" s="342" customFormat="1" ht="26.25" customHeight="1" thickBot="1">
      <c r="A35" s="330"/>
      <c r="B35" s="331"/>
      <c r="C35" s="331"/>
      <c r="D35" s="456"/>
      <c r="E35" s="363"/>
      <c r="F35" s="379"/>
      <c r="G35" s="417"/>
      <c r="H35" s="246" t="s">
        <v>2330</v>
      </c>
      <c r="I35" s="346"/>
      <c r="J35" s="363"/>
      <c r="K35" s="346"/>
      <c r="L35" s="346"/>
      <c r="M35" s="346"/>
      <c r="N35" s="346"/>
      <c r="O35" s="346"/>
      <c r="P35" s="346"/>
      <c r="Q35" s="349"/>
      <c r="R35" s="383"/>
      <c r="S35" s="383"/>
      <c r="T35" s="383"/>
      <c r="U35" s="383"/>
      <c r="V35" s="383"/>
      <c r="W35" s="455"/>
      <c r="X35" s="331"/>
      <c r="Y35" s="331"/>
      <c r="Z35" s="363"/>
      <c r="AA35" s="516"/>
    </row>
    <row r="36" spans="1:27" s="342" customFormat="1" ht="26.25" customHeight="1">
      <c r="A36" s="330"/>
      <c r="B36" s="331"/>
      <c r="C36" s="331"/>
      <c r="D36" s="456"/>
      <c r="E36" s="363"/>
      <c r="F36" s="379"/>
      <c r="G36" s="417"/>
      <c r="H36" s="246" t="s">
        <v>2330</v>
      </c>
      <c r="I36" s="346"/>
      <c r="J36" s="363"/>
      <c r="K36" s="346"/>
      <c r="L36" s="346"/>
      <c r="M36" s="346"/>
      <c r="N36" s="346"/>
      <c r="O36" s="346"/>
      <c r="P36" s="346"/>
      <c r="Q36" s="349"/>
      <c r="R36" s="383"/>
      <c r="S36" s="383"/>
      <c r="T36" s="383"/>
      <c r="U36" s="383"/>
      <c r="V36" s="383"/>
      <c r="W36" s="455"/>
      <c r="X36" s="331"/>
      <c r="Y36" s="331"/>
      <c r="Z36" s="363"/>
      <c r="AA36" s="516"/>
    </row>
    <row r="37" spans="1:27" s="342" customFormat="1" ht="26.25" customHeight="1">
      <c r="A37" s="330"/>
      <c r="B37" s="331"/>
      <c r="C37" s="331"/>
      <c r="D37" s="456"/>
      <c r="E37" s="363"/>
      <c r="F37" s="379"/>
      <c r="G37" s="417"/>
      <c r="H37" s="90" t="s">
        <v>1632</v>
      </c>
      <c r="I37" s="346"/>
      <c r="J37" s="363"/>
      <c r="K37" s="346"/>
      <c r="L37" s="346"/>
      <c r="M37" s="346"/>
      <c r="N37" s="346"/>
      <c r="O37" s="346"/>
      <c r="P37" s="346"/>
      <c r="Q37" s="349"/>
      <c r="R37" s="383"/>
      <c r="S37" s="383"/>
      <c r="T37" s="383"/>
      <c r="U37" s="383"/>
      <c r="V37" s="383"/>
      <c r="W37" s="455"/>
      <c r="X37" s="331"/>
      <c r="Y37" s="331"/>
      <c r="Z37" s="363"/>
      <c r="AA37" s="516"/>
    </row>
    <row r="38" spans="1:27" s="342" customFormat="1" ht="26.25" customHeight="1">
      <c r="A38" s="330"/>
      <c r="B38" s="331"/>
      <c r="C38" s="331"/>
      <c r="D38" s="454"/>
      <c r="E38" s="363"/>
      <c r="F38" s="379"/>
      <c r="G38" s="417"/>
      <c r="H38" s="90" t="s">
        <v>1632</v>
      </c>
      <c r="I38" s="346"/>
      <c r="J38" s="363"/>
      <c r="K38" s="346"/>
      <c r="L38" s="346"/>
      <c r="M38" s="346"/>
      <c r="N38" s="346"/>
      <c r="O38" s="346"/>
      <c r="P38" s="346"/>
      <c r="Q38" s="349"/>
      <c r="R38" s="383"/>
      <c r="S38" s="383"/>
      <c r="T38" s="383"/>
      <c r="U38" s="383"/>
      <c r="V38" s="383"/>
      <c r="W38" s="455"/>
      <c r="X38" s="455"/>
      <c r="Y38" s="331"/>
      <c r="Z38" s="363"/>
      <c r="AA38" s="516"/>
    </row>
    <row r="39" spans="1:27" s="39" customFormat="1" ht="20.100000000000001" customHeight="1">
      <c r="A39" s="2" t="s">
        <v>875</v>
      </c>
      <c r="B39" s="2"/>
      <c r="C39" s="29"/>
      <c r="D39" s="29"/>
      <c r="E39" s="29"/>
      <c r="F39" s="29"/>
      <c r="G39" s="29"/>
      <c r="H39" s="536"/>
      <c r="I39" s="29"/>
      <c r="J39" s="29"/>
      <c r="K39" s="29"/>
      <c r="L39" s="29"/>
      <c r="M39" s="29"/>
      <c r="N39" s="29"/>
      <c r="O39" s="29"/>
      <c r="P39" s="29"/>
      <c r="Q39" s="127"/>
      <c r="R39" s="127"/>
      <c r="S39" s="127"/>
      <c r="T39" s="127"/>
      <c r="U39" s="127"/>
      <c r="V39" s="127"/>
      <c r="W39" s="29"/>
      <c r="X39" s="29"/>
      <c r="Y39" s="29"/>
      <c r="Z39" s="29"/>
      <c r="AA39" s="524"/>
    </row>
    <row r="40" spans="1:27" s="39" customFormat="1" ht="20.100000000000001" customHeight="1">
      <c r="A40" s="1553">
        <f>'1a'!A40:C40</f>
        <v>42214</v>
      </c>
      <c r="B40" s="1554"/>
      <c r="C40" s="1554"/>
      <c r="D40" s="29"/>
      <c r="E40" s="29"/>
      <c r="F40" s="29"/>
      <c r="G40" s="29"/>
      <c r="H40" s="536"/>
      <c r="I40" s="29"/>
      <c r="J40" s="29"/>
      <c r="K40" s="29"/>
      <c r="L40" s="29"/>
      <c r="M40" s="29"/>
      <c r="N40" s="29"/>
      <c r="O40" s="29"/>
      <c r="P40" s="29"/>
      <c r="Q40" s="127"/>
      <c r="R40" s="127"/>
      <c r="S40" s="127"/>
      <c r="T40" s="127"/>
      <c r="U40" s="127"/>
      <c r="V40" s="127"/>
      <c r="W40" s="29"/>
      <c r="X40" s="29"/>
      <c r="Y40" s="29"/>
      <c r="Z40" s="29"/>
      <c r="AA40" s="524"/>
    </row>
    <row r="41" spans="1:27" s="39" customFormat="1" ht="20.100000000000001" customHeight="1">
      <c r="B41" s="29"/>
      <c r="C41" s="29"/>
      <c r="D41" s="29"/>
      <c r="E41" s="29"/>
      <c r="F41" s="29"/>
      <c r="G41" s="29"/>
      <c r="H41" s="536"/>
      <c r="I41" s="29"/>
      <c r="J41" s="29"/>
      <c r="K41" s="29"/>
      <c r="L41" s="29"/>
      <c r="M41" s="29"/>
      <c r="N41" s="29"/>
      <c r="O41" s="29"/>
      <c r="P41" s="29"/>
      <c r="Q41" s="127"/>
      <c r="R41" s="127"/>
      <c r="S41" s="127"/>
      <c r="T41" s="127"/>
      <c r="U41" s="127"/>
      <c r="V41" s="127"/>
      <c r="W41" s="29"/>
      <c r="X41" s="29"/>
      <c r="Y41" s="29"/>
      <c r="Z41" s="29"/>
      <c r="AA41" s="524"/>
    </row>
    <row r="42" spans="1:27" s="39" customFormat="1" ht="20.100000000000001" customHeight="1">
      <c r="B42" s="29"/>
      <c r="C42" s="29"/>
      <c r="D42" s="29"/>
      <c r="E42" s="29"/>
      <c r="F42" s="29"/>
      <c r="G42" s="29"/>
      <c r="H42" s="536"/>
      <c r="I42" s="29"/>
      <c r="J42" s="29"/>
      <c r="K42" s="29"/>
      <c r="L42" s="29"/>
      <c r="M42" s="29"/>
      <c r="N42" s="29"/>
      <c r="O42" s="29"/>
      <c r="P42" s="29"/>
      <c r="Q42" s="127"/>
      <c r="R42" s="127"/>
      <c r="S42" s="127"/>
      <c r="T42" s="127"/>
      <c r="U42" s="127"/>
      <c r="V42" s="127"/>
      <c r="W42" s="29"/>
      <c r="X42" s="29"/>
      <c r="Y42" s="29"/>
      <c r="Z42" s="29"/>
      <c r="AA42" s="524"/>
    </row>
    <row r="43" spans="1:27" s="39" customFormat="1" ht="20.100000000000001" customHeight="1">
      <c r="B43" s="29"/>
      <c r="C43" s="29"/>
      <c r="D43" s="29"/>
      <c r="E43" s="29"/>
      <c r="F43" s="29"/>
      <c r="G43" s="29"/>
      <c r="H43" s="536"/>
      <c r="I43" s="29"/>
      <c r="J43" s="29"/>
      <c r="K43" s="29"/>
      <c r="L43" s="29"/>
      <c r="M43" s="29"/>
      <c r="N43" s="29"/>
      <c r="O43" s="29"/>
      <c r="P43" s="29"/>
      <c r="Q43" s="127"/>
      <c r="R43" s="127"/>
      <c r="S43" s="127"/>
      <c r="T43" s="127"/>
      <c r="U43" s="127"/>
      <c r="V43" s="127"/>
      <c r="W43" s="29"/>
      <c r="X43" s="29"/>
      <c r="Y43" s="29"/>
      <c r="Z43" s="29"/>
      <c r="AA43" s="524"/>
    </row>
    <row r="44" spans="1:27" s="39" customFormat="1" ht="20.100000000000001" customHeight="1">
      <c r="B44" s="29"/>
      <c r="C44" s="29"/>
      <c r="D44" s="29"/>
      <c r="E44" s="29"/>
      <c r="F44" s="29"/>
      <c r="G44" s="29"/>
      <c r="H44" s="536"/>
      <c r="I44" s="29"/>
      <c r="J44" s="29"/>
      <c r="K44" s="29"/>
      <c r="L44" s="29"/>
      <c r="M44" s="29"/>
      <c r="N44" s="29"/>
      <c r="O44" s="29"/>
      <c r="P44" s="29"/>
      <c r="Q44" s="127"/>
      <c r="R44" s="127"/>
      <c r="S44" s="127"/>
      <c r="T44" s="127"/>
      <c r="U44" s="127"/>
      <c r="V44" s="127"/>
      <c r="W44" s="29"/>
      <c r="X44" s="29"/>
      <c r="Y44" s="29"/>
      <c r="Z44" s="29"/>
      <c r="AA44" s="524"/>
    </row>
    <row r="45" spans="1:27" s="39" customFormat="1" ht="20.100000000000001" customHeight="1">
      <c r="B45" s="29"/>
      <c r="C45" s="29"/>
      <c r="D45" s="29"/>
      <c r="E45" s="29"/>
      <c r="F45" s="29"/>
      <c r="G45" s="29"/>
      <c r="H45" s="536"/>
      <c r="I45" s="29"/>
      <c r="J45" s="29"/>
      <c r="K45" s="29"/>
      <c r="L45" s="29"/>
      <c r="M45" s="29"/>
      <c r="N45" s="29"/>
      <c r="O45" s="29"/>
      <c r="P45" s="29"/>
      <c r="Q45" s="127"/>
      <c r="R45" s="127"/>
      <c r="S45" s="127"/>
      <c r="T45" s="127"/>
      <c r="U45" s="127"/>
      <c r="V45" s="127"/>
      <c r="W45" s="29"/>
      <c r="X45" s="29"/>
      <c r="Y45" s="29"/>
      <c r="Z45" s="29"/>
      <c r="AA45" s="524"/>
    </row>
    <row r="46" spans="1:27" s="39" customFormat="1" ht="20.100000000000001" customHeight="1">
      <c r="B46" s="29"/>
      <c r="C46" s="29"/>
      <c r="D46" s="29"/>
      <c r="E46" s="29"/>
      <c r="F46" s="29"/>
      <c r="G46" s="29"/>
      <c r="H46" s="536"/>
      <c r="I46" s="29"/>
      <c r="J46" s="29"/>
      <c r="K46" s="29"/>
      <c r="L46" s="29"/>
      <c r="M46" s="29"/>
      <c r="N46" s="29"/>
      <c r="O46" s="29"/>
      <c r="P46" s="29"/>
      <c r="Q46" s="127"/>
      <c r="R46" s="127"/>
      <c r="S46" s="127"/>
      <c r="T46" s="127"/>
      <c r="U46" s="127"/>
      <c r="V46" s="127"/>
      <c r="W46" s="29"/>
      <c r="X46" s="29"/>
      <c r="Y46" s="29"/>
      <c r="Z46" s="29"/>
      <c r="AA46" s="524"/>
    </row>
    <row r="47" spans="1:27" s="39" customFormat="1" ht="20.100000000000001" customHeight="1">
      <c r="B47" s="29"/>
      <c r="C47" s="29"/>
      <c r="D47" s="29"/>
      <c r="E47" s="29"/>
      <c r="F47" s="29"/>
      <c r="G47" s="29"/>
      <c r="H47" s="536"/>
      <c r="I47" s="29"/>
      <c r="J47" s="29"/>
      <c r="K47" s="29"/>
      <c r="L47" s="29"/>
      <c r="M47" s="29"/>
      <c r="N47" s="29"/>
      <c r="O47" s="29"/>
      <c r="P47" s="29"/>
      <c r="Q47" s="127"/>
      <c r="R47" s="127"/>
      <c r="S47" s="127"/>
      <c r="T47" s="127"/>
      <c r="U47" s="127"/>
      <c r="V47" s="127"/>
      <c r="W47" s="29"/>
      <c r="X47" s="29"/>
      <c r="Y47" s="29"/>
      <c r="Z47" s="29"/>
      <c r="AA47" s="524"/>
    </row>
    <row r="48" spans="1:27" s="39" customFormat="1" ht="20.100000000000001" customHeight="1">
      <c r="B48" s="29"/>
      <c r="C48" s="29"/>
      <c r="D48" s="29"/>
      <c r="E48" s="29"/>
      <c r="F48" s="29"/>
      <c r="G48" s="29"/>
      <c r="H48" s="536"/>
      <c r="I48" s="29"/>
      <c r="J48" s="29"/>
      <c r="K48" s="29"/>
      <c r="L48" s="29"/>
      <c r="M48" s="29"/>
      <c r="N48" s="29"/>
      <c r="O48" s="29"/>
      <c r="P48" s="29"/>
      <c r="Q48" s="127"/>
      <c r="R48" s="127"/>
      <c r="S48" s="127"/>
      <c r="T48" s="127"/>
      <c r="U48" s="127"/>
      <c r="V48" s="127"/>
      <c r="W48" s="29"/>
      <c r="X48" s="29"/>
      <c r="Y48" s="29"/>
      <c r="Z48" s="29"/>
      <c r="AA48" s="524"/>
    </row>
    <row r="49" spans="2:27" s="39" customFormat="1" ht="20.100000000000001" customHeight="1">
      <c r="B49" s="29"/>
      <c r="C49" s="29"/>
      <c r="D49" s="29"/>
      <c r="E49" s="29"/>
      <c r="F49" s="29"/>
      <c r="G49" s="29"/>
      <c r="H49" s="536"/>
      <c r="I49" s="29"/>
      <c r="J49" s="29"/>
      <c r="K49" s="29"/>
      <c r="L49" s="29"/>
      <c r="M49" s="29"/>
      <c r="N49" s="29"/>
      <c r="O49" s="29"/>
      <c r="P49" s="29"/>
      <c r="Q49" s="127"/>
      <c r="R49" s="127"/>
      <c r="S49" s="127"/>
      <c r="T49" s="127"/>
      <c r="U49" s="127"/>
      <c r="V49" s="127"/>
      <c r="W49" s="29"/>
      <c r="X49" s="29"/>
      <c r="Y49" s="29"/>
      <c r="Z49" s="29"/>
      <c r="AA49" s="524"/>
    </row>
    <row r="50" spans="2:27" s="39" customFormat="1" ht="20.100000000000001" customHeight="1">
      <c r="B50" s="29"/>
      <c r="C50" s="29"/>
      <c r="D50" s="29"/>
      <c r="E50" s="29"/>
      <c r="F50" s="29"/>
      <c r="G50" s="29"/>
      <c r="H50" s="536"/>
      <c r="I50" s="29"/>
      <c r="J50" s="29"/>
      <c r="K50" s="29"/>
      <c r="L50" s="29"/>
      <c r="M50" s="29"/>
      <c r="N50" s="29"/>
      <c r="O50" s="29"/>
      <c r="P50" s="29"/>
      <c r="Q50" s="127"/>
      <c r="R50" s="127"/>
      <c r="S50" s="127"/>
      <c r="T50" s="127"/>
      <c r="U50" s="127"/>
      <c r="V50" s="127"/>
      <c r="W50" s="29"/>
      <c r="X50" s="29"/>
      <c r="Y50" s="29"/>
      <c r="Z50" s="29"/>
      <c r="AA50" s="524"/>
    </row>
    <row r="51" spans="2:27" s="39" customFormat="1" ht="20.100000000000001" customHeight="1">
      <c r="B51" s="29"/>
      <c r="C51" s="29"/>
      <c r="D51" s="29"/>
      <c r="E51" s="29"/>
      <c r="F51" s="29"/>
      <c r="G51" s="29"/>
      <c r="H51" s="536"/>
      <c r="I51" s="29"/>
      <c r="J51" s="29"/>
      <c r="K51" s="29"/>
      <c r="L51" s="29"/>
      <c r="M51" s="29"/>
      <c r="N51" s="29"/>
      <c r="O51" s="29"/>
      <c r="P51" s="29"/>
      <c r="Q51" s="127"/>
      <c r="R51" s="127"/>
      <c r="S51" s="127"/>
      <c r="T51" s="127"/>
      <c r="U51" s="127"/>
      <c r="V51" s="127"/>
      <c r="W51" s="29"/>
      <c r="X51" s="29"/>
      <c r="Y51" s="29"/>
      <c r="Z51" s="29"/>
      <c r="AA51" s="524"/>
    </row>
    <row r="52" spans="2:27" s="39" customFormat="1" ht="20.100000000000001" customHeight="1">
      <c r="B52" s="29"/>
      <c r="C52" s="29"/>
      <c r="D52" s="29"/>
      <c r="E52" s="29"/>
      <c r="F52" s="29"/>
      <c r="G52" s="29"/>
      <c r="H52" s="536"/>
      <c r="I52" s="29"/>
      <c r="J52" s="29"/>
      <c r="K52" s="29"/>
      <c r="L52" s="29"/>
      <c r="M52" s="29"/>
      <c r="N52" s="29"/>
      <c r="O52" s="29"/>
      <c r="P52" s="29"/>
      <c r="Q52" s="127"/>
      <c r="R52" s="127"/>
      <c r="S52" s="127"/>
      <c r="T52" s="127"/>
      <c r="U52" s="127"/>
      <c r="V52" s="127"/>
      <c r="W52" s="29"/>
      <c r="X52" s="29"/>
      <c r="Y52" s="29"/>
      <c r="Z52" s="29"/>
      <c r="AA52" s="524"/>
    </row>
    <row r="53" spans="2:27" s="39" customFormat="1" ht="20.100000000000001" customHeight="1">
      <c r="B53" s="29"/>
      <c r="C53" s="29"/>
      <c r="D53" s="29"/>
      <c r="E53" s="29"/>
      <c r="F53" s="29"/>
      <c r="G53" s="29"/>
      <c r="H53" s="536"/>
      <c r="I53" s="29"/>
      <c r="J53" s="29"/>
      <c r="K53" s="29"/>
      <c r="L53" s="29"/>
      <c r="M53" s="29"/>
      <c r="N53" s="29"/>
      <c r="O53" s="29"/>
      <c r="P53" s="29"/>
      <c r="Q53" s="127"/>
      <c r="R53" s="127"/>
      <c r="S53" s="127"/>
      <c r="T53" s="127"/>
      <c r="U53" s="127"/>
      <c r="V53" s="127"/>
      <c r="W53" s="29"/>
      <c r="X53" s="29"/>
      <c r="Y53" s="29"/>
      <c r="Z53" s="29"/>
      <c r="AA53" s="524"/>
    </row>
    <row r="54" spans="2:27" s="39" customFormat="1" ht="20.100000000000001" customHeight="1">
      <c r="B54" s="29"/>
      <c r="C54" s="29"/>
      <c r="D54" s="29"/>
      <c r="E54" s="29"/>
      <c r="F54" s="29"/>
      <c r="G54" s="29"/>
      <c r="H54" s="536"/>
      <c r="I54" s="29"/>
      <c r="J54" s="29"/>
      <c r="K54" s="29"/>
      <c r="L54" s="29"/>
      <c r="M54" s="29"/>
      <c r="N54" s="29"/>
      <c r="O54" s="29"/>
      <c r="P54" s="29"/>
      <c r="Q54" s="127"/>
      <c r="R54" s="127"/>
      <c r="S54" s="127"/>
      <c r="T54" s="127"/>
      <c r="U54" s="127"/>
      <c r="V54" s="127"/>
      <c r="W54" s="29"/>
      <c r="X54" s="29"/>
      <c r="Y54" s="29"/>
      <c r="Z54" s="29"/>
      <c r="AA54" s="524"/>
    </row>
    <row r="55" spans="2:27" s="39" customFormat="1" ht="20.100000000000001" customHeight="1">
      <c r="B55" s="29"/>
      <c r="C55" s="29"/>
      <c r="D55" s="29"/>
      <c r="E55" s="29"/>
      <c r="F55" s="29"/>
      <c r="G55" s="29"/>
      <c r="H55" s="536"/>
      <c r="I55" s="29"/>
      <c r="J55" s="29"/>
      <c r="K55" s="29"/>
      <c r="L55" s="29"/>
      <c r="M55" s="29"/>
      <c r="N55" s="29"/>
      <c r="O55" s="29"/>
      <c r="P55" s="29"/>
      <c r="Q55" s="127"/>
      <c r="R55" s="127"/>
      <c r="S55" s="127"/>
      <c r="T55" s="127"/>
      <c r="U55" s="127"/>
      <c r="V55" s="127"/>
      <c r="W55" s="29"/>
      <c r="X55" s="29"/>
      <c r="Y55" s="29"/>
      <c r="Z55" s="29"/>
      <c r="AA55" s="524"/>
    </row>
    <row r="56" spans="2:27" s="39" customFormat="1" ht="20.100000000000001" customHeight="1">
      <c r="B56" s="29"/>
      <c r="C56" s="29"/>
      <c r="D56" s="29"/>
      <c r="E56" s="29"/>
      <c r="F56" s="29"/>
      <c r="G56" s="29"/>
      <c r="H56" s="536"/>
      <c r="I56" s="29"/>
      <c r="J56" s="29"/>
      <c r="K56" s="29"/>
      <c r="L56" s="29"/>
      <c r="M56" s="29"/>
      <c r="N56" s="29"/>
      <c r="O56" s="29"/>
      <c r="P56" s="29"/>
      <c r="Q56" s="127"/>
      <c r="R56" s="127"/>
      <c r="S56" s="127"/>
      <c r="T56" s="127"/>
      <c r="U56" s="127"/>
      <c r="V56" s="127"/>
      <c r="W56" s="29"/>
      <c r="X56" s="29"/>
      <c r="Y56" s="29"/>
      <c r="Z56" s="29"/>
      <c r="AA56" s="524"/>
    </row>
    <row r="57" spans="2:27" s="39" customFormat="1" ht="20.100000000000001" customHeight="1">
      <c r="B57" s="29"/>
      <c r="C57" s="29"/>
      <c r="D57" s="29"/>
      <c r="E57" s="29"/>
      <c r="F57" s="29"/>
      <c r="G57" s="29"/>
      <c r="H57" s="536"/>
      <c r="I57" s="29"/>
      <c r="J57" s="29"/>
      <c r="K57" s="29"/>
      <c r="L57" s="29"/>
      <c r="M57" s="29"/>
      <c r="N57" s="29"/>
      <c r="O57" s="29"/>
      <c r="P57" s="29"/>
      <c r="Q57" s="127"/>
      <c r="R57" s="127"/>
      <c r="S57" s="127"/>
      <c r="T57" s="127"/>
      <c r="U57" s="127"/>
      <c r="V57" s="127"/>
      <c r="W57" s="29"/>
      <c r="X57" s="29"/>
      <c r="Y57" s="29"/>
      <c r="Z57" s="29"/>
      <c r="AA57" s="524"/>
    </row>
    <row r="58" spans="2:27" s="39" customFormat="1" ht="20.100000000000001" customHeight="1">
      <c r="B58" s="29"/>
      <c r="C58" s="29"/>
      <c r="D58" s="29"/>
      <c r="E58" s="29"/>
      <c r="F58" s="29"/>
      <c r="G58" s="29"/>
      <c r="H58" s="536"/>
      <c r="I58" s="29"/>
      <c r="J58" s="29"/>
      <c r="K58" s="29"/>
      <c r="L58" s="29"/>
      <c r="M58" s="29"/>
      <c r="N58" s="29"/>
      <c r="O58" s="29"/>
      <c r="P58" s="29"/>
      <c r="Q58" s="127"/>
      <c r="R58" s="127"/>
      <c r="S58" s="127"/>
      <c r="T58" s="127"/>
      <c r="U58" s="127"/>
      <c r="V58" s="127"/>
      <c r="W58" s="29"/>
      <c r="X58" s="29"/>
      <c r="Y58" s="29"/>
      <c r="Z58" s="29"/>
      <c r="AA58" s="524"/>
    </row>
    <row r="59" spans="2:27" s="39" customFormat="1" ht="20.100000000000001" customHeight="1">
      <c r="B59" s="29"/>
      <c r="C59" s="29"/>
      <c r="D59" s="29"/>
      <c r="E59" s="29"/>
      <c r="F59" s="29"/>
      <c r="G59" s="29"/>
      <c r="H59" s="536"/>
      <c r="I59" s="29"/>
      <c r="J59" s="29"/>
      <c r="K59" s="29"/>
      <c r="L59" s="29"/>
      <c r="M59" s="29"/>
      <c r="N59" s="29"/>
      <c r="O59" s="29"/>
      <c r="P59" s="29"/>
      <c r="Q59" s="127"/>
      <c r="R59" s="127"/>
      <c r="S59" s="127"/>
      <c r="T59" s="127"/>
      <c r="U59" s="127"/>
      <c r="V59" s="127"/>
      <c r="W59" s="29"/>
      <c r="X59" s="29"/>
      <c r="Y59" s="29"/>
      <c r="Z59" s="29"/>
      <c r="AA59" s="524"/>
    </row>
    <row r="60" spans="2:27" s="39" customFormat="1" ht="20.100000000000001" customHeight="1">
      <c r="B60" s="29"/>
      <c r="C60" s="29"/>
      <c r="D60" s="29"/>
      <c r="E60" s="29"/>
      <c r="F60" s="29"/>
      <c r="G60" s="29"/>
      <c r="H60" s="536"/>
      <c r="I60" s="29"/>
      <c r="J60" s="29"/>
      <c r="K60" s="29"/>
      <c r="L60" s="29"/>
      <c r="M60" s="29"/>
      <c r="N60" s="29"/>
      <c r="O60" s="29"/>
      <c r="P60" s="29"/>
      <c r="Q60" s="127"/>
      <c r="R60" s="127"/>
      <c r="S60" s="127"/>
      <c r="T60" s="127"/>
      <c r="U60" s="127"/>
      <c r="V60" s="127"/>
      <c r="W60" s="29"/>
      <c r="X60" s="29"/>
      <c r="Y60" s="29"/>
      <c r="Z60" s="29"/>
      <c r="AA60" s="524"/>
    </row>
    <row r="61" spans="2:27" s="39" customFormat="1" ht="20.100000000000001" customHeight="1">
      <c r="B61" s="29"/>
      <c r="C61" s="29"/>
      <c r="D61" s="29"/>
      <c r="E61" s="29"/>
      <c r="F61" s="29"/>
      <c r="G61" s="29"/>
      <c r="H61" s="536"/>
      <c r="I61" s="29"/>
      <c r="J61" s="29"/>
      <c r="K61" s="29"/>
      <c r="L61" s="29"/>
      <c r="M61" s="29"/>
      <c r="N61" s="29"/>
      <c r="O61" s="29"/>
      <c r="P61" s="29"/>
      <c r="Q61" s="127"/>
      <c r="R61" s="127"/>
      <c r="S61" s="127"/>
      <c r="T61" s="127"/>
      <c r="U61" s="127"/>
      <c r="V61" s="127"/>
      <c r="W61" s="29"/>
      <c r="X61" s="29"/>
      <c r="Y61" s="29"/>
      <c r="Z61" s="29"/>
      <c r="AA61" s="524"/>
    </row>
    <row r="62" spans="2:27" s="39" customFormat="1" ht="20.100000000000001" customHeight="1">
      <c r="B62" s="29"/>
      <c r="C62" s="29"/>
      <c r="D62" s="29"/>
      <c r="E62" s="29"/>
      <c r="F62" s="29"/>
      <c r="G62" s="29"/>
      <c r="H62" s="536"/>
      <c r="I62" s="29"/>
      <c r="J62" s="29"/>
      <c r="K62" s="29"/>
      <c r="L62" s="29"/>
      <c r="M62" s="29"/>
      <c r="N62" s="29"/>
      <c r="O62" s="29"/>
      <c r="P62" s="29"/>
      <c r="Q62" s="127"/>
      <c r="R62" s="127"/>
      <c r="S62" s="127"/>
      <c r="T62" s="127"/>
      <c r="U62" s="127"/>
      <c r="V62" s="127"/>
      <c r="W62" s="29"/>
      <c r="X62" s="29"/>
      <c r="Y62" s="29"/>
      <c r="Z62" s="29"/>
      <c r="AA62" s="524"/>
    </row>
    <row r="63" spans="2:27" s="39" customFormat="1" ht="20.100000000000001" customHeight="1">
      <c r="B63" s="29"/>
      <c r="C63" s="29"/>
      <c r="D63" s="29"/>
      <c r="E63" s="29"/>
      <c r="F63" s="29"/>
      <c r="G63" s="29"/>
      <c r="H63" s="536"/>
      <c r="I63" s="29"/>
      <c r="J63" s="29"/>
      <c r="K63" s="29"/>
      <c r="L63" s="29"/>
      <c r="M63" s="29"/>
      <c r="N63" s="29"/>
      <c r="O63" s="29"/>
      <c r="P63" s="29"/>
      <c r="Q63" s="127"/>
      <c r="R63" s="127"/>
      <c r="S63" s="127"/>
      <c r="T63" s="127"/>
      <c r="U63" s="127"/>
      <c r="V63" s="127"/>
      <c r="W63" s="29"/>
      <c r="X63" s="29"/>
      <c r="Y63" s="29"/>
      <c r="Z63" s="29"/>
      <c r="AA63" s="524"/>
    </row>
    <row r="64" spans="2:27" s="39" customFormat="1" ht="20.100000000000001" customHeight="1">
      <c r="B64" s="29"/>
      <c r="C64" s="29"/>
      <c r="D64" s="29"/>
      <c r="E64" s="29"/>
      <c r="F64" s="29"/>
      <c r="G64" s="29"/>
      <c r="H64" s="536"/>
      <c r="I64" s="29"/>
      <c r="J64" s="29"/>
      <c r="K64" s="29"/>
      <c r="L64" s="29"/>
      <c r="M64" s="29"/>
      <c r="N64" s="29"/>
      <c r="O64" s="29"/>
      <c r="P64" s="29"/>
      <c r="Q64" s="127"/>
      <c r="R64" s="127"/>
      <c r="S64" s="127"/>
      <c r="T64" s="127"/>
      <c r="U64" s="127"/>
      <c r="V64" s="127"/>
      <c r="W64" s="29"/>
      <c r="X64" s="29"/>
      <c r="Y64" s="29"/>
      <c r="Z64" s="29"/>
      <c r="AA64" s="524"/>
    </row>
    <row r="65" spans="2:27" s="39" customFormat="1" ht="20.100000000000001" customHeight="1">
      <c r="B65" s="29"/>
      <c r="C65" s="29"/>
      <c r="D65" s="29"/>
      <c r="E65" s="29"/>
      <c r="F65" s="29"/>
      <c r="G65" s="29"/>
      <c r="H65" s="536"/>
      <c r="I65" s="29"/>
      <c r="J65" s="29"/>
      <c r="K65" s="29"/>
      <c r="L65" s="29"/>
      <c r="M65" s="29"/>
      <c r="N65" s="29"/>
      <c r="O65" s="29"/>
      <c r="P65" s="29"/>
      <c r="Q65" s="127"/>
      <c r="R65" s="127"/>
      <c r="S65" s="127"/>
      <c r="T65" s="127"/>
      <c r="U65" s="127"/>
      <c r="V65" s="127"/>
      <c r="W65" s="29"/>
      <c r="X65" s="29"/>
      <c r="Y65" s="29"/>
      <c r="Z65" s="29"/>
      <c r="AA65" s="524"/>
    </row>
    <row r="66" spans="2:27" s="39" customFormat="1" ht="20.100000000000001" customHeight="1">
      <c r="B66" s="29"/>
      <c r="C66" s="29"/>
      <c r="D66" s="29"/>
      <c r="E66" s="29"/>
      <c r="F66" s="29"/>
      <c r="G66" s="29"/>
      <c r="H66" s="536"/>
      <c r="I66" s="29"/>
      <c r="J66" s="29"/>
      <c r="K66" s="29"/>
      <c r="L66" s="29"/>
      <c r="M66" s="29"/>
      <c r="N66" s="29"/>
      <c r="O66" s="29"/>
      <c r="P66" s="29"/>
      <c r="Q66" s="127"/>
      <c r="R66" s="127"/>
      <c r="S66" s="127"/>
      <c r="T66" s="127"/>
      <c r="U66" s="127"/>
      <c r="V66" s="127"/>
      <c r="W66" s="29"/>
      <c r="X66" s="29"/>
      <c r="Y66" s="29"/>
      <c r="Z66" s="29"/>
      <c r="AA66" s="524"/>
    </row>
    <row r="67" spans="2:27" s="39" customFormat="1" ht="20.100000000000001" customHeight="1">
      <c r="B67" s="29"/>
      <c r="C67" s="29"/>
      <c r="D67" s="29"/>
      <c r="E67" s="29"/>
      <c r="F67" s="29"/>
      <c r="G67" s="29"/>
      <c r="H67" s="536"/>
      <c r="I67" s="29"/>
      <c r="J67" s="29"/>
      <c r="K67" s="29"/>
      <c r="L67" s="29"/>
      <c r="M67" s="29"/>
      <c r="N67" s="29"/>
      <c r="O67" s="29"/>
      <c r="P67" s="29"/>
      <c r="Q67" s="127"/>
      <c r="R67" s="127"/>
      <c r="S67" s="127"/>
      <c r="T67" s="127"/>
      <c r="U67" s="127"/>
      <c r="V67" s="127"/>
      <c r="W67" s="29"/>
      <c r="X67" s="29"/>
      <c r="Y67" s="29"/>
      <c r="Z67" s="29"/>
      <c r="AA67" s="524"/>
    </row>
    <row r="68" spans="2:27" s="39" customFormat="1" ht="20.100000000000001" customHeight="1">
      <c r="B68" s="29"/>
      <c r="C68" s="29"/>
      <c r="D68" s="29"/>
      <c r="E68" s="29"/>
      <c r="F68" s="29"/>
      <c r="G68" s="29"/>
      <c r="H68" s="536"/>
      <c r="I68" s="29"/>
      <c r="J68" s="29"/>
      <c r="K68" s="29"/>
      <c r="L68" s="29"/>
      <c r="M68" s="29"/>
      <c r="N68" s="29"/>
      <c r="O68" s="29"/>
      <c r="P68" s="29"/>
      <c r="Q68" s="127"/>
      <c r="R68" s="127"/>
      <c r="S68" s="127"/>
      <c r="T68" s="127"/>
      <c r="U68" s="127"/>
      <c r="V68" s="127"/>
      <c r="W68" s="29"/>
      <c r="X68" s="29"/>
      <c r="Y68" s="29"/>
      <c r="Z68" s="29"/>
      <c r="AA68" s="524"/>
    </row>
    <row r="69" spans="2:27" s="39" customFormat="1" ht="20.100000000000001" customHeight="1">
      <c r="B69" s="29"/>
      <c r="C69" s="29"/>
      <c r="D69" s="29"/>
      <c r="E69" s="29"/>
      <c r="F69" s="29"/>
      <c r="G69" s="29"/>
      <c r="H69" s="536"/>
      <c r="I69" s="29"/>
      <c r="J69" s="29"/>
      <c r="K69" s="29"/>
      <c r="L69" s="29"/>
      <c r="M69" s="29"/>
      <c r="N69" s="29"/>
      <c r="O69" s="29"/>
      <c r="P69" s="29"/>
      <c r="Q69" s="127"/>
      <c r="R69" s="127"/>
      <c r="S69" s="127"/>
      <c r="T69" s="127"/>
      <c r="U69" s="127"/>
      <c r="V69" s="127"/>
      <c r="W69" s="29"/>
      <c r="X69" s="29"/>
      <c r="Y69" s="29"/>
      <c r="Z69" s="29"/>
      <c r="AA69" s="524"/>
    </row>
    <row r="70" spans="2:27" s="39" customFormat="1" ht="20.100000000000001" customHeight="1">
      <c r="B70" s="29"/>
      <c r="C70" s="29"/>
      <c r="D70" s="29"/>
      <c r="E70" s="29"/>
      <c r="F70" s="29"/>
      <c r="G70" s="29"/>
      <c r="H70" s="536"/>
      <c r="I70" s="29"/>
      <c r="J70" s="29"/>
      <c r="K70" s="29"/>
      <c r="L70" s="29"/>
      <c r="M70" s="29"/>
      <c r="N70" s="29"/>
      <c r="O70" s="29"/>
      <c r="P70" s="29"/>
      <c r="Q70" s="127"/>
      <c r="R70" s="127"/>
      <c r="S70" s="127"/>
      <c r="T70" s="127"/>
      <c r="U70" s="127"/>
      <c r="V70" s="127"/>
      <c r="W70" s="29"/>
      <c r="X70" s="29"/>
      <c r="Y70" s="29"/>
      <c r="Z70" s="29"/>
      <c r="AA70" s="524"/>
    </row>
    <row r="71" spans="2:27" s="39" customFormat="1" ht="20.100000000000001" customHeight="1">
      <c r="B71" s="29"/>
      <c r="C71" s="29"/>
      <c r="D71" s="29"/>
      <c r="E71" s="29"/>
      <c r="F71" s="29"/>
      <c r="G71" s="29"/>
      <c r="H71" s="536"/>
      <c r="I71" s="29"/>
      <c r="J71" s="29"/>
      <c r="K71" s="29"/>
      <c r="L71" s="29"/>
      <c r="M71" s="29"/>
      <c r="N71" s="29"/>
      <c r="O71" s="29"/>
      <c r="P71" s="29"/>
      <c r="Q71" s="127"/>
      <c r="R71" s="127"/>
      <c r="S71" s="127"/>
      <c r="T71" s="127"/>
      <c r="U71" s="127"/>
      <c r="V71" s="127"/>
      <c r="W71" s="29"/>
      <c r="X71" s="29"/>
      <c r="Y71" s="29"/>
      <c r="Z71" s="29"/>
      <c r="AA71" s="524"/>
    </row>
    <row r="72" spans="2:27" s="39" customFormat="1" ht="20.100000000000001" customHeight="1">
      <c r="B72" s="29"/>
      <c r="C72" s="29"/>
      <c r="D72" s="29"/>
      <c r="E72" s="29"/>
      <c r="F72" s="29"/>
      <c r="G72" s="29"/>
      <c r="H72" s="536"/>
      <c r="I72" s="29"/>
      <c r="J72" s="29"/>
      <c r="K72" s="29"/>
      <c r="L72" s="29"/>
      <c r="M72" s="29"/>
      <c r="N72" s="29"/>
      <c r="O72" s="29"/>
      <c r="P72" s="29"/>
      <c r="Q72" s="127"/>
      <c r="R72" s="127"/>
      <c r="S72" s="127"/>
      <c r="T72" s="127"/>
      <c r="U72" s="127"/>
      <c r="V72" s="127"/>
      <c r="W72" s="29"/>
      <c r="X72" s="29"/>
      <c r="Y72" s="29"/>
      <c r="Z72" s="29"/>
      <c r="AA72" s="524"/>
    </row>
    <row r="73" spans="2:27" s="39" customFormat="1" ht="20.100000000000001" customHeight="1">
      <c r="B73" s="29"/>
      <c r="C73" s="29"/>
      <c r="D73" s="29"/>
      <c r="E73" s="29"/>
      <c r="F73" s="29"/>
      <c r="G73" s="29"/>
      <c r="H73" s="536"/>
      <c r="I73" s="29"/>
      <c r="J73" s="29"/>
      <c r="K73" s="29"/>
      <c r="L73" s="29"/>
      <c r="M73" s="29"/>
      <c r="N73" s="29"/>
      <c r="O73" s="29"/>
      <c r="P73" s="29"/>
      <c r="Q73" s="127"/>
      <c r="R73" s="127"/>
      <c r="S73" s="127"/>
      <c r="T73" s="127"/>
      <c r="U73" s="127"/>
      <c r="V73" s="127"/>
      <c r="W73" s="29"/>
      <c r="X73" s="29"/>
      <c r="Y73" s="29"/>
      <c r="Z73" s="29"/>
      <c r="AA73" s="524"/>
    </row>
    <row r="74" spans="2:27" s="39" customFormat="1" ht="20.100000000000001" customHeight="1">
      <c r="B74" s="29"/>
      <c r="C74" s="29"/>
      <c r="D74" s="29"/>
      <c r="E74" s="29"/>
      <c r="F74" s="29"/>
      <c r="G74" s="29"/>
      <c r="H74" s="536"/>
      <c r="I74" s="29"/>
      <c r="J74" s="29"/>
      <c r="K74" s="29"/>
      <c r="L74" s="29"/>
      <c r="M74" s="29"/>
      <c r="N74" s="29"/>
      <c r="O74" s="29"/>
      <c r="P74" s="29"/>
      <c r="Q74" s="127"/>
      <c r="R74" s="127"/>
      <c r="S74" s="127"/>
      <c r="T74" s="127"/>
      <c r="U74" s="127"/>
      <c r="V74" s="127"/>
      <c r="W74" s="29"/>
      <c r="X74" s="29"/>
      <c r="Y74" s="29"/>
      <c r="Z74" s="29"/>
      <c r="AA74" s="524"/>
    </row>
    <row r="75" spans="2:27" s="39" customFormat="1" ht="20.100000000000001" customHeight="1">
      <c r="B75" s="29"/>
      <c r="C75" s="29"/>
      <c r="D75" s="29"/>
      <c r="E75" s="29"/>
      <c r="F75" s="29"/>
      <c r="G75" s="29"/>
      <c r="H75" s="536"/>
      <c r="I75" s="29"/>
      <c r="J75" s="29"/>
      <c r="K75" s="29"/>
      <c r="L75" s="29"/>
      <c r="M75" s="29"/>
      <c r="N75" s="29"/>
      <c r="O75" s="29"/>
      <c r="P75" s="29"/>
      <c r="Q75" s="127"/>
      <c r="R75" s="127"/>
      <c r="S75" s="127"/>
      <c r="T75" s="127"/>
      <c r="U75" s="127"/>
      <c r="V75" s="127"/>
      <c r="W75" s="29"/>
      <c r="X75" s="29"/>
      <c r="Y75" s="29"/>
      <c r="Z75" s="29"/>
      <c r="AA75" s="524"/>
    </row>
    <row r="76" spans="2:27" s="39" customFormat="1" ht="20.100000000000001" customHeight="1">
      <c r="B76" s="29"/>
      <c r="C76" s="29"/>
      <c r="D76" s="29"/>
      <c r="E76" s="29"/>
      <c r="F76" s="29"/>
      <c r="G76" s="29"/>
      <c r="H76" s="536"/>
      <c r="I76" s="29"/>
      <c r="J76" s="29"/>
      <c r="K76" s="29"/>
      <c r="L76" s="29"/>
      <c r="M76" s="29"/>
      <c r="N76" s="29"/>
      <c r="O76" s="29"/>
      <c r="P76" s="29"/>
      <c r="Q76" s="127"/>
      <c r="R76" s="127"/>
      <c r="S76" s="127"/>
      <c r="T76" s="127"/>
      <c r="U76" s="127"/>
      <c r="V76" s="127"/>
      <c r="W76" s="29"/>
      <c r="X76" s="29"/>
      <c r="Y76" s="29"/>
      <c r="Z76" s="29"/>
      <c r="AA76" s="524"/>
    </row>
    <row r="77" spans="2:27" s="39" customFormat="1" ht="20.100000000000001" customHeight="1">
      <c r="B77" s="29"/>
      <c r="C77" s="29"/>
      <c r="D77" s="29"/>
      <c r="E77" s="29"/>
      <c r="F77" s="29"/>
      <c r="G77" s="29"/>
      <c r="H77" s="536"/>
      <c r="I77" s="29"/>
      <c r="J77" s="29"/>
      <c r="K77" s="29"/>
      <c r="L77" s="29"/>
      <c r="M77" s="29"/>
      <c r="N77" s="29"/>
      <c r="O77" s="29"/>
      <c r="P77" s="29"/>
      <c r="Q77" s="127"/>
      <c r="R77" s="127"/>
      <c r="S77" s="127"/>
      <c r="T77" s="127"/>
      <c r="U77" s="127"/>
      <c r="V77" s="127"/>
      <c r="W77" s="29"/>
      <c r="X77" s="29"/>
      <c r="Y77" s="29"/>
      <c r="Z77" s="29"/>
      <c r="AA77" s="524"/>
    </row>
    <row r="78" spans="2:27" s="39" customFormat="1" ht="20.100000000000001" customHeight="1">
      <c r="B78" s="29"/>
      <c r="C78" s="29"/>
      <c r="D78" s="29"/>
      <c r="E78" s="29"/>
      <c r="F78" s="29"/>
      <c r="G78" s="29"/>
      <c r="H78" s="536"/>
      <c r="I78" s="29"/>
      <c r="J78" s="29"/>
      <c r="K78" s="29"/>
      <c r="L78" s="29"/>
      <c r="M78" s="29"/>
      <c r="N78" s="29"/>
      <c r="O78" s="29"/>
      <c r="P78" s="29"/>
      <c r="Q78" s="127"/>
      <c r="R78" s="127"/>
      <c r="S78" s="127"/>
      <c r="T78" s="127"/>
      <c r="U78" s="127"/>
      <c r="V78" s="127"/>
      <c r="W78" s="29"/>
      <c r="X78" s="29"/>
      <c r="Y78" s="29"/>
      <c r="Z78" s="29"/>
      <c r="AA78" s="524"/>
    </row>
    <row r="79" spans="2:27" s="39" customFormat="1" ht="20.100000000000001" customHeight="1">
      <c r="B79" s="29"/>
      <c r="C79" s="29"/>
      <c r="D79" s="29"/>
      <c r="E79" s="29"/>
      <c r="F79" s="29"/>
      <c r="G79" s="29"/>
      <c r="H79" s="536"/>
      <c r="I79" s="29"/>
      <c r="J79" s="29"/>
      <c r="K79" s="29"/>
      <c r="L79" s="29"/>
      <c r="M79" s="29"/>
      <c r="N79" s="29"/>
      <c r="O79" s="29"/>
      <c r="P79" s="29"/>
      <c r="Q79" s="127"/>
      <c r="R79" s="127"/>
      <c r="S79" s="127"/>
      <c r="T79" s="127"/>
      <c r="U79" s="127"/>
      <c r="V79" s="127"/>
      <c r="W79" s="29"/>
      <c r="X79" s="29"/>
      <c r="Y79" s="29"/>
      <c r="Z79" s="29"/>
      <c r="AA79" s="524"/>
    </row>
    <row r="80" spans="2:27" s="39" customFormat="1" ht="20.100000000000001" customHeight="1">
      <c r="B80" s="29"/>
      <c r="C80" s="29"/>
      <c r="D80" s="29"/>
      <c r="E80" s="29"/>
      <c r="F80" s="29"/>
      <c r="G80" s="29"/>
      <c r="H80" s="536"/>
      <c r="I80" s="29"/>
      <c r="J80" s="29"/>
      <c r="K80" s="29"/>
      <c r="L80" s="29"/>
      <c r="M80" s="29"/>
      <c r="N80" s="29"/>
      <c r="O80" s="29"/>
      <c r="P80" s="29"/>
      <c r="Q80" s="127"/>
      <c r="R80" s="127"/>
      <c r="S80" s="127"/>
      <c r="T80" s="127"/>
      <c r="U80" s="127"/>
      <c r="V80" s="127"/>
      <c r="W80" s="29"/>
      <c r="X80" s="29"/>
      <c r="Y80" s="29"/>
      <c r="Z80" s="29"/>
      <c r="AA80" s="524"/>
    </row>
    <row r="81" spans="2:27" s="39" customFormat="1" ht="20.100000000000001" customHeight="1">
      <c r="B81" s="29"/>
      <c r="C81" s="29"/>
      <c r="D81" s="29"/>
      <c r="E81" s="29"/>
      <c r="F81" s="29"/>
      <c r="G81" s="29"/>
      <c r="H81" s="536"/>
      <c r="I81" s="29"/>
      <c r="J81" s="29"/>
      <c r="K81" s="29"/>
      <c r="L81" s="29"/>
      <c r="M81" s="29"/>
      <c r="N81" s="29"/>
      <c r="O81" s="29"/>
      <c r="P81" s="29"/>
      <c r="Q81" s="127"/>
      <c r="R81" s="127"/>
      <c r="S81" s="127"/>
      <c r="T81" s="127"/>
      <c r="U81" s="127"/>
      <c r="V81" s="127"/>
      <c r="W81" s="29"/>
      <c r="X81" s="29"/>
      <c r="Y81" s="29"/>
      <c r="Z81" s="29"/>
      <c r="AA81" s="524"/>
    </row>
    <row r="82" spans="2:27" s="39" customFormat="1" ht="20.100000000000001" customHeight="1">
      <c r="B82" s="29"/>
      <c r="C82" s="29"/>
      <c r="D82" s="29"/>
      <c r="E82" s="29"/>
      <c r="F82" s="29"/>
      <c r="G82" s="29"/>
      <c r="H82" s="536"/>
      <c r="I82" s="29"/>
      <c r="J82" s="29"/>
      <c r="K82" s="29"/>
      <c r="L82" s="29"/>
      <c r="M82" s="29"/>
      <c r="N82" s="29"/>
      <c r="O82" s="29"/>
      <c r="P82" s="29"/>
      <c r="Q82" s="127"/>
      <c r="R82" s="127"/>
      <c r="S82" s="127"/>
      <c r="T82" s="127"/>
      <c r="U82" s="127"/>
      <c r="V82" s="127"/>
      <c r="W82" s="29"/>
      <c r="X82" s="29"/>
      <c r="Y82" s="29"/>
      <c r="Z82" s="29"/>
      <c r="AA82" s="524"/>
    </row>
    <row r="83" spans="2:27" s="39" customFormat="1" ht="20.100000000000001" customHeight="1">
      <c r="B83" s="29"/>
      <c r="C83" s="29"/>
      <c r="D83" s="29"/>
      <c r="E83" s="29"/>
      <c r="F83" s="29"/>
      <c r="G83" s="29"/>
      <c r="H83" s="536"/>
      <c r="I83" s="29"/>
      <c r="J83" s="29"/>
      <c r="K83" s="29"/>
      <c r="L83" s="29"/>
      <c r="M83" s="29"/>
      <c r="N83" s="29"/>
      <c r="O83" s="29"/>
      <c r="P83" s="29"/>
      <c r="Q83" s="127"/>
      <c r="R83" s="127"/>
      <c r="S83" s="127"/>
      <c r="T83" s="127"/>
      <c r="U83" s="127"/>
      <c r="V83" s="127"/>
      <c r="W83" s="29"/>
      <c r="X83" s="29"/>
      <c r="Y83" s="29"/>
      <c r="Z83" s="29"/>
      <c r="AA83" s="524"/>
    </row>
    <row r="84" spans="2:27" s="39" customFormat="1" ht="20.100000000000001" customHeight="1">
      <c r="B84" s="29"/>
      <c r="C84" s="29"/>
      <c r="D84" s="29"/>
      <c r="E84" s="29"/>
      <c r="F84" s="29"/>
      <c r="G84" s="29"/>
      <c r="H84" s="536"/>
      <c r="I84" s="29"/>
      <c r="J84" s="29"/>
      <c r="K84" s="29"/>
      <c r="L84" s="29"/>
      <c r="M84" s="29"/>
      <c r="N84" s="29"/>
      <c r="O84" s="29"/>
      <c r="P84" s="29"/>
      <c r="Q84" s="127"/>
      <c r="R84" s="127"/>
      <c r="S84" s="127"/>
      <c r="T84" s="127"/>
      <c r="U84" s="127"/>
      <c r="V84" s="127"/>
      <c r="W84" s="29"/>
      <c r="X84" s="29"/>
      <c r="Y84" s="29"/>
      <c r="Z84" s="29"/>
      <c r="AA84" s="524"/>
    </row>
    <row r="85" spans="2:27" s="39" customFormat="1" ht="20.100000000000001" customHeight="1">
      <c r="B85" s="29"/>
      <c r="C85" s="29"/>
      <c r="D85" s="29"/>
      <c r="E85" s="29"/>
      <c r="F85" s="29"/>
      <c r="G85" s="29"/>
      <c r="H85" s="536"/>
      <c r="I85" s="29"/>
      <c r="J85" s="29"/>
      <c r="K85" s="29"/>
      <c r="L85" s="29"/>
      <c r="M85" s="29"/>
      <c r="N85" s="29"/>
      <c r="O85" s="29"/>
      <c r="P85" s="29"/>
      <c r="Q85" s="127"/>
      <c r="R85" s="127"/>
      <c r="S85" s="127"/>
      <c r="T85" s="127"/>
      <c r="U85" s="127"/>
      <c r="V85" s="127"/>
      <c r="W85" s="29"/>
      <c r="X85" s="29"/>
      <c r="Y85" s="29"/>
      <c r="Z85" s="29"/>
      <c r="AA85" s="524"/>
    </row>
    <row r="86" spans="2:27" s="39" customFormat="1" ht="20.100000000000001" customHeight="1">
      <c r="B86" s="29"/>
      <c r="C86" s="29"/>
      <c r="D86" s="29"/>
      <c r="E86" s="29"/>
      <c r="F86" s="29"/>
      <c r="G86" s="29"/>
      <c r="H86" s="536"/>
      <c r="I86" s="29"/>
      <c r="J86" s="29"/>
      <c r="K86" s="29"/>
      <c r="L86" s="29"/>
      <c r="M86" s="29"/>
      <c r="N86" s="29"/>
      <c r="O86" s="29"/>
      <c r="P86" s="29"/>
      <c r="Q86" s="127"/>
      <c r="R86" s="127"/>
      <c r="S86" s="127"/>
      <c r="T86" s="127"/>
      <c r="U86" s="127"/>
      <c r="V86" s="127"/>
      <c r="W86" s="29"/>
      <c r="X86" s="29"/>
      <c r="Y86" s="29"/>
      <c r="Z86" s="29"/>
      <c r="AA86" s="524"/>
    </row>
    <row r="87" spans="2:27" s="39" customFormat="1" ht="20.100000000000001" customHeight="1">
      <c r="B87" s="29"/>
      <c r="C87" s="29"/>
      <c r="D87" s="29"/>
      <c r="E87" s="29"/>
      <c r="F87" s="29"/>
      <c r="G87" s="29"/>
      <c r="H87" s="536"/>
      <c r="I87" s="29"/>
      <c r="J87" s="29"/>
      <c r="K87" s="29"/>
      <c r="L87" s="29"/>
      <c r="M87" s="29"/>
      <c r="N87" s="29"/>
      <c r="O87" s="29"/>
      <c r="P87" s="29"/>
      <c r="Q87" s="127"/>
      <c r="R87" s="127"/>
      <c r="S87" s="127"/>
      <c r="T87" s="127"/>
      <c r="U87" s="127"/>
      <c r="V87" s="127"/>
      <c r="W87" s="29"/>
      <c r="X87" s="29"/>
      <c r="Y87" s="29"/>
      <c r="Z87" s="29"/>
      <c r="AA87" s="524"/>
    </row>
    <row r="88" spans="2:27" s="39" customFormat="1" ht="20.100000000000001" customHeight="1">
      <c r="B88" s="29"/>
      <c r="C88" s="29"/>
      <c r="D88" s="29"/>
      <c r="E88" s="29"/>
      <c r="F88" s="29"/>
      <c r="G88" s="29"/>
      <c r="H88" s="536"/>
      <c r="I88" s="29"/>
      <c r="J88" s="29"/>
      <c r="K88" s="29"/>
      <c r="L88" s="29"/>
      <c r="M88" s="29"/>
      <c r="N88" s="29"/>
      <c r="O88" s="29"/>
      <c r="P88" s="29"/>
      <c r="Q88" s="127"/>
      <c r="R88" s="127"/>
      <c r="S88" s="127"/>
      <c r="T88" s="127"/>
      <c r="U88" s="127"/>
      <c r="V88" s="127"/>
      <c r="W88" s="29"/>
      <c r="X88" s="29"/>
      <c r="Y88" s="29"/>
      <c r="Z88" s="29"/>
      <c r="AA88" s="524"/>
    </row>
    <row r="89" spans="2:27" s="39" customFormat="1" ht="20.100000000000001" customHeight="1">
      <c r="B89" s="29"/>
      <c r="C89" s="29"/>
      <c r="D89" s="29"/>
      <c r="E89" s="29"/>
      <c r="F89" s="29"/>
      <c r="G89" s="29"/>
      <c r="H89" s="536"/>
      <c r="I89" s="29"/>
      <c r="J89" s="29"/>
      <c r="K89" s="29"/>
      <c r="L89" s="29"/>
      <c r="M89" s="29"/>
      <c r="N89" s="29"/>
      <c r="O89" s="29"/>
      <c r="P89" s="29"/>
      <c r="Q89" s="127"/>
      <c r="R89" s="127"/>
      <c r="S89" s="127"/>
      <c r="T89" s="127"/>
      <c r="U89" s="127"/>
      <c r="V89" s="127"/>
      <c r="W89" s="29"/>
      <c r="X89" s="29"/>
      <c r="Y89" s="29"/>
      <c r="Z89" s="29"/>
      <c r="AA89" s="524"/>
    </row>
    <row r="90" spans="2:27" s="39" customFormat="1" ht="20.100000000000001" customHeight="1">
      <c r="B90" s="29"/>
      <c r="C90" s="29"/>
      <c r="D90" s="29"/>
      <c r="E90" s="29"/>
      <c r="F90" s="29"/>
      <c r="G90" s="29"/>
      <c r="H90" s="536"/>
      <c r="I90" s="29"/>
      <c r="J90" s="29"/>
      <c r="K90" s="29"/>
      <c r="L90" s="29"/>
      <c r="M90" s="29"/>
      <c r="N90" s="29"/>
      <c r="O90" s="29"/>
      <c r="P90" s="29"/>
      <c r="Q90" s="127"/>
      <c r="R90" s="127"/>
      <c r="S90" s="127"/>
      <c r="T90" s="127"/>
      <c r="U90" s="127"/>
      <c r="V90" s="127"/>
      <c r="W90" s="29"/>
      <c r="X90" s="29"/>
      <c r="Y90" s="29"/>
      <c r="Z90" s="29"/>
      <c r="AA90" s="524"/>
    </row>
    <row r="91" spans="2:27" s="39" customFormat="1" ht="20.100000000000001" customHeight="1">
      <c r="B91" s="29"/>
      <c r="C91" s="29"/>
      <c r="D91" s="29"/>
      <c r="E91" s="29"/>
      <c r="F91" s="29"/>
      <c r="G91" s="29"/>
      <c r="H91" s="536"/>
      <c r="I91" s="29"/>
      <c r="J91" s="29"/>
      <c r="K91" s="29"/>
      <c r="L91" s="29"/>
      <c r="M91" s="29"/>
      <c r="N91" s="29"/>
      <c r="O91" s="29"/>
      <c r="P91" s="29"/>
      <c r="Q91" s="127"/>
      <c r="R91" s="127"/>
      <c r="S91" s="127"/>
      <c r="T91" s="127"/>
      <c r="U91" s="127"/>
      <c r="V91" s="127"/>
      <c r="W91" s="29"/>
      <c r="X91" s="29"/>
      <c r="Y91" s="29"/>
      <c r="Z91" s="29"/>
      <c r="AA91" s="524"/>
    </row>
    <row r="92" spans="2:27" s="39" customFormat="1" ht="20.100000000000001" customHeight="1">
      <c r="B92" s="29"/>
      <c r="C92" s="29"/>
      <c r="D92" s="29"/>
      <c r="E92" s="29"/>
      <c r="F92" s="29"/>
      <c r="G92" s="29"/>
      <c r="H92" s="536"/>
      <c r="I92" s="29"/>
      <c r="J92" s="29"/>
      <c r="K92" s="29"/>
      <c r="L92" s="29"/>
      <c r="M92" s="29"/>
      <c r="N92" s="29"/>
      <c r="O92" s="29"/>
      <c r="P92" s="29"/>
      <c r="Q92" s="127"/>
      <c r="R92" s="127"/>
      <c r="S92" s="127"/>
      <c r="T92" s="127"/>
      <c r="U92" s="127"/>
      <c r="V92" s="127"/>
      <c r="W92" s="29"/>
      <c r="X92" s="29"/>
      <c r="Y92" s="29"/>
      <c r="Z92" s="29"/>
      <c r="AA92" s="524"/>
    </row>
    <row r="93" spans="2:27" s="39" customFormat="1" ht="20.100000000000001" customHeight="1">
      <c r="B93" s="29"/>
      <c r="C93" s="29"/>
      <c r="D93" s="29"/>
      <c r="E93" s="29"/>
      <c r="F93" s="29"/>
      <c r="G93" s="29"/>
      <c r="H93" s="536"/>
      <c r="I93" s="29"/>
      <c r="J93" s="29"/>
      <c r="K93" s="29"/>
      <c r="L93" s="29"/>
      <c r="M93" s="29"/>
      <c r="N93" s="29"/>
      <c r="O93" s="29"/>
      <c r="P93" s="29"/>
      <c r="Q93" s="127"/>
      <c r="R93" s="127"/>
      <c r="S93" s="127"/>
      <c r="T93" s="127"/>
      <c r="U93" s="127"/>
      <c r="V93" s="127"/>
      <c r="W93" s="29"/>
      <c r="X93" s="29"/>
      <c r="Y93" s="29"/>
      <c r="Z93" s="29"/>
      <c r="AA93" s="524"/>
    </row>
    <row r="94" spans="2:27" s="39" customFormat="1" ht="20.100000000000001" customHeight="1">
      <c r="B94" s="29"/>
      <c r="C94" s="29"/>
      <c r="D94" s="29"/>
      <c r="E94" s="29"/>
      <c r="F94" s="29"/>
      <c r="G94" s="29"/>
      <c r="H94" s="536"/>
      <c r="I94" s="29"/>
      <c r="J94" s="29"/>
      <c r="K94" s="29"/>
      <c r="L94" s="29"/>
      <c r="M94" s="29"/>
      <c r="N94" s="29"/>
      <c r="O94" s="29"/>
      <c r="P94" s="29"/>
      <c r="Q94" s="127"/>
      <c r="R94" s="127"/>
      <c r="S94" s="127"/>
      <c r="T94" s="127"/>
      <c r="U94" s="127"/>
      <c r="V94" s="127"/>
      <c r="W94" s="29"/>
      <c r="X94" s="29"/>
      <c r="Y94" s="29"/>
      <c r="Z94" s="29"/>
      <c r="AA94" s="524"/>
    </row>
    <row r="95" spans="2:27" s="39" customFormat="1" ht="20.100000000000001" customHeight="1">
      <c r="B95" s="29"/>
      <c r="C95" s="29"/>
      <c r="D95" s="29"/>
      <c r="E95" s="29"/>
      <c r="F95" s="29"/>
      <c r="G95" s="29"/>
      <c r="H95" s="536"/>
      <c r="I95" s="29"/>
      <c r="J95" s="29"/>
      <c r="K95" s="29"/>
      <c r="L95" s="29"/>
      <c r="M95" s="29"/>
      <c r="N95" s="29"/>
      <c r="O95" s="29"/>
      <c r="P95" s="29"/>
      <c r="Q95" s="127"/>
      <c r="R95" s="127"/>
      <c r="S95" s="127"/>
      <c r="T95" s="127"/>
      <c r="U95" s="127"/>
      <c r="V95" s="127"/>
      <c r="W95" s="29"/>
      <c r="X95" s="29"/>
      <c r="Y95" s="29"/>
      <c r="Z95" s="29"/>
      <c r="AA95" s="524"/>
    </row>
    <row r="96" spans="2:27" s="39" customFormat="1" ht="20.100000000000001" customHeight="1">
      <c r="B96" s="29"/>
      <c r="C96" s="29"/>
      <c r="D96" s="29"/>
      <c r="E96" s="29"/>
      <c r="F96" s="29"/>
      <c r="G96" s="29"/>
      <c r="H96" s="536"/>
      <c r="I96" s="29"/>
      <c r="J96" s="29"/>
      <c r="K96" s="29"/>
      <c r="L96" s="29"/>
      <c r="M96" s="29"/>
      <c r="N96" s="29"/>
      <c r="O96" s="29"/>
      <c r="P96" s="29"/>
      <c r="Q96" s="127"/>
      <c r="R96" s="127"/>
      <c r="S96" s="127"/>
      <c r="T96" s="127"/>
      <c r="U96" s="127"/>
      <c r="V96" s="127"/>
      <c r="W96" s="29"/>
      <c r="X96" s="29"/>
      <c r="Y96" s="29"/>
      <c r="Z96" s="29"/>
      <c r="AA96" s="524"/>
    </row>
    <row r="97" spans="2:27" s="39" customFormat="1" ht="20.100000000000001" customHeight="1">
      <c r="B97" s="29"/>
      <c r="C97" s="29"/>
      <c r="D97" s="29"/>
      <c r="E97" s="29"/>
      <c r="F97" s="29"/>
      <c r="G97" s="29"/>
      <c r="H97" s="536"/>
      <c r="I97" s="29"/>
      <c r="J97" s="29"/>
      <c r="K97" s="29"/>
      <c r="L97" s="29"/>
      <c r="M97" s="29"/>
      <c r="N97" s="29"/>
      <c r="O97" s="29"/>
      <c r="P97" s="29"/>
      <c r="Q97" s="127"/>
      <c r="R97" s="127"/>
      <c r="S97" s="127"/>
      <c r="T97" s="127"/>
      <c r="U97" s="127"/>
      <c r="V97" s="127"/>
      <c r="W97" s="29"/>
      <c r="X97" s="29"/>
      <c r="Y97" s="29"/>
      <c r="Z97" s="29"/>
      <c r="AA97" s="524"/>
    </row>
    <row r="98" spans="2:27" s="39" customFormat="1" ht="20.100000000000001" customHeight="1">
      <c r="B98" s="29"/>
      <c r="C98" s="29"/>
      <c r="D98" s="29"/>
      <c r="E98" s="29"/>
      <c r="F98" s="29"/>
      <c r="G98" s="29"/>
      <c r="H98" s="536"/>
      <c r="I98" s="29"/>
      <c r="J98" s="29"/>
      <c r="K98" s="29"/>
      <c r="L98" s="29"/>
      <c r="M98" s="29"/>
      <c r="N98" s="29"/>
      <c r="O98" s="29"/>
      <c r="P98" s="29"/>
      <c r="Q98" s="127"/>
      <c r="R98" s="127"/>
      <c r="S98" s="127"/>
      <c r="T98" s="127"/>
      <c r="U98" s="127"/>
      <c r="V98" s="127"/>
      <c r="W98" s="29"/>
      <c r="X98" s="29"/>
      <c r="Y98" s="29"/>
      <c r="Z98" s="29"/>
      <c r="AA98" s="524"/>
    </row>
    <row r="99" spans="2:27" s="39" customFormat="1" ht="20.100000000000001" customHeight="1">
      <c r="B99" s="29"/>
      <c r="C99" s="29"/>
      <c r="D99" s="29"/>
      <c r="E99" s="29"/>
      <c r="F99" s="29"/>
      <c r="G99" s="29"/>
      <c r="H99" s="536"/>
      <c r="I99" s="29"/>
      <c r="J99" s="29"/>
      <c r="K99" s="29"/>
      <c r="L99" s="29"/>
      <c r="M99" s="29"/>
      <c r="N99" s="29"/>
      <c r="O99" s="29"/>
      <c r="P99" s="29"/>
      <c r="Q99" s="127"/>
      <c r="R99" s="127"/>
      <c r="S99" s="127"/>
      <c r="T99" s="127"/>
      <c r="U99" s="127"/>
      <c r="V99" s="127"/>
      <c r="W99" s="29"/>
      <c r="X99" s="29"/>
      <c r="Y99" s="29"/>
      <c r="Z99" s="29"/>
      <c r="AA99" s="524"/>
    </row>
    <row r="100" spans="2:27" s="39" customFormat="1" ht="20.100000000000001" customHeight="1">
      <c r="B100" s="29"/>
      <c r="C100" s="29"/>
      <c r="D100" s="29"/>
      <c r="E100" s="29"/>
      <c r="F100" s="29"/>
      <c r="G100" s="29"/>
      <c r="H100" s="536"/>
      <c r="I100" s="29"/>
      <c r="J100" s="29"/>
      <c r="K100" s="29"/>
      <c r="L100" s="29"/>
      <c r="M100" s="29"/>
      <c r="N100" s="29"/>
      <c r="O100" s="29"/>
      <c r="P100" s="29"/>
      <c r="Q100" s="127"/>
      <c r="R100" s="127"/>
      <c r="S100" s="127"/>
      <c r="T100" s="127"/>
      <c r="U100" s="127"/>
      <c r="V100" s="127"/>
      <c r="W100" s="29"/>
      <c r="X100" s="29"/>
      <c r="Y100" s="29"/>
      <c r="Z100" s="29"/>
      <c r="AA100" s="524"/>
    </row>
    <row r="101" spans="2:27" s="39" customFormat="1" ht="20.100000000000001" customHeight="1">
      <c r="B101" s="29"/>
      <c r="C101" s="29"/>
      <c r="D101" s="29"/>
      <c r="E101" s="29"/>
      <c r="F101" s="29"/>
      <c r="G101" s="29"/>
      <c r="H101" s="536"/>
      <c r="I101" s="29"/>
      <c r="J101" s="29"/>
      <c r="K101" s="29"/>
      <c r="L101" s="29"/>
      <c r="M101" s="29"/>
      <c r="N101" s="29"/>
      <c r="O101" s="29"/>
      <c r="P101" s="29"/>
      <c r="Q101" s="127"/>
      <c r="R101" s="127"/>
      <c r="S101" s="127"/>
      <c r="T101" s="127"/>
      <c r="U101" s="127"/>
      <c r="V101" s="127"/>
      <c r="W101" s="29"/>
      <c r="X101" s="29"/>
      <c r="Y101" s="29"/>
      <c r="Z101" s="29"/>
      <c r="AA101" s="524"/>
    </row>
    <row r="102" spans="2:27" s="39" customFormat="1" ht="20.100000000000001" customHeight="1">
      <c r="B102" s="29"/>
      <c r="C102" s="29"/>
      <c r="D102" s="29"/>
      <c r="E102" s="29"/>
      <c r="F102" s="29"/>
      <c r="G102" s="29"/>
      <c r="H102" s="536"/>
      <c r="I102" s="29"/>
      <c r="J102" s="29"/>
      <c r="K102" s="29"/>
      <c r="L102" s="29"/>
      <c r="M102" s="29"/>
      <c r="N102" s="29"/>
      <c r="O102" s="29"/>
      <c r="P102" s="29"/>
      <c r="Q102" s="127"/>
      <c r="R102" s="127"/>
      <c r="S102" s="127"/>
      <c r="T102" s="127"/>
      <c r="U102" s="127"/>
      <c r="V102" s="127"/>
      <c r="W102" s="29"/>
      <c r="X102" s="29"/>
      <c r="Y102" s="29"/>
      <c r="Z102" s="29"/>
      <c r="AA102" s="524"/>
    </row>
    <row r="103" spans="2:27" s="39" customFormat="1" ht="20.100000000000001" customHeight="1">
      <c r="B103" s="29"/>
      <c r="C103" s="29"/>
      <c r="D103" s="29"/>
      <c r="E103" s="29"/>
      <c r="F103" s="29"/>
      <c r="G103" s="29"/>
      <c r="H103" s="536"/>
      <c r="I103" s="29"/>
      <c r="J103" s="29"/>
      <c r="K103" s="29"/>
      <c r="L103" s="29"/>
      <c r="M103" s="29"/>
      <c r="N103" s="29"/>
      <c r="O103" s="29"/>
      <c r="P103" s="29"/>
      <c r="Q103" s="127"/>
      <c r="R103" s="127"/>
      <c r="S103" s="127"/>
      <c r="T103" s="127"/>
      <c r="U103" s="127"/>
      <c r="V103" s="127"/>
      <c r="W103" s="29"/>
      <c r="X103" s="29"/>
      <c r="Y103" s="29"/>
      <c r="Z103" s="29"/>
      <c r="AA103" s="524"/>
    </row>
    <row r="104" spans="2:27" s="39" customFormat="1" ht="20.100000000000001" customHeight="1">
      <c r="B104" s="29"/>
      <c r="C104" s="29"/>
      <c r="D104" s="29"/>
      <c r="E104" s="29"/>
      <c r="F104" s="29"/>
      <c r="G104" s="29"/>
      <c r="H104" s="536"/>
      <c r="I104" s="29"/>
      <c r="J104" s="29"/>
      <c r="K104" s="29"/>
      <c r="L104" s="29"/>
      <c r="M104" s="29"/>
      <c r="N104" s="29"/>
      <c r="O104" s="29"/>
      <c r="P104" s="29"/>
      <c r="Q104" s="127"/>
      <c r="R104" s="127"/>
      <c r="S104" s="127"/>
      <c r="T104" s="127"/>
      <c r="U104" s="127"/>
      <c r="V104" s="127"/>
      <c r="W104" s="29"/>
      <c r="X104" s="29"/>
      <c r="Y104" s="29"/>
      <c r="Z104" s="29"/>
      <c r="AA104" s="524"/>
    </row>
    <row r="105" spans="2:27" s="39" customFormat="1" ht="20.100000000000001" customHeight="1">
      <c r="B105" s="29"/>
      <c r="C105" s="29"/>
      <c r="D105" s="29"/>
      <c r="E105" s="29"/>
      <c r="F105" s="29"/>
      <c r="G105" s="29"/>
      <c r="H105" s="536"/>
      <c r="I105" s="29"/>
      <c r="J105" s="29"/>
      <c r="K105" s="29"/>
      <c r="L105" s="29"/>
      <c r="M105" s="29"/>
      <c r="N105" s="29"/>
      <c r="O105" s="29"/>
      <c r="P105" s="29"/>
      <c r="Q105" s="127"/>
      <c r="R105" s="127"/>
      <c r="S105" s="127"/>
      <c r="T105" s="127"/>
      <c r="U105" s="127"/>
      <c r="V105" s="127"/>
      <c r="W105" s="29"/>
      <c r="X105" s="29"/>
      <c r="Y105" s="29"/>
      <c r="Z105" s="29"/>
      <c r="AA105" s="524"/>
    </row>
    <row r="106" spans="2:27" s="39" customFormat="1" ht="20.100000000000001" customHeight="1">
      <c r="B106" s="29"/>
      <c r="C106" s="29"/>
      <c r="D106" s="29"/>
      <c r="E106" s="29"/>
      <c r="F106" s="29"/>
      <c r="G106" s="29"/>
      <c r="H106" s="536"/>
      <c r="I106" s="29"/>
      <c r="J106" s="29"/>
      <c r="K106" s="29"/>
      <c r="L106" s="29"/>
      <c r="M106" s="29"/>
      <c r="N106" s="29"/>
      <c r="O106" s="29"/>
      <c r="P106" s="29"/>
      <c r="Q106" s="127"/>
      <c r="R106" s="127"/>
      <c r="S106" s="127"/>
      <c r="T106" s="127"/>
      <c r="U106" s="127"/>
      <c r="V106" s="127"/>
      <c r="W106" s="29"/>
      <c r="X106" s="29"/>
      <c r="Y106" s="29"/>
      <c r="Z106" s="29"/>
      <c r="AA106" s="524"/>
    </row>
    <row r="107" spans="2:27" s="39" customFormat="1" ht="20.100000000000001" customHeight="1">
      <c r="B107" s="29"/>
      <c r="C107" s="29"/>
      <c r="D107" s="29"/>
      <c r="E107" s="29"/>
      <c r="F107" s="29"/>
      <c r="G107" s="29"/>
      <c r="H107" s="536"/>
      <c r="I107" s="29"/>
      <c r="J107" s="29"/>
      <c r="K107" s="29"/>
      <c r="L107" s="29"/>
      <c r="M107" s="29"/>
      <c r="N107" s="29"/>
      <c r="O107" s="29"/>
      <c r="P107" s="29"/>
      <c r="Q107" s="127"/>
      <c r="R107" s="127"/>
      <c r="S107" s="127"/>
      <c r="T107" s="127"/>
      <c r="U107" s="127"/>
      <c r="V107" s="127"/>
      <c r="W107" s="29"/>
      <c r="X107" s="29"/>
      <c r="Y107" s="29"/>
      <c r="Z107" s="29"/>
      <c r="AA107" s="524"/>
    </row>
    <row r="108" spans="2:27" s="39" customFormat="1" ht="20.100000000000001" customHeight="1">
      <c r="B108" s="29"/>
      <c r="C108" s="29"/>
      <c r="D108" s="29"/>
      <c r="E108" s="29"/>
      <c r="F108" s="29"/>
      <c r="G108" s="29"/>
      <c r="H108" s="536"/>
      <c r="I108" s="29"/>
      <c r="J108" s="29"/>
      <c r="K108" s="29"/>
      <c r="L108" s="29"/>
      <c r="M108" s="29"/>
      <c r="N108" s="29"/>
      <c r="O108" s="29"/>
      <c r="P108" s="29"/>
      <c r="Q108" s="127"/>
      <c r="R108" s="127"/>
      <c r="S108" s="127"/>
      <c r="T108" s="127"/>
      <c r="U108" s="127"/>
      <c r="V108" s="127"/>
      <c r="W108" s="29"/>
      <c r="X108" s="29"/>
      <c r="Y108" s="29"/>
      <c r="Z108" s="29"/>
      <c r="AA108" s="524"/>
    </row>
    <row r="109" spans="2:27" s="39" customFormat="1" ht="20.100000000000001" customHeight="1">
      <c r="B109" s="29"/>
      <c r="C109" s="29"/>
      <c r="D109" s="29"/>
      <c r="E109" s="29"/>
      <c r="F109" s="29"/>
      <c r="G109" s="29"/>
      <c r="H109" s="536"/>
      <c r="I109" s="29"/>
      <c r="J109" s="29"/>
      <c r="K109" s="29"/>
      <c r="L109" s="29"/>
      <c r="M109" s="29"/>
      <c r="N109" s="29"/>
      <c r="O109" s="29"/>
      <c r="P109" s="29"/>
      <c r="Q109" s="127"/>
      <c r="R109" s="127"/>
      <c r="S109" s="127"/>
      <c r="T109" s="127"/>
      <c r="U109" s="127"/>
      <c r="V109" s="127"/>
      <c r="W109" s="29"/>
      <c r="X109" s="29"/>
      <c r="Y109" s="29"/>
      <c r="Z109" s="29"/>
      <c r="AA109" s="524"/>
    </row>
    <row r="110" spans="2:27" s="39" customFormat="1" ht="20.100000000000001" customHeight="1">
      <c r="B110" s="29"/>
      <c r="C110" s="29"/>
      <c r="D110" s="29"/>
      <c r="E110" s="29"/>
      <c r="F110" s="29"/>
      <c r="G110" s="29"/>
      <c r="H110" s="536"/>
      <c r="I110" s="29"/>
      <c r="J110" s="29"/>
      <c r="K110" s="29"/>
      <c r="L110" s="29"/>
      <c r="M110" s="29"/>
      <c r="N110" s="29"/>
      <c r="O110" s="29"/>
      <c r="P110" s="29"/>
      <c r="Q110" s="127"/>
      <c r="R110" s="127"/>
      <c r="S110" s="127"/>
      <c r="T110" s="127"/>
      <c r="U110" s="127"/>
      <c r="V110" s="127"/>
      <c r="W110" s="29"/>
      <c r="X110" s="29"/>
      <c r="Y110" s="29"/>
      <c r="Z110" s="29"/>
      <c r="AA110" s="524"/>
    </row>
    <row r="111" spans="2:27" s="39" customFormat="1" ht="20.100000000000001" customHeight="1">
      <c r="B111" s="29"/>
      <c r="C111" s="29"/>
      <c r="D111" s="29"/>
      <c r="E111" s="29"/>
      <c r="F111" s="29"/>
      <c r="G111" s="29"/>
      <c r="H111" s="536"/>
      <c r="I111" s="29"/>
      <c r="J111" s="29"/>
      <c r="K111" s="29"/>
      <c r="L111" s="29"/>
      <c r="M111" s="29"/>
      <c r="N111" s="29"/>
      <c r="O111" s="29"/>
      <c r="P111" s="29"/>
      <c r="Q111" s="127"/>
      <c r="R111" s="127"/>
      <c r="S111" s="127"/>
      <c r="T111" s="127"/>
      <c r="U111" s="127"/>
      <c r="V111" s="127"/>
      <c r="W111" s="29"/>
      <c r="X111" s="29"/>
      <c r="Y111" s="29"/>
      <c r="Z111" s="29"/>
      <c r="AA111" s="524"/>
    </row>
    <row r="112" spans="2:27" s="39" customFormat="1" ht="20.100000000000001" customHeight="1">
      <c r="B112" s="29"/>
      <c r="C112" s="29"/>
      <c r="D112" s="29"/>
      <c r="E112" s="29"/>
      <c r="F112" s="29"/>
      <c r="G112" s="29"/>
      <c r="H112" s="536"/>
      <c r="I112" s="29"/>
      <c r="J112" s="29"/>
      <c r="K112" s="29"/>
      <c r="L112" s="29"/>
      <c r="M112" s="29"/>
      <c r="N112" s="29"/>
      <c r="O112" s="29"/>
      <c r="P112" s="29"/>
      <c r="Q112" s="127"/>
      <c r="R112" s="127"/>
      <c r="S112" s="127"/>
      <c r="T112" s="127"/>
      <c r="U112" s="127"/>
      <c r="V112" s="127"/>
      <c r="W112" s="29"/>
      <c r="X112" s="29"/>
      <c r="Y112" s="29"/>
      <c r="Z112" s="29"/>
      <c r="AA112" s="524"/>
    </row>
    <row r="113" spans="2:27" s="39" customFormat="1" ht="20.100000000000001" customHeight="1">
      <c r="B113" s="29"/>
      <c r="C113" s="29"/>
      <c r="D113" s="29"/>
      <c r="E113" s="29"/>
      <c r="F113" s="29"/>
      <c r="G113" s="29"/>
      <c r="H113" s="536"/>
      <c r="I113" s="29"/>
      <c r="J113" s="29"/>
      <c r="K113" s="29"/>
      <c r="L113" s="29"/>
      <c r="M113" s="29"/>
      <c r="N113" s="29"/>
      <c r="O113" s="29"/>
      <c r="P113" s="29"/>
      <c r="Q113" s="127"/>
      <c r="R113" s="127"/>
      <c r="S113" s="127"/>
      <c r="T113" s="127"/>
      <c r="U113" s="127"/>
      <c r="V113" s="127"/>
      <c r="W113" s="29"/>
      <c r="X113" s="29"/>
      <c r="Y113" s="29"/>
      <c r="Z113" s="29"/>
      <c r="AA113" s="524"/>
    </row>
    <row r="114" spans="2:27" s="39" customFormat="1" ht="20.100000000000001" customHeight="1">
      <c r="B114" s="29"/>
      <c r="C114" s="29"/>
      <c r="D114" s="29"/>
      <c r="E114" s="29"/>
      <c r="F114" s="29"/>
      <c r="G114" s="29"/>
      <c r="H114" s="536"/>
      <c r="I114" s="29"/>
      <c r="J114" s="29"/>
      <c r="K114" s="29"/>
      <c r="L114" s="29"/>
      <c r="M114" s="29"/>
      <c r="N114" s="29"/>
      <c r="O114" s="29"/>
      <c r="P114" s="29"/>
      <c r="Q114" s="127"/>
      <c r="R114" s="127"/>
      <c r="S114" s="127"/>
      <c r="T114" s="127"/>
      <c r="U114" s="127"/>
      <c r="V114" s="127"/>
      <c r="W114" s="29"/>
      <c r="X114" s="29"/>
      <c r="Y114" s="29"/>
      <c r="Z114" s="29"/>
      <c r="AA114" s="524"/>
    </row>
    <row r="115" spans="2:27" s="39" customFormat="1" ht="20.100000000000001" customHeight="1">
      <c r="B115" s="29"/>
      <c r="C115" s="29"/>
      <c r="D115" s="29"/>
      <c r="E115" s="29"/>
      <c r="F115" s="29"/>
      <c r="G115" s="29"/>
      <c r="H115" s="536"/>
      <c r="I115" s="29"/>
      <c r="J115" s="29"/>
      <c r="K115" s="29"/>
      <c r="L115" s="29"/>
      <c r="M115" s="29"/>
      <c r="N115" s="29"/>
      <c r="O115" s="29"/>
      <c r="P115" s="29"/>
      <c r="Q115" s="127"/>
      <c r="R115" s="127"/>
      <c r="S115" s="127"/>
      <c r="T115" s="127"/>
      <c r="U115" s="127"/>
      <c r="V115" s="127"/>
      <c r="W115" s="29"/>
      <c r="X115" s="29"/>
      <c r="Y115" s="29"/>
      <c r="Z115" s="29"/>
      <c r="AA115" s="524"/>
    </row>
    <row r="116" spans="2:27" s="39" customFormat="1" ht="20.100000000000001" customHeight="1">
      <c r="B116" s="29"/>
      <c r="C116" s="29"/>
      <c r="D116" s="29"/>
      <c r="E116" s="29"/>
      <c r="F116" s="29"/>
      <c r="G116" s="29"/>
      <c r="H116" s="536"/>
      <c r="I116" s="29"/>
      <c r="J116" s="29"/>
      <c r="K116" s="29"/>
      <c r="L116" s="29"/>
      <c r="M116" s="29"/>
      <c r="N116" s="29"/>
      <c r="O116" s="29"/>
      <c r="P116" s="29"/>
      <c r="Q116" s="127"/>
      <c r="R116" s="127"/>
      <c r="S116" s="127"/>
      <c r="T116" s="127"/>
      <c r="U116" s="127"/>
      <c r="V116" s="127"/>
      <c r="W116" s="29"/>
      <c r="X116" s="29"/>
      <c r="Y116" s="29"/>
      <c r="Z116" s="29"/>
      <c r="AA116" s="524"/>
    </row>
    <row r="117" spans="2:27" s="39" customFormat="1" ht="20.100000000000001" customHeight="1">
      <c r="B117" s="29"/>
      <c r="C117" s="29"/>
      <c r="D117" s="29"/>
      <c r="E117" s="29"/>
      <c r="F117" s="29"/>
      <c r="G117" s="29"/>
      <c r="H117" s="536"/>
      <c r="I117" s="29"/>
      <c r="J117" s="29"/>
      <c r="K117" s="29"/>
      <c r="L117" s="29"/>
      <c r="M117" s="29"/>
      <c r="N117" s="29"/>
      <c r="O117" s="29"/>
      <c r="P117" s="29"/>
      <c r="Q117" s="127"/>
      <c r="R117" s="127"/>
      <c r="S117" s="127"/>
      <c r="T117" s="127"/>
      <c r="U117" s="127"/>
      <c r="V117" s="127"/>
      <c r="W117" s="29"/>
      <c r="X117" s="29"/>
      <c r="Y117" s="29"/>
      <c r="Z117" s="29"/>
      <c r="AA117" s="524"/>
    </row>
    <row r="118" spans="2:27" s="39" customFormat="1" ht="20.100000000000001" customHeight="1">
      <c r="B118" s="29"/>
      <c r="C118" s="29"/>
      <c r="D118" s="29"/>
      <c r="E118" s="29"/>
      <c r="F118" s="29"/>
      <c r="G118" s="29"/>
      <c r="H118" s="536"/>
      <c r="I118" s="29"/>
      <c r="J118" s="29"/>
      <c r="K118" s="29"/>
      <c r="L118" s="29"/>
      <c r="M118" s="29"/>
      <c r="N118" s="29"/>
      <c r="O118" s="29"/>
      <c r="P118" s="29"/>
      <c r="Q118" s="127"/>
      <c r="R118" s="127"/>
      <c r="S118" s="127"/>
      <c r="T118" s="127"/>
      <c r="U118" s="127"/>
      <c r="V118" s="127"/>
      <c r="W118" s="29"/>
      <c r="X118" s="29"/>
      <c r="Y118" s="29"/>
      <c r="Z118" s="29"/>
      <c r="AA118" s="524"/>
    </row>
    <row r="119" spans="2:27" s="39" customFormat="1" ht="20.100000000000001" customHeight="1">
      <c r="B119" s="29"/>
      <c r="C119" s="29"/>
      <c r="D119" s="29"/>
      <c r="E119" s="29"/>
      <c r="F119" s="29"/>
      <c r="G119" s="29"/>
      <c r="H119" s="536"/>
      <c r="I119" s="29"/>
      <c r="J119" s="29"/>
      <c r="K119" s="29"/>
      <c r="L119" s="29"/>
      <c r="M119" s="29"/>
      <c r="N119" s="29"/>
      <c r="O119" s="29"/>
      <c r="P119" s="29"/>
      <c r="Q119" s="127"/>
      <c r="R119" s="127"/>
      <c r="S119" s="127"/>
      <c r="T119" s="127"/>
      <c r="U119" s="127"/>
      <c r="V119" s="127"/>
      <c r="W119" s="29"/>
      <c r="X119" s="29"/>
      <c r="Y119" s="29"/>
      <c r="Z119" s="29"/>
      <c r="AA119" s="524"/>
    </row>
    <row r="120" spans="2:27" s="39" customFormat="1" ht="20.100000000000001" customHeight="1">
      <c r="B120" s="29"/>
      <c r="C120" s="29"/>
      <c r="D120" s="29"/>
      <c r="E120" s="29"/>
      <c r="F120" s="29"/>
      <c r="G120" s="29"/>
      <c r="H120" s="536"/>
      <c r="I120" s="29"/>
      <c r="J120" s="29"/>
      <c r="K120" s="29"/>
      <c r="L120" s="29"/>
      <c r="M120" s="29"/>
      <c r="N120" s="29"/>
      <c r="O120" s="29"/>
      <c r="P120" s="29"/>
      <c r="Q120" s="127"/>
      <c r="R120" s="127"/>
      <c r="S120" s="127"/>
      <c r="T120" s="127"/>
      <c r="U120" s="127"/>
      <c r="V120" s="127"/>
      <c r="W120" s="29"/>
      <c r="X120" s="29"/>
      <c r="Y120" s="29"/>
      <c r="Z120" s="29"/>
      <c r="AA120" s="524"/>
    </row>
    <row r="121" spans="2:27" s="39" customFormat="1" ht="20.100000000000001" customHeight="1">
      <c r="B121" s="29"/>
      <c r="C121" s="29"/>
      <c r="D121" s="29"/>
      <c r="E121" s="29"/>
      <c r="F121" s="29"/>
      <c r="G121" s="29"/>
      <c r="H121" s="536"/>
      <c r="I121" s="29"/>
      <c r="J121" s="29"/>
      <c r="K121" s="29"/>
      <c r="L121" s="29"/>
      <c r="M121" s="29"/>
      <c r="N121" s="29"/>
      <c r="O121" s="29"/>
      <c r="P121" s="29"/>
      <c r="Q121" s="127"/>
      <c r="R121" s="127"/>
      <c r="S121" s="127"/>
      <c r="T121" s="127"/>
      <c r="U121" s="127"/>
      <c r="V121" s="127"/>
      <c r="W121" s="29"/>
      <c r="X121" s="29"/>
      <c r="Y121" s="29"/>
      <c r="Z121" s="29"/>
      <c r="AA121" s="524"/>
    </row>
    <row r="122" spans="2:27" s="39" customFormat="1" ht="20.100000000000001" customHeight="1">
      <c r="B122" s="29"/>
      <c r="C122" s="29"/>
      <c r="D122" s="29"/>
      <c r="E122" s="29"/>
      <c r="F122" s="29"/>
      <c r="G122" s="29"/>
      <c r="H122" s="536"/>
      <c r="I122" s="29"/>
      <c r="J122" s="29"/>
      <c r="K122" s="29"/>
      <c r="L122" s="29"/>
      <c r="M122" s="29"/>
      <c r="N122" s="29"/>
      <c r="O122" s="29"/>
      <c r="P122" s="29"/>
      <c r="Q122" s="127"/>
      <c r="R122" s="127"/>
      <c r="S122" s="127"/>
      <c r="T122" s="127"/>
      <c r="U122" s="127"/>
      <c r="V122" s="127"/>
      <c r="W122" s="29"/>
      <c r="X122" s="29"/>
      <c r="Y122" s="29"/>
      <c r="Z122" s="29"/>
      <c r="AA122" s="524"/>
    </row>
    <row r="123" spans="2:27" s="39" customFormat="1" ht="20.100000000000001" customHeight="1">
      <c r="B123" s="29"/>
      <c r="C123" s="29"/>
      <c r="D123" s="29"/>
      <c r="E123" s="29"/>
      <c r="F123" s="29"/>
      <c r="G123" s="29"/>
      <c r="H123" s="536"/>
      <c r="I123" s="29"/>
      <c r="J123" s="29"/>
      <c r="K123" s="29"/>
      <c r="L123" s="29"/>
      <c r="M123" s="29"/>
      <c r="N123" s="29"/>
      <c r="O123" s="29"/>
      <c r="P123" s="29"/>
      <c r="Q123" s="127"/>
      <c r="R123" s="127"/>
      <c r="S123" s="127"/>
      <c r="T123" s="127"/>
      <c r="U123" s="127"/>
      <c r="V123" s="127"/>
      <c r="W123" s="29"/>
      <c r="X123" s="29"/>
      <c r="Y123" s="29"/>
      <c r="Z123" s="29"/>
      <c r="AA123" s="524"/>
    </row>
    <row r="124" spans="2:27" s="39" customFormat="1" ht="20.100000000000001" customHeight="1">
      <c r="B124" s="29"/>
      <c r="C124" s="29"/>
      <c r="D124" s="29"/>
      <c r="E124" s="29"/>
      <c r="F124" s="29"/>
      <c r="G124" s="29"/>
      <c r="H124" s="536"/>
      <c r="I124" s="29"/>
      <c r="J124" s="29"/>
      <c r="K124" s="29"/>
      <c r="L124" s="29"/>
      <c r="M124" s="29"/>
      <c r="N124" s="29"/>
      <c r="O124" s="29"/>
      <c r="P124" s="29"/>
      <c r="Q124" s="127"/>
      <c r="R124" s="127"/>
      <c r="S124" s="127"/>
      <c r="T124" s="127"/>
      <c r="U124" s="127"/>
      <c r="V124" s="127"/>
      <c r="W124" s="29"/>
      <c r="X124" s="29"/>
      <c r="Y124" s="29"/>
      <c r="Z124" s="29"/>
      <c r="AA124" s="524"/>
    </row>
    <row r="125" spans="2:27" s="39" customFormat="1" ht="20.100000000000001" customHeight="1">
      <c r="B125" s="29"/>
      <c r="C125" s="29"/>
      <c r="D125" s="29"/>
      <c r="E125" s="29"/>
      <c r="F125" s="29"/>
      <c r="G125" s="29"/>
      <c r="H125" s="536"/>
      <c r="I125" s="29"/>
      <c r="J125" s="29"/>
      <c r="K125" s="29"/>
      <c r="L125" s="29"/>
      <c r="M125" s="29"/>
      <c r="N125" s="29"/>
      <c r="O125" s="29"/>
      <c r="P125" s="29"/>
      <c r="Q125" s="127"/>
      <c r="R125" s="127"/>
      <c r="S125" s="127"/>
      <c r="T125" s="127"/>
      <c r="U125" s="127"/>
      <c r="V125" s="127"/>
      <c r="W125" s="29"/>
      <c r="X125" s="29"/>
      <c r="Y125" s="29"/>
      <c r="Z125" s="29"/>
      <c r="AA125" s="524"/>
    </row>
    <row r="126" spans="2:27" s="39" customFormat="1" ht="20.100000000000001" customHeight="1">
      <c r="B126" s="29"/>
      <c r="C126" s="29"/>
      <c r="D126" s="29"/>
      <c r="E126" s="29"/>
      <c r="F126" s="29"/>
      <c r="G126" s="29"/>
      <c r="H126" s="536"/>
      <c r="I126" s="29"/>
      <c r="J126" s="29"/>
      <c r="K126" s="29"/>
      <c r="L126" s="29"/>
      <c r="M126" s="29"/>
      <c r="N126" s="29"/>
      <c r="O126" s="29"/>
      <c r="P126" s="29"/>
      <c r="Q126" s="127"/>
      <c r="R126" s="127"/>
      <c r="S126" s="127"/>
      <c r="T126" s="127"/>
      <c r="U126" s="127"/>
      <c r="V126" s="127"/>
      <c r="W126" s="29"/>
      <c r="X126" s="29"/>
      <c r="Y126" s="29"/>
      <c r="Z126" s="29"/>
      <c r="AA126" s="524"/>
    </row>
    <row r="127" spans="2:27" s="39" customFormat="1" ht="20.100000000000001" customHeight="1">
      <c r="B127" s="29"/>
      <c r="C127" s="29"/>
      <c r="D127" s="29"/>
      <c r="E127" s="29"/>
      <c r="F127" s="29"/>
      <c r="G127" s="29"/>
      <c r="H127" s="536"/>
      <c r="I127" s="29"/>
      <c r="J127" s="29"/>
      <c r="K127" s="29"/>
      <c r="L127" s="29"/>
      <c r="M127" s="29"/>
      <c r="N127" s="29"/>
      <c r="O127" s="29"/>
      <c r="P127" s="29"/>
      <c r="Q127" s="127"/>
      <c r="R127" s="127"/>
      <c r="S127" s="127"/>
      <c r="T127" s="127"/>
      <c r="U127" s="127"/>
      <c r="V127" s="127"/>
      <c r="W127" s="29"/>
      <c r="X127" s="29"/>
      <c r="Y127" s="29"/>
      <c r="Z127" s="29"/>
      <c r="AA127" s="524"/>
    </row>
    <row r="128" spans="2:27" s="39" customFormat="1" ht="20.100000000000001" customHeight="1">
      <c r="B128" s="29"/>
      <c r="C128" s="29"/>
      <c r="D128" s="29"/>
      <c r="E128" s="29"/>
      <c r="F128" s="29"/>
      <c r="G128" s="29"/>
      <c r="H128" s="536"/>
      <c r="I128" s="29"/>
      <c r="J128" s="29"/>
      <c r="K128" s="29"/>
      <c r="L128" s="29"/>
      <c r="M128" s="29"/>
      <c r="N128" s="29"/>
      <c r="O128" s="29"/>
      <c r="P128" s="29"/>
      <c r="Q128" s="127"/>
      <c r="R128" s="127"/>
      <c r="S128" s="127"/>
      <c r="T128" s="127"/>
      <c r="U128" s="127"/>
      <c r="V128" s="127"/>
      <c r="W128" s="29"/>
      <c r="X128" s="29"/>
      <c r="Y128" s="29"/>
      <c r="Z128" s="29"/>
      <c r="AA128" s="524"/>
    </row>
    <row r="129" spans="2:27" s="39" customFormat="1" ht="20.100000000000001" customHeight="1">
      <c r="B129" s="29"/>
      <c r="C129" s="29"/>
      <c r="D129" s="29"/>
      <c r="E129" s="29"/>
      <c r="F129" s="29"/>
      <c r="G129" s="29"/>
      <c r="H129" s="536"/>
      <c r="I129" s="29"/>
      <c r="J129" s="29"/>
      <c r="K129" s="29"/>
      <c r="L129" s="29"/>
      <c r="M129" s="29"/>
      <c r="N129" s="29"/>
      <c r="O129" s="29"/>
      <c r="P129" s="29"/>
      <c r="Q129" s="127"/>
      <c r="R129" s="127"/>
      <c r="S129" s="127"/>
      <c r="T129" s="127"/>
      <c r="U129" s="127"/>
      <c r="V129" s="127"/>
      <c r="W129" s="29"/>
      <c r="X129" s="29"/>
      <c r="Y129" s="29"/>
      <c r="Z129" s="29"/>
      <c r="AA129" s="524"/>
    </row>
    <row r="130" spans="2:27" s="39" customFormat="1" ht="20.100000000000001" customHeight="1">
      <c r="B130" s="29"/>
      <c r="C130" s="29"/>
      <c r="D130" s="29"/>
      <c r="E130" s="29"/>
      <c r="F130" s="29"/>
      <c r="G130" s="29"/>
      <c r="H130" s="536"/>
      <c r="I130" s="29"/>
      <c r="J130" s="29"/>
      <c r="K130" s="29"/>
      <c r="L130" s="29"/>
      <c r="M130" s="29"/>
      <c r="N130" s="29"/>
      <c r="O130" s="29"/>
      <c r="P130" s="29"/>
      <c r="Q130" s="127"/>
      <c r="R130" s="127"/>
      <c r="S130" s="127"/>
      <c r="T130" s="127"/>
      <c r="U130" s="127"/>
      <c r="V130" s="127"/>
      <c r="W130" s="29"/>
      <c r="X130" s="29"/>
      <c r="Y130" s="29"/>
      <c r="Z130" s="29"/>
      <c r="AA130" s="524"/>
    </row>
    <row r="131" spans="2:27" s="39" customFormat="1" ht="20.100000000000001" customHeight="1">
      <c r="B131" s="29"/>
      <c r="C131" s="29"/>
      <c r="D131" s="29"/>
      <c r="E131" s="29"/>
      <c r="F131" s="29"/>
      <c r="G131" s="29"/>
      <c r="H131" s="536"/>
      <c r="I131" s="29"/>
      <c r="J131" s="29"/>
      <c r="K131" s="29"/>
      <c r="L131" s="29"/>
      <c r="M131" s="29"/>
      <c r="N131" s="29"/>
      <c r="O131" s="29"/>
      <c r="P131" s="29"/>
      <c r="Q131" s="127"/>
      <c r="R131" s="127"/>
      <c r="S131" s="127"/>
      <c r="T131" s="127"/>
      <c r="U131" s="127"/>
      <c r="V131" s="127"/>
      <c r="W131" s="29"/>
      <c r="X131" s="29"/>
      <c r="Y131" s="29"/>
      <c r="Z131" s="29"/>
      <c r="AA131" s="524"/>
    </row>
    <row r="132" spans="2:27" s="39" customFormat="1" ht="20.100000000000001" customHeight="1">
      <c r="B132" s="29"/>
      <c r="C132" s="29"/>
      <c r="D132" s="29"/>
      <c r="E132" s="29"/>
      <c r="F132" s="29"/>
      <c r="G132" s="29"/>
      <c r="H132" s="536"/>
      <c r="I132" s="29"/>
      <c r="J132" s="29"/>
      <c r="K132" s="29"/>
      <c r="L132" s="29"/>
      <c r="M132" s="29"/>
      <c r="N132" s="29"/>
      <c r="O132" s="29"/>
      <c r="P132" s="29"/>
      <c r="Q132" s="127"/>
      <c r="R132" s="127"/>
      <c r="S132" s="127"/>
      <c r="T132" s="127"/>
      <c r="U132" s="127"/>
      <c r="V132" s="127"/>
      <c r="W132" s="29"/>
      <c r="X132" s="29"/>
      <c r="Y132" s="29"/>
      <c r="Z132" s="29"/>
      <c r="AA132" s="524"/>
    </row>
    <row r="133" spans="2:27" s="39" customFormat="1" ht="20.100000000000001" customHeight="1">
      <c r="B133" s="29"/>
      <c r="C133" s="29"/>
      <c r="D133" s="29"/>
      <c r="E133" s="29"/>
      <c r="F133" s="29"/>
      <c r="G133" s="29"/>
      <c r="H133" s="536"/>
      <c r="I133" s="29"/>
      <c r="J133" s="29"/>
      <c r="K133" s="29"/>
      <c r="L133" s="29"/>
      <c r="M133" s="29"/>
      <c r="N133" s="29"/>
      <c r="O133" s="29"/>
      <c r="P133" s="29"/>
      <c r="Q133" s="127"/>
      <c r="R133" s="127"/>
      <c r="S133" s="127"/>
      <c r="T133" s="127"/>
      <c r="U133" s="127"/>
      <c r="V133" s="127"/>
      <c r="W133" s="29"/>
      <c r="X133" s="29"/>
      <c r="Y133" s="29"/>
      <c r="Z133" s="29"/>
      <c r="AA133" s="524"/>
    </row>
    <row r="134" spans="2:27" s="39" customFormat="1" ht="20.100000000000001" customHeight="1">
      <c r="B134" s="29"/>
      <c r="C134" s="29"/>
      <c r="D134" s="29"/>
      <c r="E134" s="29"/>
      <c r="F134" s="29"/>
      <c r="G134" s="29"/>
      <c r="H134" s="536"/>
      <c r="I134" s="29"/>
      <c r="J134" s="29"/>
      <c r="K134" s="29"/>
      <c r="L134" s="29"/>
      <c r="M134" s="29"/>
      <c r="N134" s="29"/>
      <c r="O134" s="29"/>
      <c r="P134" s="29"/>
      <c r="Q134" s="127"/>
      <c r="R134" s="127"/>
      <c r="S134" s="127"/>
      <c r="T134" s="127"/>
      <c r="U134" s="127"/>
      <c r="V134" s="127"/>
      <c r="W134" s="29"/>
      <c r="X134" s="29"/>
      <c r="Y134" s="29"/>
      <c r="Z134" s="29"/>
      <c r="AA134" s="524"/>
    </row>
    <row r="135" spans="2:27" s="39" customFormat="1" ht="20.100000000000001" customHeight="1">
      <c r="B135" s="29"/>
      <c r="C135" s="29"/>
      <c r="D135" s="29"/>
      <c r="E135" s="29"/>
      <c r="F135" s="29"/>
      <c r="G135" s="29"/>
      <c r="H135" s="536"/>
      <c r="I135" s="29"/>
      <c r="J135" s="29"/>
      <c r="K135" s="29"/>
      <c r="L135" s="29"/>
      <c r="M135" s="29"/>
      <c r="N135" s="29"/>
      <c r="O135" s="29"/>
      <c r="P135" s="29"/>
      <c r="Q135" s="127"/>
      <c r="R135" s="127"/>
      <c r="S135" s="127"/>
      <c r="T135" s="127"/>
      <c r="U135" s="127"/>
      <c r="V135" s="127"/>
      <c r="W135" s="29"/>
      <c r="X135" s="29"/>
      <c r="Y135" s="29"/>
      <c r="Z135" s="29"/>
      <c r="AA135" s="524"/>
    </row>
    <row r="136" spans="2:27" s="39" customFormat="1" ht="20.100000000000001" customHeight="1">
      <c r="B136" s="29"/>
      <c r="C136" s="29"/>
      <c r="D136" s="29"/>
      <c r="E136" s="29"/>
      <c r="F136" s="29"/>
      <c r="G136" s="29"/>
      <c r="H136" s="536"/>
      <c r="I136" s="29"/>
      <c r="J136" s="29"/>
      <c r="K136" s="29"/>
      <c r="L136" s="29"/>
      <c r="M136" s="29"/>
      <c r="N136" s="29"/>
      <c r="O136" s="29"/>
      <c r="P136" s="29"/>
      <c r="Q136" s="127"/>
      <c r="R136" s="127"/>
      <c r="S136" s="127"/>
      <c r="T136" s="127"/>
      <c r="U136" s="127"/>
      <c r="V136" s="127"/>
      <c r="W136" s="29"/>
      <c r="X136" s="29"/>
      <c r="Y136" s="29"/>
      <c r="Z136" s="29"/>
      <c r="AA136" s="524"/>
    </row>
    <row r="137" spans="2:27" s="39" customFormat="1" ht="20.100000000000001" customHeight="1">
      <c r="B137" s="29"/>
      <c r="C137" s="29"/>
      <c r="D137" s="29"/>
      <c r="E137" s="29"/>
      <c r="F137" s="29"/>
      <c r="G137" s="29"/>
      <c r="H137" s="536"/>
      <c r="I137" s="29"/>
      <c r="J137" s="29"/>
      <c r="K137" s="29"/>
      <c r="L137" s="29"/>
      <c r="M137" s="29"/>
      <c r="N137" s="29"/>
      <c r="O137" s="29"/>
      <c r="P137" s="29"/>
      <c r="Q137" s="127"/>
      <c r="R137" s="127"/>
      <c r="S137" s="127"/>
      <c r="T137" s="127"/>
      <c r="U137" s="127"/>
      <c r="V137" s="127"/>
      <c r="W137" s="29"/>
      <c r="X137" s="29"/>
      <c r="Y137" s="29"/>
      <c r="Z137" s="29"/>
      <c r="AA137" s="524"/>
    </row>
    <row r="138" spans="2:27" s="39" customFormat="1" ht="20.100000000000001" customHeight="1">
      <c r="B138" s="29"/>
      <c r="C138" s="29"/>
      <c r="D138" s="29"/>
      <c r="E138" s="29"/>
      <c r="F138" s="29"/>
      <c r="G138" s="29"/>
      <c r="H138" s="536"/>
      <c r="I138" s="29"/>
      <c r="J138" s="29"/>
      <c r="K138" s="29"/>
      <c r="L138" s="29"/>
      <c r="M138" s="29"/>
      <c r="N138" s="29"/>
      <c r="O138" s="29"/>
      <c r="P138" s="29"/>
      <c r="Q138" s="127"/>
      <c r="R138" s="127"/>
      <c r="S138" s="127"/>
      <c r="T138" s="127"/>
      <c r="U138" s="127"/>
      <c r="V138" s="127"/>
      <c r="W138" s="29"/>
      <c r="X138" s="29"/>
      <c r="Y138" s="29"/>
      <c r="Z138" s="29"/>
      <c r="AA138" s="524"/>
    </row>
    <row r="139" spans="2:27" s="39" customFormat="1" ht="20.100000000000001" customHeight="1">
      <c r="B139" s="29"/>
      <c r="C139" s="29"/>
      <c r="D139" s="29"/>
      <c r="E139" s="29"/>
      <c r="F139" s="29"/>
      <c r="G139" s="29"/>
      <c r="H139" s="536"/>
      <c r="I139" s="29"/>
      <c r="J139" s="29"/>
      <c r="K139" s="29"/>
      <c r="L139" s="29"/>
      <c r="M139" s="29"/>
      <c r="N139" s="29"/>
      <c r="O139" s="29"/>
      <c r="P139" s="29"/>
      <c r="Q139" s="127"/>
      <c r="R139" s="127"/>
      <c r="S139" s="127"/>
      <c r="T139" s="127"/>
      <c r="U139" s="127"/>
      <c r="V139" s="127"/>
      <c r="W139" s="29"/>
      <c r="X139" s="29"/>
      <c r="Y139" s="29"/>
      <c r="Z139" s="29"/>
      <c r="AA139" s="524"/>
    </row>
    <row r="140" spans="2:27" s="39" customFormat="1" ht="20.100000000000001" customHeight="1">
      <c r="B140" s="29"/>
      <c r="C140" s="29"/>
      <c r="D140" s="29"/>
      <c r="E140" s="29"/>
      <c r="F140" s="29"/>
      <c r="G140" s="29"/>
      <c r="H140" s="536"/>
      <c r="I140" s="29"/>
      <c r="J140" s="29"/>
      <c r="K140" s="29"/>
      <c r="L140" s="29"/>
      <c r="M140" s="29"/>
      <c r="N140" s="29"/>
      <c r="O140" s="29"/>
      <c r="P140" s="29"/>
      <c r="Q140" s="127"/>
      <c r="R140" s="127"/>
      <c r="S140" s="127"/>
      <c r="T140" s="127"/>
      <c r="U140" s="127"/>
      <c r="V140" s="127"/>
      <c r="W140" s="29"/>
      <c r="X140" s="29"/>
      <c r="Y140" s="29"/>
      <c r="Z140" s="29"/>
      <c r="AA140" s="524"/>
    </row>
    <row r="141" spans="2:27" s="39" customFormat="1" ht="20.100000000000001" customHeight="1">
      <c r="B141" s="29"/>
      <c r="C141" s="29"/>
      <c r="D141" s="29"/>
      <c r="E141" s="29"/>
      <c r="F141" s="29"/>
      <c r="G141" s="29"/>
      <c r="H141" s="536"/>
      <c r="I141" s="29"/>
      <c r="J141" s="29"/>
      <c r="K141" s="29"/>
      <c r="L141" s="29"/>
      <c r="M141" s="29"/>
      <c r="N141" s="29"/>
      <c r="O141" s="29"/>
      <c r="P141" s="29"/>
      <c r="Q141" s="127"/>
      <c r="R141" s="127"/>
      <c r="S141" s="127"/>
      <c r="T141" s="127"/>
      <c r="U141" s="127"/>
      <c r="V141" s="127"/>
      <c r="W141" s="29"/>
      <c r="X141" s="29"/>
      <c r="Y141" s="29"/>
      <c r="Z141" s="29"/>
      <c r="AA141" s="524"/>
    </row>
    <row r="142" spans="2:27" s="39" customFormat="1" ht="20.100000000000001" customHeight="1">
      <c r="B142" s="29"/>
      <c r="C142" s="29"/>
      <c r="D142" s="29"/>
      <c r="E142" s="29"/>
      <c r="F142" s="29"/>
      <c r="G142" s="29"/>
      <c r="H142" s="536"/>
      <c r="I142" s="29"/>
      <c r="J142" s="29"/>
      <c r="K142" s="29"/>
      <c r="L142" s="29"/>
      <c r="M142" s="29"/>
      <c r="N142" s="29"/>
      <c r="O142" s="29"/>
      <c r="P142" s="29"/>
      <c r="Q142" s="127"/>
      <c r="R142" s="127"/>
      <c r="S142" s="127"/>
      <c r="T142" s="127"/>
      <c r="U142" s="127"/>
      <c r="V142" s="127"/>
      <c r="W142" s="29"/>
      <c r="X142" s="29"/>
      <c r="Y142" s="29"/>
      <c r="Z142" s="29"/>
      <c r="AA142" s="524"/>
    </row>
    <row r="143" spans="2:27" s="39" customFormat="1" ht="20.100000000000001" customHeight="1">
      <c r="B143" s="29"/>
      <c r="C143" s="29"/>
      <c r="D143" s="29"/>
      <c r="E143" s="29"/>
      <c r="F143" s="29"/>
      <c r="G143" s="29"/>
      <c r="H143" s="536"/>
      <c r="I143" s="29"/>
      <c r="J143" s="29"/>
      <c r="K143" s="29"/>
      <c r="L143" s="29"/>
      <c r="M143" s="29"/>
      <c r="N143" s="29"/>
      <c r="O143" s="29"/>
      <c r="P143" s="29"/>
      <c r="Q143" s="127"/>
      <c r="R143" s="127"/>
      <c r="S143" s="127"/>
      <c r="T143" s="127"/>
      <c r="U143" s="127"/>
      <c r="V143" s="127"/>
      <c r="W143" s="29"/>
      <c r="X143" s="29"/>
      <c r="Y143" s="29"/>
      <c r="Z143" s="29"/>
      <c r="AA143" s="524"/>
    </row>
    <row r="144" spans="2:27" s="39" customFormat="1" ht="20.100000000000001" customHeight="1">
      <c r="B144" s="29"/>
      <c r="C144" s="29"/>
      <c r="D144" s="29"/>
      <c r="E144" s="29"/>
      <c r="F144" s="29"/>
      <c r="G144" s="29"/>
      <c r="H144" s="536"/>
      <c r="I144" s="29"/>
      <c r="J144" s="29"/>
      <c r="K144" s="29"/>
      <c r="L144" s="29"/>
      <c r="M144" s="29"/>
      <c r="N144" s="29"/>
      <c r="O144" s="29"/>
      <c r="P144" s="29"/>
      <c r="Q144" s="127"/>
      <c r="R144" s="127"/>
      <c r="S144" s="127"/>
      <c r="T144" s="127"/>
      <c r="U144" s="127"/>
      <c r="V144" s="127"/>
      <c r="W144" s="29"/>
      <c r="X144" s="29"/>
      <c r="Y144" s="29"/>
      <c r="Z144" s="29"/>
      <c r="AA144" s="524"/>
    </row>
    <row r="145" spans="2:27" s="39" customFormat="1" ht="20.100000000000001" customHeight="1">
      <c r="B145" s="29"/>
      <c r="C145" s="29"/>
      <c r="D145" s="29"/>
      <c r="E145" s="29"/>
      <c r="F145" s="29"/>
      <c r="G145" s="29"/>
      <c r="H145" s="536"/>
      <c r="I145" s="29"/>
      <c r="J145" s="29"/>
      <c r="K145" s="29"/>
      <c r="L145" s="29"/>
      <c r="M145" s="29"/>
      <c r="N145" s="29"/>
      <c r="O145" s="29"/>
      <c r="P145" s="29"/>
      <c r="Q145" s="127"/>
      <c r="R145" s="127"/>
      <c r="S145" s="127"/>
      <c r="T145" s="127"/>
      <c r="U145" s="127"/>
      <c r="V145" s="127"/>
      <c r="W145" s="29"/>
      <c r="X145" s="29"/>
      <c r="Y145" s="29"/>
      <c r="Z145" s="29"/>
      <c r="AA145" s="524"/>
    </row>
    <row r="146" spans="2:27" s="39" customFormat="1" ht="20.100000000000001" customHeight="1">
      <c r="B146" s="29"/>
      <c r="C146" s="29"/>
      <c r="D146" s="29"/>
      <c r="E146" s="29"/>
      <c r="F146" s="29"/>
      <c r="G146" s="29"/>
      <c r="H146" s="536"/>
      <c r="I146" s="29"/>
      <c r="J146" s="29"/>
      <c r="K146" s="29"/>
      <c r="L146" s="29"/>
      <c r="M146" s="29"/>
      <c r="N146" s="29"/>
      <c r="O146" s="29"/>
      <c r="P146" s="29"/>
      <c r="Q146" s="127"/>
      <c r="R146" s="127"/>
      <c r="S146" s="127"/>
      <c r="T146" s="127"/>
      <c r="U146" s="127"/>
      <c r="V146" s="127"/>
      <c r="W146" s="29"/>
      <c r="X146" s="29"/>
      <c r="Y146" s="29"/>
      <c r="Z146" s="29"/>
      <c r="AA146" s="524"/>
    </row>
    <row r="147" spans="2:27" s="39" customFormat="1" ht="20.100000000000001" customHeight="1">
      <c r="B147" s="29"/>
      <c r="C147" s="29"/>
      <c r="D147" s="29"/>
      <c r="E147" s="29"/>
      <c r="F147" s="29"/>
      <c r="G147" s="29"/>
      <c r="H147" s="536"/>
      <c r="I147" s="29"/>
      <c r="J147" s="29"/>
      <c r="K147" s="29"/>
      <c r="L147" s="29"/>
      <c r="M147" s="29"/>
      <c r="N147" s="29"/>
      <c r="O147" s="29"/>
      <c r="P147" s="29"/>
      <c r="Q147" s="127"/>
      <c r="R147" s="127"/>
      <c r="S147" s="127"/>
      <c r="T147" s="127"/>
      <c r="U147" s="127"/>
      <c r="V147" s="127"/>
      <c r="W147" s="29"/>
      <c r="X147" s="29"/>
      <c r="Y147" s="29"/>
      <c r="Z147" s="29"/>
      <c r="AA147" s="524"/>
    </row>
    <row r="148" spans="2:27" s="39" customFormat="1" ht="20.100000000000001" customHeight="1">
      <c r="B148" s="29"/>
      <c r="C148" s="29"/>
      <c r="D148" s="29"/>
      <c r="E148" s="29"/>
      <c r="F148" s="29"/>
      <c r="G148" s="29"/>
      <c r="H148" s="536"/>
      <c r="I148" s="29"/>
      <c r="J148" s="29"/>
      <c r="K148" s="29"/>
      <c r="L148" s="29"/>
      <c r="M148" s="29"/>
      <c r="N148" s="29"/>
      <c r="O148" s="29"/>
      <c r="P148" s="29"/>
      <c r="Q148" s="127"/>
      <c r="R148" s="127"/>
      <c r="S148" s="127"/>
      <c r="T148" s="127"/>
      <c r="U148" s="127"/>
      <c r="V148" s="127"/>
      <c r="W148" s="29"/>
      <c r="X148" s="29"/>
      <c r="Y148" s="29"/>
      <c r="Z148" s="29"/>
      <c r="AA148" s="524"/>
    </row>
    <row r="149" spans="2:27" s="39" customFormat="1" ht="20.100000000000001" customHeight="1">
      <c r="B149" s="29"/>
      <c r="C149" s="29"/>
      <c r="D149" s="29"/>
      <c r="E149" s="29"/>
      <c r="F149" s="29"/>
      <c r="G149" s="29"/>
      <c r="H149" s="536"/>
      <c r="I149" s="29"/>
      <c r="J149" s="29"/>
      <c r="K149" s="29"/>
      <c r="L149" s="29"/>
      <c r="M149" s="29"/>
      <c r="N149" s="29"/>
      <c r="O149" s="29"/>
      <c r="P149" s="29"/>
      <c r="Q149" s="127"/>
      <c r="R149" s="127"/>
      <c r="S149" s="127"/>
      <c r="T149" s="127"/>
      <c r="U149" s="127"/>
      <c r="V149" s="127"/>
      <c r="W149" s="29"/>
      <c r="X149" s="29"/>
      <c r="Y149" s="29"/>
      <c r="Z149" s="29"/>
      <c r="AA149" s="524"/>
    </row>
    <row r="150" spans="2:27" s="39" customFormat="1" ht="20.100000000000001" customHeight="1">
      <c r="B150" s="29"/>
      <c r="C150" s="29"/>
      <c r="D150" s="29"/>
      <c r="E150" s="29"/>
      <c r="F150" s="29"/>
      <c r="G150" s="29"/>
      <c r="H150" s="536"/>
      <c r="I150" s="29"/>
      <c r="J150" s="29"/>
      <c r="K150" s="29"/>
      <c r="L150" s="29"/>
      <c r="M150" s="29"/>
      <c r="N150" s="29"/>
      <c r="O150" s="29"/>
      <c r="P150" s="29"/>
      <c r="Q150" s="127"/>
      <c r="R150" s="127"/>
      <c r="S150" s="127"/>
      <c r="T150" s="127"/>
      <c r="U150" s="127"/>
      <c r="V150" s="127"/>
      <c r="W150" s="29"/>
      <c r="X150" s="29"/>
      <c r="Y150" s="29"/>
      <c r="Z150" s="29"/>
      <c r="AA150" s="524"/>
    </row>
    <row r="151" spans="2:27" s="39" customFormat="1" ht="20.100000000000001" customHeight="1">
      <c r="B151" s="29"/>
      <c r="C151" s="29"/>
      <c r="D151" s="29"/>
      <c r="E151" s="29"/>
      <c r="F151" s="29"/>
      <c r="G151" s="29"/>
      <c r="H151" s="536"/>
      <c r="I151" s="29"/>
      <c r="J151" s="29"/>
      <c r="K151" s="29"/>
      <c r="L151" s="29"/>
      <c r="M151" s="29"/>
      <c r="N151" s="29"/>
      <c r="O151" s="29"/>
      <c r="P151" s="29"/>
      <c r="Q151" s="127"/>
      <c r="R151" s="127"/>
      <c r="S151" s="127"/>
      <c r="T151" s="127"/>
      <c r="U151" s="127"/>
      <c r="V151" s="127"/>
      <c r="W151" s="29"/>
      <c r="X151" s="29"/>
      <c r="Y151" s="29"/>
      <c r="Z151" s="29"/>
      <c r="AA151" s="524"/>
    </row>
    <row r="152" spans="2:27" s="39" customFormat="1" ht="20.100000000000001" customHeight="1">
      <c r="B152" s="29"/>
      <c r="C152" s="29"/>
      <c r="D152" s="29"/>
      <c r="E152" s="29"/>
      <c r="F152" s="29"/>
      <c r="G152" s="29"/>
      <c r="H152" s="536"/>
      <c r="I152" s="29"/>
      <c r="J152" s="29"/>
      <c r="K152" s="29"/>
      <c r="L152" s="29"/>
      <c r="M152" s="29"/>
      <c r="N152" s="29"/>
      <c r="O152" s="29"/>
      <c r="P152" s="29"/>
      <c r="Q152" s="127"/>
      <c r="R152" s="127"/>
      <c r="S152" s="127"/>
      <c r="T152" s="127"/>
      <c r="U152" s="127"/>
      <c r="V152" s="127"/>
      <c r="W152" s="29"/>
      <c r="X152" s="29"/>
      <c r="Y152" s="29"/>
      <c r="Z152" s="29"/>
      <c r="AA152" s="524"/>
    </row>
    <row r="153" spans="2:27" s="39" customFormat="1" ht="20.100000000000001" customHeight="1">
      <c r="B153" s="29"/>
      <c r="C153" s="29"/>
      <c r="D153" s="29"/>
      <c r="E153" s="29"/>
      <c r="F153" s="29"/>
      <c r="G153" s="29"/>
      <c r="H153" s="536"/>
      <c r="I153" s="29"/>
      <c r="J153" s="29"/>
      <c r="K153" s="29"/>
      <c r="L153" s="29"/>
      <c r="M153" s="29"/>
      <c r="N153" s="29"/>
      <c r="O153" s="29"/>
      <c r="P153" s="29"/>
      <c r="Q153" s="127"/>
      <c r="R153" s="127"/>
      <c r="S153" s="127"/>
      <c r="T153" s="127"/>
      <c r="U153" s="127"/>
      <c r="V153" s="127"/>
      <c r="W153" s="29"/>
      <c r="X153" s="29"/>
      <c r="Y153" s="29"/>
      <c r="Z153" s="29"/>
      <c r="AA153" s="524"/>
    </row>
    <row r="154" spans="2:27" ht="20.100000000000001" customHeight="1">
      <c r="M154" s="29"/>
      <c r="N154" s="29"/>
      <c r="O154" s="29"/>
      <c r="P154" s="29"/>
      <c r="R154" s="127"/>
      <c r="S154" s="127"/>
      <c r="T154" s="127"/>
      <c r="U154" s="127"/>
      <c r="V154" s="127"/>
    </row>
    <row r="155" spans="2:27" ht="20.100000000000001" customHeight="1">
      <c r="M155" s="29"/>
      <c r="N155" s="29"/>
      <c r="O155" s="29"/>
      <c r="P155" s="29"/>
      <c r="R155" s="127"/>
      <c r="S155" s="127"/>
      <c r="T155" s="127"/>
      <c r="U155" s="127"/>
      <c r="V155" s="127"/>
    </row>
    <row r="156" spans="2:27" ht="20.100000000000001" customHeight="1">
      <c r="M156" s="29"/>
      <c r="N156" s="29"/>
      <c r="O156" s="29"/>
      <c r="P156" s="29"/>
      <c r="R156" s="127"/>
      <c r="S156" s="127"/>
      <c r="T156" s="127"/>
      <c r="U156" s="127"/>
      <c r="V156" s="127"/>
    </row>
    <row r="157" spans="2:27" ht="20.100000000000001" customHeight="1">
      <c r="M157" s="29"/>
      <c r="N157" s="29"/>
      <c r="O157" s="29"/>
      <c r="P157" s="29"/>
      <c r="R157" s="127"/>
      <c r="S157" s="127"/>
      <c r="T157" s="127"/>
      <c r="U157" s="127"/>
      <c r="V157" s="127"/>
    </row>
    <row r="158" spans="2:27" ht="20.100000000000001" customHeight="1">
      <c r="M158" s="29"/>
      <c r="N158" s="29"/>
      <c r="O158" s="29"/>
      <c r="P158" s="29"/>
      <c r="R158" s="127"/>
      <c r="S158" s="127"/>
      <c r="T158" s="127"/>
      <c r="U158" s="127"/>
      <c r="V158" s="127"/>
    </row>
    <row r="159" spans="2:27" ht="20.100000000000001" customHeight="1">
      <c r="M159" s="29"/>
      <c r="N159" s="29"/>
      <c r="O159" s="29"/>
      <c r="P159" s="29"/>
      <c r="R159" s="127"/>
      <c r="S159" s="127"/>
      <c r="T159" s="127"/>
      <c r="U159" s="127"/>
      <c r="V159" s="127"/>
    </row>
    <row r="160" spans="2:27" ht="20.100000000000001" customHeight="1">
      <c r="M160" s="29"/>
      <c r="N160" s="29"/>
      <c r="O160" s="29"/>
      <c r="P160" s="29"/>
      <c r="R160" s="127"/>
      <c r="S160" s="127"/>
      <c r="T160" s="127"/>
      <c r="U160" s="127"/>
      <c r="V160" s="127"/>
    </row>
    <row r="161" spans="13:22" ht="20.100000000000001" customHeight="1">
      <c r="M161" s="29"/>
      <c r="N161" s="29"/>
      <c r="O161" s="29"/>
      <c r="P161" s="29"/>
      <c r="R161" s="127"/>
      <c r="S161" s="127"/>
      <c r="T161" s="127"/>
      <c r="U161" s="127"/>
      <c r="V161" s="127"/>
    </row>
    <row r="162" spans="13:22" ht="20.100000000000001" customHeight="1">
      <c r="M162" s="29"/>
      <c r="N162" s="29"/>
      <c r="O162" s="29"/>
      <c r="P162" s="29"/>
      <c r="R162" s="127"/>
      <c r="S162" s="127"/>
      <c r="T162" s="127"/>
      <c r="U162" s="127"/>
      <c r="V162" s="127"/>
    </row>
    <row r="163" spans="13:22" ht="20.100000000000001" customHeight="1">
      <c r="M163" s="29"/>
      <c r="N163" s="29"/>
      <c r="O163" s="29"/>
      <c r="P163" s="29"/>
      <c r="R163" s="127"/>
      <c r="S163" s="127"/>
      <c r="T163" s="127"/>
      <c r="U163" s="127"/>
      <c r="V163" s="127"/>
    </row>
    <row r="164" spans="13:22" ht="20.100000000000001" customHeight="1">
      <c r="M164" s="29"/>
      <c r="N164" s="29"/>
      <c r="O164" s="29"/>
      <c r="P164" s="29"/>
      <c r="R164" s="127"/>
      <c r="S164" s="127"/>
      <c r="T164" s="127"/>
      <c r="U164" s="127"/>
      <c r="V164" s="127"/>
    </row>
    <row r="165" spans="13:22" ht="20.100000000000001" customHeight="1">
      <c r="M165" s="29"/>
      <c r="N165" s="29"/>
      <c r="O165" s="29"/>
      <c r="P165" s="29"/>
      <c r="R165" s="127"/>
      <c r="S165" s="127"/>
      <c r="T165" s="127"/>
      <c r="U165" s="127"/>
      <c r="V165" s="127"/>
    </row>
    <row r="166" spans="13:22" ht="20.100000000000001" customHeight="1">
      <c r="M166" s="29"/>
      <c r="N166" s="29"/>
      <c r="O166" s="29"/>
      <c r="P166" s="29"/>
      <c r="R166" s="127"/>
      <c r="S166" s="127"/>
      <c r="T166" s="127"/>
      <c r="U166" s="127"/>
      <c r="V166" s="127"/>
    </row>
    <row r="167" spans="13:22" ht="20.100000000000001" customHeight="1">
      <c r="M167" s="29"/>
      <c r="N167" s="29"/>
      <c r="O167" s="29"/>
      <c r="P167" s="29"/>
      <c r="R167" s="127"/>
      <c r="S167" s="127"/>
      <c r="T167" s="127"/>
      <c r="U167" s="127"/>
      <c r="V167" s="127"/>
    </row>
    <row r="168" spans="13:22" ht="20.100000000000001" customHeight="1">
      <c r="M168" s="29"/>
      <c r="N168" s="29"/>
      <c r="O168" s="29"/>
      <c r="P168" s="29"/>
      <c r="R168" s="127"/>
      <c r="S168" s="127"/>
      <c r="T168" s="127"/>
      <c r="U168" s="127"/>
      <c r="V168" s="127"/>
    </row>
    <row r="169" spans="13:22" ht="20.100000000000001" customHeight="1">
      <c r="M169" s="29"/>
      <c r="N169" s="29"/>
      <c r="O169" s="29"/>
      <c r="P169" s="29"/>
      <c r="R169" s="127"/>
      <c r="S169" s="127"/>
      <c r="T169" s="127"/>
      <c r="U169" s="127"/>
      <c r="V169" s="127"/>
    </row>
    <row r="170" spans="13:22" ht="20.100000000000001" customHeight="1">
      <c r="M170" s="29"/>
      <c r="N170" s="29"/>
      <c r="O170" s="29"/>
      <c r="P170" s="29"/>
      <c r="R170" s="127"/>
      <c r="S170" s="127"/>
      <c r="T170" s="127"/>
      <c r="U170" s="127"/>
      <c r="V170" s="127"/>
    </row>
    <row r="171" spans="13:22" ht="20.100000000000001" customHeight="1">
      <c r="M171" s="29"/>
      <c r="N171" s="29"/>
      <c r="O171" s="29"/>
      <c r="P171" s="29"/>
      <c r="R171" s="127"/>
      <c r="S171" s="127"/>
      <c r="T171" s="127"/>
      <c r="U171" s="127"/>
      <c r="V171" s="127"/>
    </row>
    <row r="172" spans="13:22" ht="20.100000000000001" customHeight="1">
      <c r="M172" s="29"/>
      <c r="N172" s="29"/>
      <c r="O172" s="29"/>
      <c r="P172" s="29"/>
      <c r="R172" s="127"/>
      <c r="S172" s="127"/>
      <c r="T172" s="127"/>
      <c r="U172" s="127"/>
      <c r="V172" s="127"/>
    </row>
    <row r="173" spans="13:22" ht="20.100000000000001" customHeight="1">
      <c r="M173" s="29"/>
      <c r="N173" s="29"/>
      <c r="O173" s="29"/>
      <c r="P173" s="29"/>
      <c r="R173" s="127"/>
      <c r="S173" s="127"/>
      <c r="T173" s="127"/>
      <c r="U173" s="127"/>
      <c r="V173" s="127"/>
    </row>
    <row r="174" spans="13:22" ht="20.100000000000001" customHeight="1">
      <c r="M174" s="29"/>
      <c r="N174" s="29"/>
      <c r="O174" s="29"/>
      <c r="P174" s="29"/>
      <c r="R174" s="127"/>
      <c r="S174" s="127"/>
      <c r="T174" s="127"/>
      <c r="U174" s="127"/>
      <c r="V174" s="127"/>
    </row>
    <row r="175" spans="13:22" ht="20.100000000000001" customHeight="1">
      <c r="M175" s="29"/>
      <c r="N175" s="29"/>
      <c r="O175" s="29"/>
      <c r="P175" s="29"/>
      <c r="R175" s="127"/>
      <c r="S175" s="127"/>
      <c r="T175" s="127"/>
      <c r="U175" s="127"/>
      <c r="V175" s="127"/>
    </row>
    <row r="176" spans="13:22" ht="20.100000000000001" customHeight="1">
      <c r="M176" s="29"/>
      <c r="N176" s="29"/>
      <c r="O176" s="29"/>
      <c r="P176" s="29"/>
      <c r="R176" s="127"/>
      <c r="S176" s="127"/>
      <c r="T176" s="127"/>
      <c r="U176" s="127"/>
      <c r="V176" s="127"/>
    </row>
    <row r="177" spans="13:22" ht="20.100000000000001" customHeight="1">
      <c r="M177" s="29"/>
      <c r="N177" s="29"/>
      <c r="O177" s="29"/>
      <c r="P177" s="29"/>
      <c r="R177" s="127"/>
      <c r="S177" s="127"/>
      <c r="T177" s="127"/>
      <c r="U177" s="127"/>
      <c r="V177" s="127"/>
    </row>
    <row r="178" spans="13:22" ht="20.100000000000001" customHeight="1">
      <c r="M178" s="29"/>
      <c r="N178" s="29"/>
      <c r="O178" s="29"/>
      <c r="P178" s="29"/>
      <c r="R178" s="127"/>
      <c r="S178" s="127"/>
      <c r="T178" s="127"/>
      <c r="U178" s="127"/>
      <c r="V178" s="127"/>
    </row>
    <row r="179" spans="13:22" ht="20.100000000000001" customHeight="1">
      <c r="M179" s="29"/>
      <c r="N179" s="29"/>
      <c r="O179" s="29"/>
      <c r="P179" s="29"/>
      <c r="R179" s="127"/>
      <c r="S179" s="127"/>
      <c r="T179" s="127"/>
      <c r="U179" s="127"/>
      <c r="V179" s="127"/>
    </row>
    <row r="180" spans="13:22" ht="20.100000000000001" customHeight="1">
      <c r="M180" s="29"/>
      <c r="N180" s="29"/>
      <c r="O180" s="29"/>
      <c r="P180" s="29"/>
      <c r="R180" s="127"/>
      <c r="S180" s="127"/>
      <c r="T180" s="127"/>
      <c r="U180" s="127"/>
      <c r="V180" s="127"/>
    </row>
    <row r="181" spans="13:22" ht="20.100000000000001" customHeight="1">
      <c r="M181" s="29"/>
      <c r="N181" s="29"/>
      <c r="O181" s="29"/>
      <c r="P181" s="29"/>
      <c r="R181" s="127"/>
      <c r="S181" s="127"/>
      <c r="T181" s="127"/>
      <c r="U181" s="127"/>
      <c r="V181" s="127"/>
    </row>
    <row r="182" spans="13:22" ht="20.100000000000001" customHeight="1">
      <c r="M182" s="29"/>
      <c r="N182" s="29"/>
      <c r="O182" s="29"/>
      <c r="P182" s="29"/>
      <c r="R182" s="127"/>
      <c r="S182" s="127"/>
      <c r="T182" s="127"/>
      <c r="U182" s="127"/>
      <c r="V182" s="127"/>
    </row>
    <row r="183" spans="13:22" ht="20.100000000000001" customHeight="1">
      <c r="M183" s="29"/>
      <c r="N183" s="29"/>
      <c r="O183" s="29"/>
      <c r="P183" s="29"/>
      <c r="R183" s="127"/>
      <c r="S183" s="127"/>
      <c r="T183" s="127"/>
      <c r="U183" s="127"/>
      <c r="V183" s="127"/>
    </row>
    <row r="184" spans="13:22" ht="20.100000000000001" customHeight="1">
      <c r="M184" s="29"/>
      <c r="N184" s="29"/>
      <c r="O184" s="29"/>
      <c r="P184" s="29"/>
      <c r="R184" s="127"/>
      <c r="S184" s="127"/>
      <c r="T184" s="127"/>
      <c r="U184" s="127"/>
      <c r="V184" s="127"/>
    </row>
    <row r="185" spans="13:22" ht="20.100000000000001" customHeight="1">
      <c r="M185" s="29"/>
      <c r="N185" s="29"/>
      <c r="O185" s="29"/>
      <c r="P185" s="29"/>
      <c r="R185" s="127"/>
      <c r="S185" s="127"/>
      <c r="T185" s="127"/>
      <c r="U185" s="127"/>
      <c r="V185" s="127"/>
    </row>
    <row r="186" spans="13:22" ht="20.100000000000001" customHeight="1">
      <c r="M186" s="29"/>
      <c r="N186" s="29"/>
      <c r="O186" s="29"/>
      <c r="P186" s="29"/>
      <c r="R186" s="127"/>
      <c r="S186" s="127"/>
      <c r="T186" s="127"/>
      <c r="U186" s="127"/>
      <c r="V186" s="127"/>
    </row>
    <row r="187" spans="13:22" ht="20.100000000000001" customHeight="1">
      <c r="M187" s="29"/>
      <c r="N187" s="29"/>
      <c r="O187" s="29"/>
      <c r="P187" s="29"/>
      <c r="R187" s="127"/>
      <c r="S187" s="127"/>
      <c r="T187" s="127"/>
      <c r="U187" s="127"/>
      <c r="V187" s="127"/>
    </row>
    <row r="188" spans="13:22" ht="20.100000000000001" customHeight="1">
      <c r="M188" s="29"/>
      <c r="N188" s="29"/>
      <c r="O188" s="29"/>
      <c r="P188" s="29"/>
      <c r="R188" s="127"/>
      <c r="S188" s="127"/>
      <c r="T188" s="127"/>
      <c r="U188" s="127"/>
      <c r="V188" s="127"/>
    </row>
    <row r="189" spans="13:22" ht="20.100000000000001" customHeight="1">
      <c r="M189" s="29"/>
      <c r="N189" s="29"/>
      <c r="O189" s="29"/>
      <c r="P189" s="29"/>
      <c r="R189" s="127"/>
      <c r="S189" s="127"/>
      <c r="T189" s="127"/>
      <c r="U189" s="127"/>
      <c r="V189" s="127"/>
    </row>
    <row r="190" spans="13:22" ht="20.100000000000001" customHeight="1">
      <c r="M190" s="29"/>
      <c r="N190" s="29"/>
      <c r="O190" s="29"/>
      <c r="P190" s="29"/>
      <c r="R190" s="127"/>
      <c r="S190" s="127"/>
      <c r="T190" s="127"/>
      <c r="U190" s="127"/>
      <c r="V190" s="127"/>
    </row>
    <row r="191" spans="13:22" ht="20.100000000000001" customHeight="1">
      <c r="M191" s="29"/>
      <c r="N191" s="29"/>
      <c r="O191" s="29"/>
      <c r="P191" s="29"/>
      <c r="R191" s="127"/>
      <c r="S191" s="127"/>
      <c r="T191" s="127"/>
      <c r="U191" s="127"/>
      <c r="V191" s="127"/>
    </row>
    <row r="192" spans="13:22" ht="20.100000000000001" customHeight="1">
      <c r="M192" s="29"/>
      <c r="N192" s="29"/>
      <c r="O192" s="29"/>
      <c r="P192" s="29"/>
      <c r="R192" s="127"/>
      <c r="S192" s="127"/>
      <c r="T192" s="127"/>
      <c r="U192" s="127"/>
      <c r="V192" s="127"/>
    </row>
    <row r="193" spans="13:22" ht="20.100000000000001" customHeight="1">
      <c r="M193" s="29"/>
      <c r="N193" s="29"/>
      <c r="O193" s="29"/>
      <c r="P193" s="29"/>
      <c r="R193" s="127"/>
      <c r="S193" s="127"/>
      <c r="T193" s="127"/>
      <c r="U193" s="127"/>
      <c r="V193" s="127"/>
    </row>
    <row r="194" spans="13:22" ht="20.100000000000001" customHeight="1">
      <c r="M194" s="29"/>
      <c r="N194" s="29"/>
      <c r="O194" s="29"/>
      <c r="P194" s="29"/>
      <c r="R194" s="127"/>
      <c r="S194" s="127"/>
      <c r="T194" s="127"/>
      <c r="U194" s="127"/>
      <c r="V194" s="127"/>
    </row>
    <row r="195" spans="13:22" ht="20.100000000000001" customHeight="1">
      <c r="M195" s="29"/>
      <c r="N195" s="29"/>
      <c r="O195" s="29"/>
      <c r="P195" s="29"/>
      <c r="R195" s="127"/>
      <c r="S195" s="127"/>
      <c r="T195" s="127"/>
      <c r="U195" s="127"/>
      <c r="V195" s="127"/>
    </row>
    <row r="196" spans="13:22" ht="20.100000000000001" customHeight="1">
      <c r="M196" s="29"/>
      <c r="N196" s="29"/>
      <c r="O196" s="29"/>
      <c r="P196" s="29"/>
      <c r="R196" s="127"/>
      <c r="S196" s="127"/>
      <c r="T196" s="127"/>
      <c r="U196" s="127"/>
      <c r="V196" s="127"/>
    </row>
    <row r="197" spans="13:22" ht="20.100000000000001" customHeight="1">
      <c r="M197" s="29"/>
      <c r="N197" s="29"/>
      <c r="O197" s="29"/>
      <c r="P197" s="29"/>
      <c r="R197" s="127"/>
      <c r="S197" s="127"/>
      <c r="T197" s="127"/>
      <c r="U197" s="127"/>
      <c r="V197" s="127"/>
    </row>
    <row r="198" spans="13:22" ht="20.100000000000001" customHeight="1">
      <c r="M198" s="29"/>
      <c r="N198" s="29"/>
      <c r="O198" s="29"/>
      <c r="P198" s="29"/>
      <c r="R198" s="127"/>
      <c r="S198" s="127"/>
      <c r="T198" s="127"/>
      <c r="U198" s="127"/>
      <c r="V198" s="127"/>
    </row>
    <row r="199" spans="13:22" ht="20.100000000000001" customHeight="1">
      <c r="M199" s="29"/>
      <c r="N199" s="29"/>
      <c r="O199" s="29"/>
      <c r="P199" s="29"/>
      <c r="R199" s="127"/>
      <c r="S199" s="127"/>
      <c r="T199" s="127"/>
      <c r="U199" s="127"/>
      <c r="V199" s="127"/>
    </row>
    <row r="200" spans="13:22" ht="20.100000000000001" customHeight="1">
      <c r="M200" s="29"/>
      <c r="N200" s="29"/>
      <c r="O200" s="29"/>
      <c r="P200" s="29"/>
      <c r="R200" s="127"/>
      <c r="S200" s="127"/>
      <c r="T200" s="127"/>
      <c r="U200" s="127"/>
      <c r="V200" s="127"/>
    </row>
    <row r="201" spans="13:22" ht="20.100000000000001" customHeight="1">
      <c r="M201" s="29"/>
      <c r="N201" s="29"/>
      <c r="O201" s="29"/>
      <c r="P201" s="29"/>
      <c r="R201" s="127"/>
      <c r="S201" s="127"/>
      <c r="T201" s="127"/>
      <c r="U201" s="127"/>
      <c r="V201" s="127"/>
    </row>
    <row r="202" spans="13:22" ht="20.100000000000001" customHeight="1">
      <c r="M202" s="29"/>
      <c r="N202" s="29"/>
      <c r="O202" s="29"/>
      <c r="P202" s="29"/>
      <c r="R202" s="127"/>
      <c r="S202" s="127"/>
      <c r="T202" s="127"/>
      <c r="U202" s="127"/>
      <c r="V202" s="127"/>
    </row>
    <row r="203" spans="13:22" ht="20.100000000000001" customHeight="1">
      <c r="M203" s="29"/>
      <c r="N203" s="29"/>
      <c r="O203" s="29"/>
      <c r="P203" s="29"/>
      <c r="R203" s="127"/>
      <c r="S203" s="127"/>
      <c r="T203" s="127"/>
      <c r="U203" s="127"/>
      <c r="V203" s="127"/>
    </row>
    <row r="204" spans="13:22" ht="20.100000000000001" customHeight="1">
      <c r="M204" s="29"/>
      <c r="N204" s="29"/>
      <c r="O204" s="29"/>
      <c r="P204" s="29"/>
      <c r="R204" s="127"/>
      <c r="S204" s="127"/>
      <c r="T204" s="127"/>
      <c r="U204" s="127"/>
      <c r="V204" s="127"/>
    </row>
    <row r="205" spans="13:22" ht="20.100000000000001" customHeight="1">
      <c r="M205" s="29"/>
      <c r="N205" s="29"/>
      <c r="O205" s="29"/>
      <c r="P205" s="29"/>
      <c r="R205" s="127"/>
      <c r="S205" s="127"/>
      <c r="T205" s="127"/>
      <c r="U205" s="127"/>
      <c r="V205" s="127"/>
    </row>
    <row r="206" spans="13:22" ht="20.100000000000001" customHeight="1">
      <c r="M206" s="29"/>
      <c r="N206" s="29"/>
      <c r="O206" s="29"/>
      <c r="P206" s="29"/>
      <c r="R206" s="127"/>
      <c r="S206" s="127"/>
      <c r="T206" s="127"/>
      <c r="U206" s="127"/>
      <c r="V206" s="127"/>
    </row>
    <row r="207" spans="13:22" ht="20.100000000000001" customHeight="1">
      <c r="M207" s="29"/>
      <c r="N207" s="29"/>
      <c r="O207" s="29"/>
      <c r="P207" s="29"/>
      <c r="R207" s="127"/>
      <c r="S207" s="127"/>
      <c r="T207" s="127"/>
      <c r="U207" s="127"/>
      <c r="V207" s="127"/>
    </row>
    <row r="208" spans="13:22" ht="20.100000000000001" customHeight="1">
      <c r="M208" s="29"/>
      <c r="N208" s="29"/>
      <c r="O208" s="29"/>
      <c r="P208" s="29"/>
      <c r="R208" s="127"/>
      <c r="S208" s="127"/>
      <c r="T208" s="127"/>
      <c r="U208" s="127"/>
      <c r="V208" s="127"/>
    </row>
    <row r="209" spans="13:22" ht="20.100000000000001" customHeight="1">
      <c r="M209" s="29"/>
      <c r="N209" s="29"/>
      <c r="O209" s="29"/>
      <c r="P209" s="29"/>
      <c r="R209" s="127"/>
      <c r="S209" s="127"/>
      <c r="T209" s="127"/>
      <c r="U209" s="127"/>
      <c r="V209" s="127"/>
    </row>
    <row r="210" spans="13:22" ht="20.100000000000001" customHeight="1">
      <c r="M210" s="29"/>
      <c r="N210" s="29"/>
      <c r="O210" s="29"/>
      <c r="P210" s="29"/>
      <c r="R210" s="127"/>
      <c r="S210" s="127"/>
      <c r="T210" s="127"/>
      <c r="U210" s="127"/>
      <c r="V210" s="127"/>
    </row>
    <row r="211" spans="13:22" ht="20.100000000000001" customHeight="1">
      <c r="M211" s="29"/>
      <c r="N211" s="29"/>
      <c r="O211" s="29"/>
      <c r="P211" s="29"/>
      <c r="R211" s="127"/>
      <c r="S211" s="127"/>
      <c r="T211" s="127"/>
      <c r="U211" s="127"/>
      <c r="V211" s="127"/>
    </row>
    <row r="212" spans="13:22" ht="20.100000000000001" customHeight="1">
      <c r="M212" s="29"/>
      <c r="N212" s="29"/>
      <c r="O212" s="29"/>
      <c r="P212" s="29"/>
      <c r="R212" s="127"/>
      <c r="S212" s="127"/>
      <c r="T212" s="127"/>
      <c r="U212" s="127"/>
      <c r="V212" s="127"/>
    </row>
    <row r="213" spans="13:22" ht="20.100000000000001" customHeight="1">
      <c r="M213" s="29"/>
      <c r="N213" s="29"/>
      <c r="O213" s="29"/>
      <c r="P213" s="29"/>
      <c r="R213" s="127"/>
      <c r="S213" s="127"/>
      <c r="T213" s="127"/>
      <c r="U213" s="127"/>
      <c r="V213" s="127"/>
    </row>
    <row r="214" spans="13:22" ht="20.100000000000001" customHeight="1">
      <c r="M214" s="29"/>
      <c r="N214" s="29"/>
      <c r="O214" s="29"/>
      <c r="P214" s="29"/>
      <c r="R214" s="127"/>
      <c r="S214" s="127"/>
      <c r="T214" s="127"/>
      <c r="U214" s="127"/>
      <c r="V214" s="127"/>
    </row>
    <row r="215" spans="13:22" ht="20.100000000000001" customHeight="1">
      <c r="M215" s="29"/>
      <c r="N215" s="29"/>
      <c r="O215" s="29"/>
      <c r="P215" s="29"/>
      <c r="R215" s="127"/>
      <c r="S215" s="127"/>
      <c r="T215" s="127"/>
      <c r="U215" s="127"/>
      <c r="V215" s="127"/>
    </row>
    <row r="216" spans="13:22" ht="20.100000000000001" customHeight="1">
      <c r="M216" s="29"/>
      <c r="N216" s="29"/>
      <c r="O216" s="29"/>
      <c r="P216" s="29"/>
      <c r="R216" s="127"/>
      <c r="S216" s="127"/>
      <c r="T216" s="127"/>
      <c r="U216" s="127"/>
      <c r="V216" s="127"/>
    </row>
    <row r="217" spans="13:22" ht="20.100000000000001" customHeight="1">
      <c r="M217" s="29"/>
      <c r="N217" s="29"/>
      <c r="O217" s="29"/>
      <c r="P217" s="29"/>
      <c r="R217" s="127"/>
      <c r="S217" s="127"/>
      <c r="T217" s="127"/>
      <c r="U217" s="127"/>
      <c r="V217" s="127"/>
    </row>
    <row r="218" spans="13:22" ht="20.100000000000001" customHeight="1">
      <c r="M218" s="29"/>
      <c r="N218" s="29"/>
      <c r="O218" s="29"/>
      <c r="P218" s="29"/>
      <c r="R218" s="127"/>
      <c r="S218" s="127"/>
      <c r="T218" s="127"/>
      <c r="U218" s="127"/>
      <c r="V218" s="127"/>
    </row>
    <row r="219" spans="13:22" ht="20.100000000000001" customHeight="1">
      <c r="M219" s="29"/>
      <c r="N219" s="29"/>
      <c r="O219" s="29"/>
      <c r="P219" s="29"/>
      <c r="R219" s="127"/>
      <c r="S219" s="127"/>
      <c r="T219" s="127"/>
      <c r="U219" s="127"/>
      <c r="V219" s="127"/>
    </row>
    <row r="220" spans="13:22" ht="20.100000000000001" customHeight="1">
      <c r="M220" s="29"/>
      <c r="N220" s="29"/>
      <c r="O220" s="29"/>
      <c r="P220" s="29"/>
      <c r="R220" s="127"/>
      <c r="S220" s="127"/>
      <c r="T220" s="127"/>
      <c r="U220" s="127"/>
      <c r="V220" s="127"/>
    </row>
    <row r="221" spans="13:22" ht="20.100000000000001" customHeight="1">
      <c r="M221" s="29"/>
      <c r="N221" s="29"/>
      <c r="O221" s="29"/>
      <c r="P221" s="29"/>
      <c r="R221" s="127"/>
      <c r="S221" s="127"/>
      <c r="T221" s="127"/>
      <c r="U221" s="127"/>
      <c r="V221" s="127"/>
    </row>
    <row r="222" spans="13:22" ht="20.100000000000001" customHeight="1">
      <c r="M222" s="29"/>
      <c r="N222" s="29"/>
      <c r="O222" s="29"/>
      <c r="P222" s="29"/>
      <c r="R222" s="127"/>
      <c r="S222" s="127"/>
      <c r="T222" s="127"/>
      <c r="U222" s="127"/>
      <c r="V222" s="127"/>
    </row>
    <row r="223" spans="13:22" ht="20.100000000000001" customHeight="1">
      <c r="M223" s="29"/>
      <c r="N223" s="29"/>
      <c r="O223" s="29"/>
      <c r="P223" s="29"/>
      <c r="R223" s="127"/>
      <c r="S223" s="127"/>
      <c r="T223" s="127"/>
      <c r="U223" s="127"/>
      <c r="V223" s="127"/>
    </row>
    <row r="224" spans="13:22" ht="20.100000000000001" customHeight="1">
      <c r="M224" s="29"/>
      <c r="N224" s="29"/>
      <c r="O224" s="29"/>
      <c r="P224" s="29"/>
      <c r="R224" s="127"/>
      <c r="S224" s="127"/>
      <c r="T224" s="127"/>
      <c r="U224" s="127"/>
      <c r="V224" s="127"/>
    </row>
    <row r="225" spans="13:22" ht="20.100000000000001" customHeight="1">
      <c r="M225" s="29"/>
      <c r="N225" s="29"/>
      <c r="O225" s="29"/>
      <c r="P225" s="29"/>
      <c r="R225" s="127"/>
      <c r="S225" s="127"/>
      <c r="T225" s="127"/>
      <c r="U225" s="127"/>
      <c r="V225" s="127"/>
    </row>
    <row r="226" spans="13:22" ht="20.100000000000001" customHeight="1">
      <c r="M226" s="29"/>
      <c r="N226" s="29"/>
      <c r="O226" s="29"/>
      <c r="P226" s="29"/>
      <c r="R226" s="127"/>
      <c r="S226" s="127"/>
      <c r="T226" s="127"/>
      <c r="U226" s="127"/>
      <c r="V226" s="127"/>
    </row>
    <row r="227" spans="13:22" ht="20.100000000000001" customHeight="1">
      <c r="M227" s="29"/>
      <c r="N227" s="29"/>
      <c r="O227" s="29"/>
      <c r="P227" s="29"/>
      <c r="R227" s="127"/>
      <c r="S227" s="127"/>
      <c r="T227" s="127"/>
      <c r="U227" s="127"/>
      <c r="V227" s="127"/>
    </row>
    <row r="228" spans="13:22" ht="20.100000000000001" customHeight="1">
      <c r="M228" s="29"/>
      <c r="N228" s="29"/>
      <c r="O228" s="29"/>
      <c r="P228" s="29"/>
      <c r="R228" s="127"/>
      <c r="S228" s="127"/>
      <c r="T228" s="127"/>
      <c r="U228" s="127"/>
      <c r="V228" s="127"/>
    </row>
    <row r="229" spans="13:22" ht="20.100000000000001" customHeight="1">
      <c r="M229" s="29"/>
      <c r="N229" s="29"/>
      <c r="O229" s="29"/>
      <c r="P229" s="29"/>
      <c r="R229" s="127"/>
      <c r="S229" s="127"/>
      <c r="T229" s="127"/>
      <c r="U229" s="127"/>
      <c r="V229" s="127"/>
    </row>
    <row r="230" spans="13:22" ht="20.100000000000001" customHeight="1">
      <c r="M230" s="29"/>
      <c r="N230" s="29"/>
      <c r="O230" s="29"/>
      <c r="P230" s="29"/>
      <c r="R230" s="127"/>
      <c r="S230" s="127"/>
      <c r="T230" s="127"/>
      <c r="U230" s="127"/>
      <c r="V230" s="127"/>
    </row>
    <row r="231" spans="13:22" ht="20.100000000000001" customHeight="1">
      <c r="M231" s="29"/>
      <c r="N231" s="29"/>
      <c r="O231" s="29"/>
      <c r="P231" s="29"/>
      <c r="R231" s="127"/>
      <c r="S231" s="127"/>
      <c r="T231" s="127"/>
      <c r="U231" s="127"/>
      <c r="V231" s="127"/>
    </row>
    <row r="232" spans="13:22" ht="20.100000000000001" customHeight="1">
      <c r="M232" s="29"/>
      <c r="N232" s="29"/>
      <c r="O232" s="29"/>
      <c r="P232" s="29"/>
      <c r="R232" s="127"/>
      <c r="S232" s="127"/>
      <c r="T232" s="127"/>
      <c r="U232" s="127"/>
      <c r="V232" s="127"/>
    </row>
    <row r="233" spans="13:22" ht="20.100000000000001" customHeight="1">
      <c r="M233" s="29"/>
      <c r="N233" s="29"/>
      <c r="O233" s="29"/>
      <c r="P233" s="29"/>
      <c r="R233" s="127"/>
      <c r="S233" s="127"/>
      <c r="T233" s="127"/>
      <c r="U233" s="127"/>
      <c r="V233" s="127"/>
    </row>
    <row r="234" spans="13:22" ht="20.100000000000001" customHeight="1">
      <c r="M234" s="29"/>
      <c r="N234" s="29"/>
      <c r="O234" s="29"/>
      <c r="P234" s="29"/>
      <c r="R234" s="127"/>
      <c r="S234" s="127"/>
      <c r="T234" s="127"/>
      <c r="U234" s="127"/>
      <c r="V234" s="127"/>
    </row>
    <row r="235" spans="13:22" ht="20.100000000000001" customHeight="1">
      <c r="M235" s="29"/>
      <c r="N235" s="29"/>
      <c r="O235" s="29"/>
      <c r="P235" s="29"/>
      <c r="R235" s="127"/>
      <c r="S235" s="127"/>
      <c r="T235" s="127"/>
      <c r="U235" s="127"/>
      <c r="V235" s="127"/>
    </row>
    <row r="236" spans="13:22" ht="20.100000000000001" customHeight="1">
      <c r="M236" s="29"/>
      <c r="N236" s="29"/>
      <c r="O236" s="29"/>
      <c r="P236" s="29"/>
      <c r="R236" s="127"/>
      <c r="S236" s="127"/>
      <c r="T236" s="127"/>
      <c r="U236" s="127"/>
      <c r="V236" s="127"/>
    </row>
    <row r="237" spans="13:22" ht="20.100000000000001" customHeight="1">
      <c r="M237" s="29"/>
      <c r="N237" s="29"/>
      <c r="O237" s="29"/>
      <c r="P237" s="29"/>
      <c r="R237" s="127"/>
      <c r="S237" s="127"/>
      <c r="T237" s="127"/>
      <c r="U237" s="127"/>
      <c r="V237" s="127"/>
    </row>
    <row r="238" spans="13:22" ht="20.100000000000001" customHeight="1">
      <c r="M238" s="29"/>
      <c r="N238" s="29"/>
      <c r="O238" s="29"/>
      <c r="P238" s="29"/>
      <c r="R238" s="127"/>
      <c r="S238" s="127"/>
      <c r="T238" s="127"/>
      <c r="U238" s="127"/>
      <c r="V238" s="127"/>
    </row>
    <row r="239" spans="13:22" ht="20.100000000000001" customHeight="1">
      <c r="M239" s="29"/>
      <c r="N239" s="29"/>
      <c r="O239" s="29"/>
      <c r="P239" s="29"/>
      <c r="R239" s="127"/>
      <c r="S239" s="127"/>
      <c r="T239" s="127"/>
      <c r="U239" s="127"/>
      <c r="V239" s="127"/>
    </row>
    <row r="240" spans="13:22" ht="20.100000000000001" customHeight="1">
      <c r="M240" s="29"/>
      <c r="N240" s="29"/>
      <c r="O240" s="29"/>
      <c r="P240" s="29"/>
      <c r="R240" s="127"/>
      <c r="S240" s="127"/>
      <c r="T240" s="127"/>
      <c r="U240" s="127"/>
      <c r="V240" s="127"/>
    </row>
    <row r="241" spans="13:22" ht="20.100000000000001" customHeight="1">
      <c r="M241" s="29"/>
      <c r="N241" s="29"/>
      <c r="O241" s="29"/>
      <c r="P241" s="29"/>
      <c r="R241" s="127"/>
      <c r="S241" s="127"/>
      <c r="T241" s="127"/>
      <c r="U241" s="127"/>
      <c r="V241" s="127"/>
    </row>
    <row r="242" spans="13:22" ht="20.100000000000001" customHeight="1">
      <c r="M242" s="29"/>
      <c r="N242" s="29"/>
      <c r="O242" s="29"/>
      <c r="P242" s="29"/>
      <c r="R242" s="127"/>
      <c r="S242" s="127"/>
      <c r="T242" s="127"/>
      <c r="U242" s="127"/>
      <c r="V242" s="127"/>
    </row>
    <row r="243" spans="13:22" ht="20.100000000000001" customHeight="1">
      <c r="M243" s="29"/>
      <c r="N243" s="29"/>
      <c r="O243" s="29"/>
      <c r="P243" s="29"/>
      <c r="R243" s="127"/>
      <c r="S243" s="127"/>
      <c r="T243" s="127"/>
      <c r="U243" s="127"/>
      <c r="V243" s="127"/>
    </row>
    <row r="244" spans="13:22" ht="20.100000000000001" customHeight="1">
      <c r="M244" s="29"/>
      <c r="N244" s="29"/>
      <c r="O244" s="29"/>
      <c r="P244" s="29"/>
      <c r="R244" s="127"/>
      <c r="S244" s="127"/>
      <c r="T244" s="127"/>
      <c r="U244" s="127"/>
      <c r="V244" s="127"/>
    </row>
    <row r="245" spans="13:22" ht="20.100000000000001" customHeight="1">
      <c r="M245" s="29"/>
      <c r="N245" s="29"/>
      <c r="O245" s="29"/>
      <c r="P245" s="29"/>
      <c r="R245" s="127"/>
      <c r="S245" s="127"/>
      <c r="T245" s="127"/>
      <c r="U245" s="127"/>
      <c r="V245" s="127"/>
    </row>
    <row r="246" spans="13:22" ht="20.100000000000001" customHeight="1">
      <c r="M246" s="29"/>
      <c r="N246" s="29"/>
      <c r="O246" s="29"/>
      <c r="P246" s="29"/>
      <c r="R246" s="127"/>
      <c r="S246" s="127"/>
      <c r="T246" s="127"/>
      <c r="U246" s="127"/>
      <c r="V246" s="127"/>
    </row>
    <row r="247" spans="13:22" ht="20.100000000000001" customHeight="1">
      <c r="M247" s="29"/>
      <c r="N247" s="29"/>
      <c r="O247" s="29"/>
      <c r="P247" s="29"/>
      <c r="R247" s="127"/>
      <c r="S247" s="127"/>
      <c r="T247" s="127"/>
      <c r="U247" s="127"/>
      <c r="V247" s="127"/>
    </row>
    <row r="248" spans="13:22" ht="20.100000000000001" customHeight="1">
      <c r="M248" s="29"/>
      <c r="N248" s="29"/>
      <c r="O248" s="29"/>
      <c r="P248" s="29"/>
      <c r="R248" s="127"/>
      <c r="S248" s="127"/>
      <c r="T248" s="127"/>
      <c r="U248" s="127"/>
      <c r="V248" s="127"/>
    </row>
    <row r="249" spans="13:22" ht="20.100000000000001" customHeight="1">
      <c r="M249" s="29"/>
      <c r="N249" s="29"/>
      <c r="O249" s="29"/>
      <c r="P249" s="29"/>
      <c r="R249" s="127"/>
      <c r="S249" s="127"/>
      <c r="T249" s="127"/>
      <c r="U249" s="127"/>
      <c r="V249" s="127"/>
    </row>
    <row r="250" spans="13:22" ht="20.100000000000001" customHeight="1">
      <c r="M250" s="29"/>
      <c r="N250" s="29"/>
      <c r="O250" s="29"/>
      <c r="P250" s="29"/>
      <c r="R250" s="127"/>
      <c r="S250" s="127"/>
      <c r="T250" s="127"/>
      <c r="U250" s="127"/>
      <c r="V250" s="127"/>
    </row>
    <row r="251" spans="13:22" ht="20.100000000000001" customHeight="1">
      <c r="M251" s="29"/>
      <c r="N251" s="29"/>
      <c r="O251" s="29"/>
      <c r="P251" s="29"/>
      <c r="R251" s="127"/>
      <c r="S251" s="127"/>
      <c r="T251" s="127"/>
      <c r="U251" s="127"/>
      <c r="V251" s="127"/>
    </row>
    <row r="252" spans="13:22" ht="20.100000000000001" customHeight="1">
      <c r="M252" s="29"/>
      <c r="N252" s="29"/>
      <c r="O252" s="29"/>
      <c r="P252" s="29"/>
      <c r="R252" s="127"/>
      <c r="S252" s="127"/>
      <c r="T252" s="127"/>
      <c r="U252" s="127"/>
      <c r="V252" s="127"/>
    </row>
    <row r="253" spans="13:22" ht="20.100000000000001" customHeight="1">
      <c r="M253" s="29"/>
      <c r="N253" s="29"/>
      <c r="O253" s="29"/>
      <c r="P253" s="29"/>
      <c r="R253" s="127"/>
      <c r="S253" s="127"/>
      <c r="T253" s="127"/>
      <c r="U253" s="127"/>
      <c r="V253" s="127"/>
    </row>
    <row r="254" spans="13:22" ht="20.100000000000001" customHeight="1">
      <c r="M254" s="29"/>
      <c r="N254" s="29"/>
      <c r="O254" s="29"/>
      <c r="P254" s="29"/>
      <c r="R254" s="127"/>
      <c r="S254" s="127"/>
      <c r="T254" s="127"/>
      <c r="U254" s="127"/>
      <c r="V254" s="127"/>
    </row>
    <row r="255" spans="13:22" ht="20.100000000000001" customHeight="1">
      <c r="M255" s="29"/>
      <c r="N255" s="29"/>
      <c r="O255" s="29"/>
      <c r="P255" s="29"/>
      <c r="R255" s="127"/>
      <c r="S255" s="127"/>
      <c r="T255" s="127"/>
      <c r="U255" s="127"/>
      <c r="V255" s="127"/>
    </row>
    <row r="256" spans="13:22" ht="20.100000000000001" customHeight="1">
      <c r="M256" s="29"/>
      <c r="N256" s="29"/>
      <c r="O256" s="29"/>
      <c r="P256" s="29"/>
      <c r="R256" s="127"/>
      <c r="S256" s="127"/>
      <c r="T256" s="127"/>
      <c r="U256" s="127"/>
      <c r="V256" s="127"/>
    </row>
    <row r="257" spans="13:22" ht="20.100000000000001" customHeight="1">
      <c r="M257" s="29"/>
      <c r="N257" s="29"/>
      <c r="O257" s="29"/>
      <c r="P257" s="29"/>
      <c r="R257" s="127"/>
      <c r="S257" s="127"/>
      <c r="T257" s="127"/>
      <c r="U257" s="127"/>
      <c r="V257" s="127"/>
    </row>
    <row r="258" spans="13:22" ht="20.100000000000001" customHeight="1">
      <c r="M258" s="29"/>
      <c r="N258" s="29"/>
      <c r="O258" s="29"/>
      <c r="P258" s="29"/>
      <c r="R258" s="127"/>
      <c r="S258" s="127"/>
      <c r="T258" s="127"/>
      <c r="U258" s="127"/>
      <c r="V258" s="127"/>
    </row>
    <row r="259" spans="13:22" ht="20.100000000000001" customHeight="1">
      <c r="M259" s="29"/>
      <c r="N259" s="29"/>
      <c r="O259" s="29"/>
      <c r="P259" s="29"/>
      <c r="R259" s="127"/>
      <c r="S259" s="127"/>
      <c r="T259" s="127"/>
      <c r="U259" s="127"/>
      <c r="V259" s="127"/>
    </row>
    <row r="260" spans="13:22" ht="20.100000000000001" customHeight="1">
      <c r="M260" s="29"/>
      <c r="N260" s="29"/>
      <c r="O260" s="29"/>
      <c r="P260" s="29"/>
      <c r="R260" s="127"/>
      <c r="S260" s="127"/>
      <c r="T260" s="127"/>
      <c r="U260" s="127"/>
      <c r="V260" s="127"/>
    </row>
    <row r="261" spans="13:22" ht="20.100000000000001" customHeight="1">
      <c r="M261" s="29"/>
      <c r="N261" s="29"/>
      <c r="O261" s="29"/>
      <c r="P261" s="29"/>
      <c r="R261" s="127"/>
      <c r="S261" s="127"/>
      <c r="T261" s="127"/>
      <c r="U261" s="127"/>
      <c r="V261" s="127"/>
    </row>
    <row r="262" spans="13:22" ht="20.100000000000001" customHeight="1">
      <c r="M262" s="29"/>
      <c r="N262" s="29"/>
      <c r="O262" s="29"/>
      <c r="P262" s="29"/>
      <c r="R262" s="127"/>
      <c r="S262" s="127"/>
      <c r="T262" s="127"/>
      <c r="U262" s="127"/>
      <c r="V262" s="127"/>
    </row>
    <row r="263" spans="13:22" ht="20.100000000000001" customHeight="1">
      <c r="M263" s="29"/>
      <c r="N263" s="29"/>
      <c r="O263" s="29"/>
      <c r="P263" s="29"/>
      <c r="R263" s="127"/>
      <c r="S263" s="127"/>
      <c r="T263" s="127"/>
      <c r="U263" s="127"/>
      <c r="V263" s="127"/>
    </row>
    <row r="264" spans="13:22" ht="20.100000000000001" customHeight="1">
      <c r="M264" s="29"/>
      <c r="N264" s="29"/>
      <c r="O264" s="29"/>
      <c r="P264" s="29"/>
      <c r="R264" s="127"/>
      <c r="S264" s="127"/>
      <c r="T264" s="127"/>
      <c r="U264" s="127"/>
      <c r="V264" s="127"/>
    </row>
    <row r="265" spans="13:22" ht="20.100000000000001" customHeight="1">
      <c r="M265" s="29"/>
      <c r="N265" s="29"/>
      <c r="O265" s="29"/>
      <c r="P265" s="29"/>
      <c r="R265" s="127"/>
      <c r="S265" s="127"/>
      <c r="T265" s="127"/>
      <c r="U265" s="127"/>
      <c r="V265" s="127"/>
    </row>
    <row r="266" spans="13:22" ht="20.100000000000001" customHeight="1">
      <c r="M266" s="29"/>
      <c r="N266" s="29"/>
      <c r="O266" s="29"/>
      <c r="P266" s="29"/>
      <c r="R266" s="127"/>
      <c r="S266" s="127"/>
      <c r="T266" s="127"/>
      <c r="U266" s="127"/>
      <c r="V266" s="127"/>
    </row>
    <row r="267" spans="13:22" ht="20.100000000000001" customHeight="1">
      <c r="M267" s="29"/>
      <c r="N267" s="29"/>
      <c r="O267" s="29"/>
      <c r="P267" s="29"/>
      <c r="R267" s="127"/>
      <c r="S267" s="127"/>
      <c r="T267" s="127"/>
      <c r="U267" s="127"/>
      <c r="V267" s="127"/>
    </row>
    <row r="268" spans="13:22" ht="20.100000000000001" customHeight="1">
      <c r="M268" s="29"/>
      <c r="N268" s="29"/>
      <c r="O268" s="29"/>
      <c r="P268" s="29"/>
      <c r="R268" s="127"/>
      <c r="S268" s="127"/>
      <c r="T268" s="127"/>
      <c r="U268" s="127"/>
      <c r="V268" s="127"/>
    </row>
    <row r="269" spans="13:22" ht="20.100000000000001" customHeight="1">
      <c r="M269" s="29"/>
      <c r="N269" s="29"/>
      <c r="O269" s="29"/>
      <c r="P269" s="29"/>
      <c r="R269" s="127"/>
      <c r="S269" s="127"/>
      <c r="T269" s="127"/>
      <c r="U269" s="127"/>
      <c r="V269" s="127"/>
    </row>
    <row r="270" spans="13:22" ht="20.100000000000001" customHeight="1">
      <c r="M270" s="29"/>
      <c r="N270" s="29"/>
      <c r="O270" s="29"/>
      <c r="P270" s="29"/>
      <c r="R270" s="127"/>
      <c r="S270" s="127"/>
      <c r="T270" s="127"/>
      <c r="U270" s="127"/>
      <c r="V270" s="127"/>
    </row>
    <row r="271" spans="13:22" ht="20.100000000000001" customHeight="1">
      <c r="M271" s="29"/>
      <c r="N271" s="29"/>
      <c r="O271" s="29"/>
      <c r="P271" s="29"/>
      <c r="R271" s="127"/>
      <c r="S271" s="127"/>
      <c r="T271" s="127"/>
      <c r="U271" s="127"/>
      <c r="V271" s="127"/>
    </row>
    <row r="272" spans="13:22" ht="20.100000000000001" customHeight="1">
      <c r="M272" s="29"/>
      <c r="N272" s="29"/>
      <c r="O272" s="29"/>
      <c r="P272" s="29"/>
      <c r="R272" s="127"/>
      <c r="S272" s="127"/>
      <c r="T272" s="127"/>
      <c r="U272" s="127"/>
      <c r="V272" s="127"/>
    </row>
    <row r="273" spans="13:22" ht="20.100000000000001" customHeight="1">
      <c r="M273" s="29"/>
      <c r="N273" s="29"/>
      <c r="O273" s="29"/>
      <c r="P273" s="29"/>
      <c r="R273" s="127"/>
      <c r="S273" s="127"/>
      <c r="T273" s="127"/>
      <c r="U273" s="127"/>
      <c r="V273" s="127"/>
    </row>
    <row r="274" spans="13:22" ht="20.100000000000001" customHeight="1">
      <c r="M274" s="29"/>
      <c r="N274" s="29"/>
      <c r="O274" s="29"/>
      <c r="P274" s="29"/>
      <c r="R274" s="127"/>
      <c r="S274" s="127"/>
      <c r="T274" s="127"/>
      <c r="U274" s="127"/>
      <c r="V274" s="127"/>
    </row>
    <row r="275" spans="13:22" ht="20.100000000000001" customHeight="1">
      <c r="M275" s="29"/>
      <c r="N275" s="29"/>
      <c r="O275" s="29"/>
      <c r="P275" s="29"/>
      <c r="R275" s="127"/>
      <c r="S275" s="127"/>
      <c r="T275" s="127"/>
      <c r="U275" s="127"/>
      <c r="V275" s="127"/>
    </row>
    <row r="276" spans="13:22" ht="20.100000000000001" customHeight="1">
      <c r="M276" s="29"/>
      <c r="N276" s="29"/>
      <c r="O276" s="29"/>
      <c r="P276" s="29"/>
      <c r="R276" s="127"/>
      <c r="S276" s="127"/>
      <c r="T276" s="127"/>
      <c r="U276" s="127"/>
      <c r="V276" s="127"/>
    </row>
    <row r="277" spans="13:22" ht="20.100000000000001" customHeight="1">
      <c r="M277" s="29"/>
      <c r="N277" s="29"/>
      <c r="O277" s="29"/>
      <c r="P277" s="29"/>
      <c r="R277" s="127"/>
      <c r="S277" s="127"/>
      <c r="T277" s="127"/>
      <c r="U277" s="127"/>
      <c r="V277" s="127"/>
    </row>
    <row r="278" spans="13:22" ht="20.100000000000001" customHeight="1">
      <c r="M278" s="29"/>
      <c r="N278" s="29"/>
      <c r="O278" s="29"/>
      <c r="P278" s="29"/>
      <c r="R278" s="127"/>
      <c r="S278" s="127"/>
      <c r="T278" s="127"/>
      <c r="U278" s="127"/>
      <c r="V278" s="127"/>
    </row>
    <row r="279" spans="13:22" ht="20.100000000000001" customHeight="1">
      <c r="M279" s="29"/>
      <c r="N279" s="29"/>
      <c r="O279" s="29"/>
      <c r="P279" s="29"/>
      <c r="R279" s="127"/>
      <c r="S279" s="127"/>
      <c r="T279" s="127"/>
      <c r="U279" s="127"/>
      <c r="V279" s="127"/>
    </row>
    <row r="280" spans="13:22" ht="20.100000000000001" customHeight="1">
      <c r="M280" s="29"/>
      <c r="N280" s="29"/>
      <c r="O280" s="29"/>
      <c r="P280" s="29"/>
      <c r="R280" s="127"/>
      <c r="S280" s="127"/>
      <c r="T280" s="127"/>
      <c r="U280" s="127"/>
      <c r="V280" s="127"/>
    </row>
    <row r="281" spans="13:22" ht="20.100000000000001" customHeight="1">
      <c r="M281" s="29"/>
      <c r="N281" s="29"/>
      <c r="O281" s="29"/>
      <c r="P281" s="29"/>
      <c r="R281" s="127"/>
      <c r="S281" s="127"/>
      <c r="T281" s="127"/>
      <c r="U281" s="127"/>
      <c r="V281" s="127"/>
    </row>
    <row r="282" spans="13:22" ht="20.100000000000001" customHeight="1">
      <c r="M282" s="29"/>
      <c r="N282" s="29"/>
      <c r="O282" s="29"/>
      <c r="P282" s="29"/>
      <c r="R282" s="127"/>
      <c r="S282" s="127"/>
      <c r="T282" s="127"/>
      <c r="U282" s="127"/>
      <c r="V282" s="127"/>
    </row>
    <row r="283" spans="13:22" ht="20.100000000000001" customHeight="1">
      <c r="M283" s="29"/>
      <c r="N283" s="29"/>
      <c r="O283" s="29"/>
      <c r="P283" s="29"/>
      <c r="R283" s="127"/>
      <c r="S283" s="127"/>
      <c r="T283" s="127"/>
      <c r="U283" s="127"/>
      <c r="V283" s="127"/>
    </row>
    <row r="284" spans="13:22" ht="20.100000000000001" customHeight="1">
      <c r="M284" s="29"/>
      <c r="N284" s="29"/>
      <c r="O284" s="29"/>
      <c r="P284" s="29"/>
      <c r="R284" s="127"/>
      <c r="S284" s="127"/>
      <c r="T284" s="127"/>
      <c r="U284" s="127"/>
      <c r="V284" s="127"/>
    </row>
    <row r="285" spans="13:22" ht="20.100000000000001" customHeight="1">
      <c r="M285" s="29"/>
      <c r="N285" s="29"/>
      <c r="O285" s="29"/>
      <c r="P285" s="29"/>
      <c r="R285" s="127"/>
      <c r="S285" s="127"/>
      <c r="T285" s="127"/>
      <c r="U285" s="127"/>
      <c r="V285" s="127"/>
    </row>
    <row r="286" spans="13:22" ht="20.100000000000001" customHeight="1">
      <c r="M286" s="29"/>
      <c r="N286" s="29"/>
      <c r="O286" s="29"/>
      <c r="P286" s="29"/>
      <c r="R286" s="127"/>
      <c r="S286" s="127"/>
      <c r="T286" s="127"/>
      <c r="U286" s="127"/>
      <c r="V286" s="127"/>
    </row>
    <row r="287" spans="13:22" ht="20.100000000000001" customHeight="1">
      <c r="M287" s="29"/>
      <c r="N287" s="29"/>
      <c r="O287" s="29"/>
      <c r="P287" s="29"/>
      <c r="R287" s="127"/>
      <c r="S287" s="127"/>
      <c r="T287" s="127"/>
      <c r="U287" s="127"/>
      <c r="V287" s="127"/>
    </row>
    <row r="288" spans="13:22" ht="20.100000000000001" customHeight="1">
      <c r="M288" s="29"/>
      <c r="N288" s="29"/>
      <c r="O288" s="29"/>
      <c r="P288" s="29"/>
      <c r="R288" s="127"/>
      <c r="S288" s="127"/>
      <c r="T288" s="127"/>
      <c r="U288" s="127"/>
      <c r="V288" s="127"/>
    </row>
    <row r="289" spans="13:22" ht="20.100000000000001" customHeight="1">
      <c r="M289" s="29"/>
      <c r="N289" s="29"/>
      <c r="O289" s="29"/>
      <c r="P289" s="29"/>
      <c r="R289" s="127"/>
      <c r="S289" s="127"/>
      <c r="T289" s="127"/>
      <c r="U289" s="127"/>
      <c r="V289" s="127"/>
    </row>
    <row r="290" spans="13:22" ht="20.100000000000001" customHeight="1">
      <c r="M290" s="29"/>
      <c r="N290" s="29"/>
      <c r="O290" s="29"/>
      <c r="P290" s="29"/>
      <c r="R290" s="127"/>
      <c r="S290" s="127"/>
      <c r="T290" s="127"/>
      <c r="U290" s="127"/>
      <c r="V290" s="127"/>
    </row>
    <row r="291" spans="13:22" ht="20.100000000000001" customHeight="1">
      <c r="M291" s="29"/>
      <c r="N291" s="29"/>
      <c r="O291" s="29"/>
      <c r="P291" s="29"/>
      <c r="R291" s="127"/>
      <c r="S291" s="127"/>
      <c r="T291" s="127"/>
      <c r="U291" s="127"/>
      <c r="V291" s="127"/>
    </row>
    <row r="292" spans="13:22" ht="20.100000000000001" customHeight="1">
      <c r="M292" s="29"/>
      <c r="N292" s="29"/>
      <c r="O292" s="29"/>
      <c r="P292" s="29"/>
      <c r="R292" s="127"/>
      <c r="S292" s="127"/>
      <c r="T292" s="127"/>
      <c r="U292" s="127"/>
      <c r="V292" s="127"/>
    </row>
    <row r="293" spans="13:22" ht="20.100000000000001" customHeight="1">
      <c r="M293" s="29"/>
      <c r="N293" s="29"/>
      <c r="O293" s="29"/>
      <c r="P293" s="29"/>
      <c r="R293" s="127"/>
      <c r="S293" s="127"/>
      <c r="T293" s="127"/>
      <c r="U293" s="127"/>
      <c r="V293" s="127"/>
    </row>
    <row r="294" spans="13:22" ht="20.100000000000001" customHeight="1">
      <c r="M294" s="29"/>
      <c r="N294" s="29"/>
      <c r="O294" s="29"/>
      <c r="P294" s="29"/>
      <c r="R294" s="127"/>
      <c r="S294" s="127"/>
      <c r="T294" s="127"/>
      <c r="U294" s="127"/>
      <c r="V294" s="127"/>
    </row>
    <row r="295" spans="13:22" ht="20.100000000000001" customHeight="1">
      <c r="M295" s="29"/>
      <c r="N295" s="29"/>
      <c r="O295" s="29"/>
      <c r="P295" s="29"/>
      <c r="R295" s="127"/>
      <c r="S295" s="127"/>
      <c r="T295" s="127"/>
      <c r="U295" s="127"/>
      <c r="V295" s="127"/>
    </row>
    <row r="296" spans="13:22" ht="20.100000000000001" customHeight="1">
      <c r="M296" s="29"/>
      <c r="N296" s="29"/>
      <c r="O296" s="29"/>
      <c r="P296" s="29"/>
      <c r="R296" s="127"/>
      <c r="S296" s="127"/>
      <c r="T296" s="127"/>
      <c r="U296" s="127"/>
      <c r="V296" s="127"/>
    </row>
    <row r="297" spans="13:22" ht="20.100000000000001" customHeight="1">
      <c r="M297" s="29"/>
      <c r="N297" s="29"/>
      <c r="O297" s="29"/>
      <c r="P297" s="29"/>
      <c r="R297" s="127"/>
      <c r="S297" s="127"/>
      <c r="T297" s="127"/>
      <c r="U297" s="127"/>
      <c r="V297" s="127"/>
    </row>
    <row r="298" spans="13:22" ht="20.100000000000001" customHeight="1">
      <c r="M298" s="29"/>
      <c r="N298" s="29"/>
      <c r="O298" s="29"/>
      <c r="P298" s="29"/>
      <c r="R298" s="127"/>
      <c r="S298" s="127"/>
      <c r="T298" s="127"/>
      <c r="U298" s="127"/>
      <c r="V298" s="127"/>
    </row>
    <row r="299" spans="13:22" ht="20.100000000000001" customHeight="1">
      <c r="M299" s="29"/>
      <c r="N299" s="29"/>
      <c r="O299" s="29"/>
      <c r="P299" s="29"/>
      <c r="R299" s="127"/>
      <c r="S299" s="127"/>
      <c r="T299" s="127"/>
      <c r="U299" s="127"/>
      <c r="V299" s="127"/>
    </row>
    <row r="300" spans="13:22" ht="20.100000000000001" customHeight="1">
      <c r="M300" s="29"/>
      <c r="N300" s="29"/>
      <c r="O300" s="29"/>
      <c r="P300" s="29"/>
      <c r="R300" s="127"/>
      <c r="S300" s="127"/>
      <c r="T300" s="127"/>
      <c r="U300" s="127"/>
      <c r="V300" s="127"/>
    </row>
    <row r="301" spans="13:22" ht="20.100000000000001" customHeight="1">
      <c r="M301" s="29"/>
      <c r="N301" s="29"/>
      <c r="O301" s="29"/>
      <c r="P301" s="29"/>
      <c r="R301" s="127"/>
      <c r="S301" s="127"/>
      <c r="T301" s="127"/>
      <c r="U301" s="127"/>
      <c r="V301" s="127"/>
    </row>
    <row r="302" spans="13:22" ht="20.100000000000001" customHeight="1">
      <c r="M302" s="29"/>
      <c r="N302" s="29"/>
      <c r="O302" s="29"/>
      <c r="P302" s="29"/>
      <c r="R302" s="127"/>
      <c r="S302" s="127"/>
      <c r="T302" s="127"/>
      <c r="U302" s="127"/>
      <c r="V302" s="127"/>
    </row>
    <row r="303" spans="13:22" ht="20.100000000000001" customHeight="1">
      <c r="M303" s="29"/>
      <c r="N303" s="29"/>
      <c r="O303" s="29"/>
      <c r="P303" s="29"/>
      <c r="R303" s="127"/>
      <c r="S303" s="127"/>
      <c r="T303" s="127"/>
      <c r="U303" s="127"/>
      <c r="V303" s="127"/>
    </row>
    <row r="304" spans="13:22" ht="20.100000000000001" customHeight="1">
      <c r="M304" s="29"/>
      <c r="N304" s="29"/>
      <c r="O304" s="29"/>
      <c r="P304" s="29"/>
      <c r="R304" s="127"/>
      <c r="S304" s="127"/>
      <c r="T304" s="127"/>
      <c r="U304" s="127"/>
      <c r="V304" s="127"/>
    </row>
    <row r="305" spans="13:22" ht="20.100000000000001" customHeight="1">
      <c r="M305" s="29"/>
      <c r="N305" s="29"/>
      <c r="O305" s="29"/>
      <c r="P305" s="29"/>
      <c r="R305" s="127"/>
      <c r="S305" s="127"/>
      <c r="T305" s="127"/>
      <c r="U305" s="127"/>
      <c r="V305" s="127"/>
    </row>
    <row r="306" spans="13:22" ht="20.100000000000001" customHeight="1">
      <c r="M306" s="29"/>
      <c r="N306" s="29"/>
      <c r="O306" s="29"/>
      <c r="P306" s="29"/>
      <c r="R306" s="127"/>
      <c r="S306" s="127"/>
      <c r="T306" s="127"/>
      <c r="U306" s="127"/>
      <c r="V306" s="127"/>
    </row>
    <row r="307" spans="13:22" ht="20.100000000000001" customHeight="1">
      <c r="M307" s="29"/>
      <c r="N307" s="29"/>
      <c r="O307" s="29"/>
      <c r="P307" s="29"/>
      <c r="R307" s="127"/>
      <c r="S307" s="127"/>
      <c r="T307" s="127"/>
      <c r="U307" s="127"/>
      <c r="V307" s="127"/>
    </row>
    <row r="308" spans="13:22" ht="20.100000000000001" customHeight="1">
      <c r="M308" s="29"/>
      <c r="N308" s="29"/>
      <c r="O308" s="29"/>
      <c r="P308" s="29"/>
      <c r="R308" s="127"/>
      <c r="S308" s="127"/>
      <c r="T308" s="127"/>
      <c r="U308" s="127"/>
      <c r="V308" s="127"/>
    </row>
    <row r="309" spans="13:22" ht="20.100000000000001" customHeight="1">
      <c r="M309" s="29"/>
      <c r="N309" s="29"/>
      <c r="O309" s="29"/>
      <c r="P309" s="29"/>
      <c r="R309" s="127"/>
      <c r="S309" s="127"/>
      <c r="T309" s="127"/>
      <c r="U309" s="127"/>
      <c r="V309" s="127"/>
    </row>
    <row r="310" spans="13:22" ht="20.100000000000001" customHeight="1">
      <c r="M310" s="29"/>
      <c r="N310" s="29"/>
      <c r="O310" s="29"/>
      <c r="P310" s="29"/>
      <c r="R310" s="127"/>
      <c r="S310" s="127"/>
      <c r="T310" s="127"/>
      <c r="U310" s="127"/>
      <c r="V310" s="127"/>
    </row>
    <row r="311" spans="13:22" ht="20.100000000000001" customHeight="1">
      <c r="M311" s="29"/>
      <c r="N311" s="29"/>
      <c r="O311" s="29"/>
      <c r="P311" s="29"/>
      <c r="R311" s="127"/>
      <c r="S311" s="127"/>
      <c r="T311" s="127"/>
      <c r="U311" s="127"/>
      <c r="V311" s="127"/>
    </row>
    <row r="312" spans="13:22" ht="20.100000000000001" customHeight="1">
      <c r="M312" s="29"/>
      <c r="N312" s="29"/>
      <c r="O312" s="29"/>
      <c r="P312" s="29"/>
      <c r="R312" s="127"/>
      <c r="S312" s="127"/>
      <c r="T312" s="127"/>
      <c r="U312" s="127"/>
      <c r="V312" s="127"/>
    </row>
    <row r="313" spans="13:22" ht="20.100000000000001" customHeight="1">
      <c r="M313" s="29"/>
      <c r="N313" s="29"/>
      <c r="O313" s="29"/>
      <c r="P313" s="29"/>
      <c r="R313" s="127"/>
      <c r="S313" s="127"/>
      <c r="T313" s="127"/>
      <c r="U313" s="127"/>
      <c r="V313" s="127"/>
    </row>
    <row r="314" spans="13:22" ht="20.100000000000001" customHeight="1">
      <c r="M314" s="29"/>
      <c r="N314" s="29"/>
      <c r="O314" s="29"/>
      <c r="P314" s="29"/>
      <c r="R314" s="127"/>
      <c r="S314" s="127"/>
      <c r="T314" s="127"/>
      <c r="U314" s="127"/>
      <c r="V314" s="127"/>
    </row>
    <row r="315" spans="13:22" ht="20.100000000000001" customHeight="1">
      <c r="M315" s="29"/>
      <c r="N315" s="29"/>
      <c r="O315" s="29"/>
      <c r="P315" s="29"/>
      <c r="R315" s="127"/>
      <c r="S315" s="127"/>
      <c r="T315" s="127"/>
      <c r="U315" s="127"/>
      <c r="V315" s="127"/>
    </row>
    <row r="316" spans="13:22" ht="20.100000000000001" customHeight="1">
      <c r="M316" s="29"/>
      <c r="N316" s="29"/>
      <c r="O316" s="29"/>
      <c r="P316" s="29"/>
      <c r="R316" s="127"/>
      <c r="S316" s="127"/>
      <c r="T316" s="127"/>
      <c r="U316" s="127"/>
      <c r="V316" s="127"/>
    </row>
    <row r="317" spans="13:22" ht="20.100000000000001" customHeight="1">
      <c r="M317" s="29"/>
      <c r="N317" s="29"/>
      <c r="O317" s="29"/>
      <c r="P317" s="29"/>
      <c r="R317" s="127"/>
      <c r="S317" s="127"/>
      <c r="T317" s="127"/>
      <c r="U317" s="127"/>
      <c r="V317" s="127"/>
    </row>
    <row r="318" spans="13:22" ht="20.100000000000001" customHeight="1">
      <c r="M318" s="29"/>
      <c r="N318" s="29"/>
      <c r="O318" s="29"/>
      <c r="P318" s="29"/>
      <c r="R318" s="127"/>
      <c r="S318" s="127"/>
      <c r="T318" s="127"/>
      <c r="U318" s="127"/>
      <c r="V318" s="127"/>
    </row>
    <row r="319" spans="13:22" ht="20.100000000000001" customHeight="1">
      <c r="M319" s="29"/>
      <c r="N319" s="29"/>
      <c r="O319" s="29"/>
      <c r="P319" s="29"/>
      <c r="R319" s="127"/>
      <c r="S319" s="127"/>
      <c r="T319" s="127"/>
      <c r="U319" s="127"/>
      <c r="V319" s="127"/>
    </row>
    <row r="320" spans="13:22" ht="20.100000000000001" customHeight="1">
      <c r="M320" s="29"/>
      <c r="N320" s="29"/>
      <c r="O320" s="29"/>
      <c r="P320" s="29"/>
      <c r="R320" s="127"/>
      <c r="S320" s="127"/>
      <c r="T320" s="127"/>
      <c r="U320" s="127"/>
      <c r="V320" s="127"/>
    </row>
    <row r="321" spans="13:22" ht="20.100000000000001" customHeight="1">
      <c r="M321" s="29"/>
      <c r="N321" s="29"/>
      <c r="O321" s="29"/>
      <c r="P321" s="29"/>
      <c r="R321" s="127"/>
      <c r="S321" s="127"/>
      <c r="T321" s="127"/>
      <c r="U321" s="127"/>
      <c r="V321" s="127"/>
    </row>
    <row r="322" spans="13:22" ht="20.100000000000001" customHeight="1">
      <c r="M322" s="29"/>
      <c r="N322" s="29"/>
      <c r="O322" s="29"/>
      <c r="P322" s="29"/>
      <c r="R322" s="127"/>
      <c r="S322" s="127"/>
      <c r="T322" s="127"/>
      <c r="U322" s="127"/>
      <c r="V322" s="127"/>
    </row>
    <row r="323" spans="13:22" ht="20.100000000000001" customHeight="1">
      <c r="M323" s="29"/>
      <c r="N323" s="29"/>
      <c r="O323" s="29"/>
      <c r="P323" s="29"/>
      <c r="R323" s="127"/>
      <c r="S323" s="127"/>
      <c r="T323" s="127"/>
      <c r="U323" s="127"/>
      <c r="V323" s="127"/>
    </row>
    <row r="324" spans="13:22" ht="20.100000000000001" customHeight="1">
      <c r="M324" s="29"/>
      <c r="N324" s="29"/>
      <c r="O324" s="29"/>
      <c r="P324" s="29"/>
      <c r="R324" s="127"/>
      <c r="S324" s="127"/>
      <c r="T324" s="127"/>
      <c r="U324" s="127"/>
      <c r="V324" s="127"/>
    </row>
    <row r="325" spans="13:22" ht="20.100000000000001" customHeight="1">
      <c r="M325" s="29"/>
      <c r="N325" s="29"/>
      <c r="O325" s="29"/>
      <c r="P325" s="29"/>
      <c r="R325" s="127"/>
      <c r="S325" s="127"/>
      <c r="T325" s="127"/>
      <c r="U325" s="127"/>
      <c r="V325" s="127"/>
    </row>
    <row r="326" spans="13:22" ht="20.100000000000001" customHeight="1">
      <c r="M326" s="29"/>
      <c r="N326" s="29"/>
      <c r="O326" s="29"/>
      <c r="P326" s="29"/>
      <c r="R326" s="127"/>
      <c r="S326" s="127"/>
      <c r="T326" s="127"/>
      <c r="U326" s="127"/>
      <c r="V326" s="127"/>
    </row>
    <row r="327" spans="13:22" ht="20.100000000000001" customHeight="1">
      <c r="M327" s="29"/>
      <c r="N327" s="29"/>
      <c r="O327" s="29"/>
      <c r="P327" s="29"/>
      <c r="R327" s="127"/>
      <c r="S327" s="127"/>
      <c r="T327" s="127"/>
      <c r="U327" s="127"/>
      <c r="V327" s="127"/>
    </row>
    <row r="328" spans="13:22" ht="20.100000000000001" customHeight="1">
      <c r="M328" s="29"/>
      <c r="N328" s="29"/>
      <c r="O328" s="29"/>
      <c r="P328" s="29"/>
      <c r="R328" s="127"/>
      <c r="S328" s="127"/>
      <c r="T328" s="127"/>
      <c r="U328" s="127"/>
      <c r="V328" s="127"/>
    </row>
    <row r="329" spans="13:22" ht="20.100000000000001" customHeight="1">
      <c r="M329" s="29"/>
      <c r="N329" s="29"/>
      <c r="O329" s="29"/>
      <c r="P329" s="29"/>
      <c r="R329" s="127"/>
      <c r="S329" s="127"/>
      <c r="T329" s="127"/>
      <c r="U329" s="127"/>
      <c r="V329" s="127"/>
    </row>
    <row r="330" spans="13:22" ht="20.100000000000001" customHeight="1">
      <c r="M330" s="29"/>
      <c r="N330" s="29"/>
      <c r="O330" s="29"/>
      <c r="P330" s="29"/>
      <c r="R330" s="127"/>
      <c r="S330" s="127"/>
      <c r="T330" s="127"/>
      <c r="U330" s="127"/>
      <c r="V330" s="127"/>
    </row>
    <row r="331" spans="13:22" ht="20.100000000000001" customHeight="1">
      <c r="M331" s="29"/>
      <c r="N331" s="29"/>
      <c r="O331" s="29"/>
      <c r="P331" s="29"/>
      <c r="R331" s="127"/>
      <c r="S331" s="127"/>
      <c r="T331" s="127"/>
      <c r="U331" s="127"/>
      <c r="V331" s="127"/>
    </row>
    <row r="332" spans="13:22" ht="20.100000000000001" customHeight="1">
      <c r="M332" s="29"/>
      <c r="N332" s="29"/>
      <c r="O332" s="29"/>
      <c r="P332" s="29"/>
      <c r="R332" s="127"/>
      <c r="S332" s="127"/>
      <c r="T332" s="127"/>
      <c r="U332" s="127"/>
      <c r="V332" s="127"/>
    </row>
    <row r="333" spans="13:22" ht="20.100000000000001" customHeight="1">
      <c r="M333" s="29"/>
      <c r="N333" s="29"/>
      <c r="O333" s="29"/>
      <c r="P333" s="29"/>
      <c r="R333" s="127"/>
      <c r="S333" s="127"/>
      <c r="T333" s="127"/>
      <c r="U333" s="127"/>
      <c r="V333" s="127"/>
    </row>
    <row r="334" spans="13:22" ht="20.100000000000001" customHeight="1">
      <c r="M334" s="29"/>
      <c r="N334" s="29"/>
      <c r="O334" s="29"/>
      <c r="P334" s="29"/>
      <c r="R334" s="127"/>
      <c r="S334" s="127"/>
      <c r="T334" s="127"/>
      <c r="U334" s="127"/>
      <c r="V334" s="127"/>
    </row>
    <row r="335" spans="13:22" ht="20.100000000000001" customHeight="1">
      <c r="M335" s="29"/>
      <c r="N335" s="29"/>
      <c r="O335" s="29"/>
      <c r="P335" s="29"/>
      <c r="R335" s="127"/>
      <c r="S335" s="127"/>
      <c r="T335" s="127"/>
      <c r="U335" s="127"/>
      <c r="V335" s="127"/>
    </row>
    <row r="336" spans="13:22" ht="20.100000000000001" customHeight="1">
      <c r="M336" s="29"/>
      <c r="N336" s="29"/>
      <c r="O336" s="29"/>
      <c r="P336" s="29"/>
      <c r="R336" s="127"/>
      <c r="S336" s="127"/>
      <c r="T336" s="127"/>
      <c r="U336" s="127"/>
      <c r="V336" s="127"/>
    </row>
    <row r="337" spans="13:22" ht="20.100000000000001" customHeight="1">
      <c r="M337" s="29"/>
      <c r="N337" s="29"/>
      <c r="O337" s="29"/>
      <c r="P337" s="29"/>
      <c r="R337" s="127"/>
      <c r="S337" s="127"/>
      <c r="T337" s="127"/>
      <c r="U337" s="127"/>
      <c r="V337" s="127"/>
    </row>
    <row r="338" spans="13:22" ht="20.100000000000001" customHeight="1">
      <c r="M338" s="29"/>
      <c r="N338" s="29"/>
      <c r="O338" s="29"/>
      <c r="P338" s="29"/>
      <c r="R338" s="127"/>
      <c r="S338" s="127"/>
      <c r="T338" s="127"/>
      <c r="U338" s="127"/>
      <c r="V338" s="127"/>
    </row>
    <row r="339" spans="13:22" ht="20.100000000000001" customHeight="1">
      <c r="M339" s="29"/>
      <c r="N339" s="29"/>
      <c r="O339" s="29"/>
      <c r="P339" s="29"/>
      <c r="R339" s="127"/>
      <c r="S339" s="127"/>
      <c r="T339" s="127"/>
      <c r="U339" s="127"/>
      <c r="V339" s="127"/>
    </row>
    <row r="340" spans="13:22" ht="20.100000000000001" customHeight="1">
      <c r="M340" s="29"/>
      <c r="N340" s="29"/>
      <c r="O340" s="29"/>
      <c r="P340" s="29"/>
      <c r="R340" s="127"/>
      <c r="S340" s="127"/>
      <c r="T340" s="127"/>
      <c r="U340" s="127"/>
      <c r="V340" s="127"/>
    </row>
    <row r="341" spans="13:22" ht="20.100000000000001" customHeight="1">
      <c r="M341" s="29"/>
      <c r="N341" s="29"/>
      <c r="O341" s="29"/>
      <c r="P341" s="29"/>
      <c r="R341" s="127"/>
      <c r="S341" s="127"/>
      <c r="T341" s="127"/>
      <c r="U341" s="127"/>
      <c r="V341" s="127"/>
    </row>
    <row r="342" spans="13:22" ht="20.100000000000001" customHeight="1">
      <c r="M342" s="29"/>
      <c r="N342" s="29"/>
      <c r="O342" s="29"/>
      <c r="P342" s="29"/>
      <c r="R342" s="127"/>
      <c r="S342" s="127"/>
      <c r="T342" s="127"/>
      <c r="U342" s="127"/>
      <c r="V342" s="127"/>
    </row>
    <row r="343" spans="13:22" ht="20.100000000000001" customHeight="1">
      <c r="M343" s="29"/>
      <c r="N343" s="29"/>
      <c r="O343" s="29"/>
      <c r="P343" s="29"/>
      <c r="R343" s="127"/>
      <c r="S343" s="127"/>
      <c r="T343" s="127"/>
      <c r="U343" s="127"/>
      <c r="V343" s="127"/>
    </row>
    <row r="344" spans="13:22" ht="20.100000000000001" customHeight="1">
      <c r="M344" s="29"/>
      <c r="N344" s="29"/>
      <c r="O344" s="29"/>
      <c r="P344" s="29"/>
      <c r="R344" s="127"/>
      <c r="S344" s="127"/>
      <c r="T344" s="127"/>
      <c r="U344" s="127"/>
      <c r="V344" s="127"/>
    </row>
    <row r="345" spans="13:22" ht="20.100000000000001" customHeight="1">
      <c r="M345" s="29"/>
      <c r="N345" s="29"/>
      <c r="O345" s="29"/>
      <c r="P345" s="29"/>
      <c r="R345" s="127"/>
      <c r="S345" s="127"/>
      <c r="T345" s="127"/>
      <c r="U345" s="127"/>
      <c r="V345" s="127"/>
    </row>
    <row r="346" spans="13:22" ht="20.100000000000001" customHeight="1">
      <c r="M346" s="29"/>
      <c r="N346" s="29"/>
      <c r="O346" s="29"/>
      <c r="P346" s="29"/>
      <c r="R346" s="127"/>
      <c r="S346" s="127"/>
      <c r="T346" s="127"/>
      <c r="U346" s="127"/>
      <c r="V346" s="127"/>
    </row>
    <row r="347" spans="13:22" ht="20.100000000000001" customHeight="1">
      <c r="M347" s="29"/>
      <c r="N347" s="29"/>
      <c r="O347" s="29"/>
      <c r="P347" s="29"/>
      <c r="R347" s="127"/>
      <c r="S347" s="127"/>
      <c r="T347" s="127"/>
      <c r="U347" s="127"/>
      <c r="V347" s="127"/>
    </row>
    <row r="348" spans="13:22" ht="20.100000000000001" customHeight="1">
      <c r="M348" s="29"/>
      <c r="N348" s="29"/>
      <c r="O348" s="29"/>
      <c r="P348" s="29"/>
      <c r="R348" s="127"/>
      <c r="S348" s="127"/>
      <c r="T348" s="127"/>
      <c r="U348" s="127"/>
      <c r="V348" s="127"/>
    </row>
    <row r="349" spans="13:22" ht="20.100000000000001" customHeight="1">
      <c r="M349" s="29"/>
      <c r="N349" s="29"/>
      <c r="O349" s="29"/>
      <c r="P349" s="29"/>
      <c r="R349" s="127"/>
      <c r="S349" s="127"/>
      <c r="T349" s="127"/>
      <c r="U349" s="127"/>
      <c r="V349" s="127"/>
    </row>
    <row r="350" spans="13:22" ht="20.100000000000001" customHeight="1">
      <c r="M350" s="29"/>
      <c r="N350" s="29"/>
      <c r="O350" s="29"/>
      <c r="P350" s="29"/>
      <c r="R350" s="127"/>
      <c r="S350" s="127"/>
      <c r="T350" s="127"/>
      <c r="U350" s="127"/>
      <c r="V350" s="127"/>
    </row>
    <row r="351" spans="13:22" ht="20.100000000000001" customHeight="1">
      <c r="M351" s="29"/>
      <c r="N351" s="29"/>
      <c r="O351" s="29"/>
      <c r="P351" s="29"/>
      <c r="R351" s="127"/>
      <c r="S351" s="127"/>
      <c r="T351" s="127"/>
      <c r="U351" s="127"/>
      <c r="V351" s="127"/>
    </row>
    <row r="352" spans="13:22" ht="20.100000000000001" customHeight="1">
      <c r="M352" s="29"/>
      <c r="N352" s="29"/>
      <c r="O352" s="29"/>
      <c r="P352" s="29"/>
      <c r="R352" s="127"/>
      <c r="S352" s="127"/>
      <c r="T352" s="127"/>
      <c r="U352" s="127"/>
      <c r="V352" s="127"/>
    </row>
    <row r="353" spans="13:22" ht="20.100000000000001" customHeight="1">
      <c r="M353" s="29"/>
      <c r="N353" s="29"/>
      <c r="O353" s="29"/>
      <c r="P353" s="29"/>
      <c r="R353" s="127"/>
      <c r="S353" s="127"/>
      <c r="T353" s="127"/>
      <c r="U353" s="127"/>
      <c r="V353" s="127"/>
    </row>
    <row r="354" spans="13:22" ht="20.100000000000001" customHeight="1">
      <c r="M354" s="29"/>
      <c r="N354" s="29"/>
      <c r="O354" s="29"/>
      <c r="P354" s="29"/>
      <c r="R354" s="127"/>
      <c r="S354" s="127"/>
      <c r="T354" s="127"/>
      <c r="U354" s="127"/>
      <c r="V354" s="127"/>
    </row>
    <row r="355" spans="13:22" ht="20.100000000000001" customHeight="1">
      <c r="M355" s="29"/>
      <c r="N355" s="29"/>
      <c r="O355" s="29"/>
      <c r="P355" s="29"/>
      <c r="R355" s="127"/>
      <c r="S355" s="127"/>
      <c r="T355" s="127"/>
      <c r="U355" s="127"/>
      <c r="V355" s="127"/>
    </row>
    <row r="356" spans="13:22" ht="20.100000000000001" customHeight="1">
      <c r="M356" s="29"/>
      <c r="N356" s="29"/>
      <c r="O356" s="29"/>
      <c r="P356" s="29"/>
      <c r="R356" s="127"/>
      <c r="S356" s="127"/>
      <c r="T356" s="127"/>
      <c r="U356" s="127"/>
      <c r="V356" s="127"/>
    </row>
    <row r="357" spans="13:22" ht="20.100000000000001" customHeight="1">
      <c r="M357" s="29"/>
      <c r="N357" s="29"/>
      <c r="O357" s="29"/>
      <c r="P357" s="29"/>
      <c r="R357" s="127"/>
      <c r="S357" s="127"/>
      <c r="T357" s="127"/>
      <c r="U357" s="127"/>
      <c r="V357" s="127"/>
    </row>
    <row r="358" spans="13:22" ht="20.100000000000001" customHeight="1">
      <c r="M358" s="29"/>
      <c r="N358" s="29"/>
      <c r="O358" s="29"/>
      <c r="P358" s="29"/>
      <c r="R358" s="127"/>
      <c r="S358" s="127"/>
      <c r="T358" s="127"/>
      <c r="U358" s="127"/>
      <c r="V358" s="127"/>
    </row>
    <row r="359" spans="13:22" ht="20.100000000000001" customHeight="1">
      <c r="M359" s="29"/>
      <c r="N359" s="29"/>
      <c r="O359" s="29"/>
      <c r="P359" s="29"/>
      <c r="R359" s="127"/>
      <c r="S359" s="127"/>
      <c r="T359" s="127"/>
      <c r="U359" s="127"/>
      <c r="V359" s="127"/>
    </row>
    <row r="360" spans="13:22" ht="20.100000000000001" customHeight="1">
      <c r="M360" s="29"/>
      <c r="N360" s="29"/>
      <c r="O360" s="29"/>
      <c r="P360" s="29"/>
      <c r="R360" s="127"/>
      <c r="S360" s="127"/>
      <c r="T360" s="127"/>
      <c r="U360" s="127"/>
      <c r="V360" s="127"/>
    </row>
    <row r="361" spans="13:22" ht="20.100000000000001" customHeight="1">
      <c r="M361" s="29"/>
      <c r="N361" s="29"/>
      <c r="O361" s="29"/>
      <c r="P361" s="29"/>
      <c r="R361" s="127"/>
      <c r="S361" s="127"/>
      <c r="T361" s="127"/>
      <c r="U361" s="127"/>
      <c r="V361" s="127"/>
    </row>
    <row r="362" spans="13:22" ht="20.100000000000001" customHeight="1">
      <c r="M362" s="29"/>
      <c r="N362" s="29"/>
      <c r="O362" s="29"/>
      <c r="P362" s="29"/>
      <c r="R362" s="127"/>
      <c r="S362" s="127"/>
      <c r="T362" s="127"/>
      <c r="U362" s="127"/>
      <c r="V362" s="127"/>
    </row>
    <row r="363" spans="13:22" ht="20.100000000000001" customHeight="1">
      <c r="M363" s="29"/>
      <c r="N363" s="29"/>
      <c r="O363" s="29"/>
      <c r="P363" s="29"/>
      <c r="R363" s="127"/>
      <c r="S363" s="127"/>
      <c r="T363" s="127"/>
      <c r="U363" s="127"/>
      <c r="V363" s="127"/>
    </row>
    <row r="364" spans="13:22" ht="20.100000000000001" customHeight="1">
      <c r="M364" s="29"/>
      <c r="N364" s="29"/>
      <c r="O364" s="29"/>
      <c r="P364" s="29"/>
      <c r="R364" s="127"/>
      <c r="S364" s="127"/>
      <c r="T364" s="127"/>
      <c r="U364" s="127"/>
      <c r="V364" s="127"/>
    </row>
    <row r="365" spans="13:22" ht="20.100000000000001" customHeight="1">
      <c r="M365" s="29"/>
      <c r="N365" s="29"/>
      <c r="O365" s="29"/>
      <c r="P365" s="29"/>
      <c r="R365" s="127"/>
      <c r="S365" s="127"/>
      <c r="T365" s="127"/>
      <c r="U365" s="127"/>
      <c r="V365" s="127"/>
    </row>
    <row r="366" spans="13:22" ht="20.100000000000001" customHeight="1">
      <c r="M366" s="29"/>
      <c r="N366" s="29"/>
      <c r="O366" s="29"/>
      <c r="P366" s="29"/>
      <c r="R366" s="127"/>
      <c r="S366" s="127"/>
      <c r="T366" s="127"/>
      <c r="U366" s="127"/>
      <c r="V366" s="127"/>
    </row>
    <row r="367" spans="13:22" ht="20.100000000000001" customHeight="1">
      <c r="M367" s="29"/>
      <c r="N367" s="29"/>
      <c r="O367" s="29"/>
      <c r="P367" s="29"/>
      <c r="R367" s="127"/>
      <c r="S367" s="127"/>
      <c r="T367" s="127"/>
      <c r="U367" s="127"/>
      <c r="V367" s="127"/>
    </row>
    <row r="368" spans="13:22" ht="20.100000000000001" customHeight="1">
      <c r="M368" s="29"/>
      <c r="N368" s="29"/>
      <c r="O368" s="29"/>
      <c r="P368" s="29"/>
      <c r="R368" s="127"/>
      <c r="S368" s="127"/>
      <c r="T368" s="127"/>
      <c r="U368" s="127"/>
      <c r="V368" s="127"/>
    </row>
    <row r="369" spans="13:22" ht="20.100000000000001" customHeight="1">
      <c r="M369" s="29"/>
      <c r="N369" s="29"/>
      <c r="O369" s="29"/>
      <c r="P369" s="29"/>
      <c r="R369" s="127"/>
      <c r="S369" s="127"/>
      <c r="T369" s="127"/>
      <c r="U369" s="127"/>
      <c r="V369" s="127"/>
    </row>
    <row r="370" spans="13:22" ht="20.100000000000001" customHeight="1">
      <c r="M370" s="29"/>
      <c r="N370" s="29"/>
      <c r="O370" s="29"/>
      <c r="P370" s="29"/>
      <c r="R370" s="127"/>
      <c r="S370" s="127"/>
      <c r="T370" s="127"/>
      <c r="U370" s="127"/>
      <c r="V370" s="127"/>
    </row>
    <row r="371" spans="13:22" ht="20.100000000000001" customHeight="1">
      <c r="M371" s="29"/>
      <c r="N371" s="29"/>
      <c r="O371" s="29"/>
      <c r="P371" s="29"/>
      <c r="R371" s="127"/>
      <c r="S371" s="127"/>
      <c r="T371" s="127"/>
      <c r="U371" s="127"/>
      <c r="V371" s="127"/>
    </row>
    <row r="372" spans="13:22" ht="20.100000000000001" customHeight="1">
      <c r="M372" s="29"/>
      <c r="N372" s="29"/>
      <c r="O372" s="29"/>
      <c r="P372" s="29"/>
      <c r="R372" s="127"/>
      <c r="S372" s="127"/>
      <c r="T372" s="127"/>
      <c r="U372" s="127"/>
      <c r="V372" s="127"/>
    </row>
    <row r="373" spans="13:22" ht="20.100000000000001" customHeight="1">
      <c r="M373" s="29"/>
      <c r="N373" s="29"/>
      <c r="O373" s="29"/>
      <c r="P373" s="29"/>
      <c r="R373" s="127"/>
      <c r="S373" s="127"/>
      <c r="T373" s="127"/>
      <c r="U373" s="127"/>
      <c r="V373" s="127"/>
    </row>
    <row r="374" spans="13:22" ht="20.100000000000001" customHeight="1">
      <c r="M374" s="29"/>
      <c r="N374" s="29"/>
      <c r="O374" s="29"/>
      <c r="P374" s="29"/>
      <c r="R374" s="127"/>
      <c r="S374" s="127"/>
      <c r="T374" s="127"/>
      <c r="U374" s="127"/>
      <c r="V374" s="127"/>
    </row>
    <row r="375" spans="13:22" ht="20.100000000000001" customHeight="1">
      <c r="M375" s="29"/>
      <c r="N375" s="29"/>
      <c r="O375" s="29"/>
      <c r="P375" s="29"/>
      <c r="R375" s="127"/>
      <c r="S375" s="127"/>
      <c r="T375" s="127"/>
      <c r="U375" s="127"/>
      <c r="V375" s="127"/>
    </row>
    <row r="376" spans="13:22" ht="20.100000000000001" customHeight="1">
      <c r="M376" s="29"/>
      <c r="N376" s="29"/>
      <c r="O376" s="29"/>
      <c r="P376" s="29"/>
      <c r="R376" s="127"/>
      <c r="S376" s="127"/>
      <c r="T376" s="127"/>
      <c r="U376" s="127"/>
      <c r="V376" s="127"/>
    </row>
    <row r="377" spans="13:22" ht="20.100000000000001" customHeight="1">
      <c r="M377" s="29"/>
      <c r="N377" s="29"/>
      <c r="O377" s="29"/>
      <c r="P377" s="29"/>
      <c r="R377" s="127"/>
      <c r="S377" s="127"/>
      <c r="T377" s="127"/>
      <c r="U377" s="127"/>
      <c r="V377" s="127"/>
    </row>
    <row r="378" spans="13:22" ht="20.100000000000001" customHeight="1">
      <c r="M378" s="29"/>
      <c r="N378" s="29"/>
      <c r="O378" s="29"/>
      <c r="P378" s="29"/>
      <c r="R378" s="127"/>
      <c r="S378" s="127"/>
      <c r="T378" s="127"/>
      <c r="U378" s="127"/>
      <c r="V378" s="127"/>
    </row>
    <row r="379" spans="13:22" ht="20.100000000000001" customHeight="1">
      <c r="M379" s="29"/>
      <c r="N379" s="29"/>
      <c r="O379" s="29"/>
      <c r="P379" s="29"/>
      <c r="R379" s="127"/>
      <c r="S379" s="127"/>
      <c r="T379" s="127"/>
      <c r="U379" s="127"/>
      <c r="V379" s="127"/>
    </row>
    <row r="380" spans="13:22" ht="20.100000000000001" customHeight="1">
      <c r="M380" s="29"/>
      <c r="N380" s="29"/>
      <c r="O380" s="29"/>
      <c r="P380" s="29"/>
      <c r="R380" s="127"/>
      <c r="S380" s="127"/>
      <c r="T380" s="127"/>
      <c r="U380" s="127"/>
      <c r="V380" s="127"/>
    </row>
    <row r="381" spans="13:22" ht="20.100000000000001" customHeight="1">
      <c r="M381" s="29"/>
      <c r="N381" s="29"/>
      <c r="O381" s="29"/>
      <c r="P381" s="29"/>
      <c r="R381" s="127"/>
      <c r="S381" s="127"/>
      <c r="T381" s="127"/>
      <c r="U381" s="127"/>
      <c r="V381" s="127"/>
    </row>
    <row r="382" spans="13:22" ht="20.100000000000001" customHeight="1">
      <c r="M382" s="29"/>
      <c r="N382" s="29"/>
      <c r="O382" s="29"/>
      <c r="P382" s="29"/>
      <c r="R382" s="127"/>
      <c r="S382" s="127"/>
      <c r="T382" s="127"/>
      <c r="U382" s="127"/>
      <c r="V382" s="127"/>
    </row>
    <row r="383" spans="13:22" ht="20.100000000000001" customHeight="1">
      <c r="M383" s="29"/>
      <c r="N383" s="29"/>
      <c r="O383" s="29"/>
      <c r="P383" s="29"/>
      <c r="R383" s="127"/>
      <c r="S383" s="127"/>
      <c r="T383" s="127"/>
      <c r="U383" s="127"/>
      <c r="V383" s="127"/>
    </row>
    <row r="384" spans="13:22" ht="20.100000000000001" customHeight="1">
      <c r="M384" s="29"/>
      <c r="N384" s="29"/>
      <c r="O384" s="29"/>
      <c r="P384" s="29"/>
      <c r="R384" s="127"/>
      <c r="S384" s="127"/>
      <c r="T384" s="127"/>
      <c r="U384" s="127"/>
      <c r="V384" s="127"/>
    </row>
    <row r="385" spans="13:22" ht="20.100000000000001" customHeight="1">
      <c r="M385" s="29"/>
      <c r="N385" s="29"/>
      <c r="O385" s="29"/>
      <c r="P385" s="29"/>
      <c r="R385" s="127"/>
      <c r="S385" s="127"/>
      <c r="T385" s="127"/>
      <c r="U385" s="127"/>
      <c r="V385" s="127"/>
    </row>
    <row r="386" spans="13:22" ht="20.100000000000001" customHeight="1">
      <c r="M386" s="29"/>
      <c r="N386" s="29"/>
      <c r="O386" s="29"/>
      <c r="P386" s="29"/>
      <c r="R386" s="127"/>
      <c r="S386" s="127"/>
      <c r="T386" s="127"/>
      <c r="U386" s="127"/>
      <c r="V386" s="127"/>
    </row>
    <row r="387" spans="13:22" ht="20.100000000000001" customHeight="1">
      <c r="M387" s="29"/>
      <c r="N387" s="29"/>
      <c r="O387" s="29"/>
      <c r="P387" s="29"/>
      <c r="R387" s="127"/>
      <c r="S387" s="127"/>
      <c r="T387" s="127"/>
      <c r="U387" s="127"/>
      <c r="V387" s="127"/>
    </row>
    <row r="388" spans="13:22" ht="20.100000000000001" customHeight="1">
      <c r="M388" s="29"/>
      <c r="N388" s="29"/>
      <c r="O388" s="29"/>
      <c r="P388" s="29"/>
      <c r="R388" s="127"/>
      <c r="S388" s="127"/>
      <c r="T388" s="127"/>
      <c r="U388" s="127"/>
      <c r="V388" s="127"/>
    </row>
    <row r="389" spans="13:22" ht="20.100000000000001" customHeight="1">
      <c r="M389" s="29"/>
      <c r="N389" s="29"/>
      <c r="O389" s="29"/>
      <c r="P389" s="29"/>
      <c r="R389" s="127"/>
      <c r="S389" s="127"/>
      <c r="T389" s="127"/>
      <c r="U389" s="127"/>
      <c r="V389" s="127"/>
    </row>
    <row r="390" spans="13:22" ht="20.100000000000001" customHeight="1">
      <c r="M390" s="29"/>
      <c r="N390" s="29"/>
      <c r="O390" s="29"/>
      <c r="P390" s="29"/>
      <c r="R390" s="127"/>
      <c r="S390" s="127"/>
      <c r="T390" s="127"/>
      <c r="U390" s="127"/>
      <c r="V390" s="127"/>
    </row>
    <row r="391" spans="13:22" ht="20.100000000000001" customHeight="1">
      <c r="M391" s="29"/>
      <c r="N391" s="29"/>
      <c r="O391" s="29"/>
      <c r="P391" s="29"/>
      <c r="R391" s="127"/>
      <c r="S391" s="127"/>
      <c r="T391" s="127"/>
      <c r="U391" s="127"/>
      <c r="V391" s="127"/>
    </row>
    <row r="392" spans="13:22" ht="20.100000000000001" customHeight="1">
      <c r="M392" s="29"/>
      <c r="N392" s="29"/>
      <c r="O392" s="29"/>
      <c r="P392" s="29"/>
      <c r="R392" s="127"/>
      <c r="S392" s="127"/>
      <c r="T392" s="127"/>
      <c r="U392" s="127"/>
      <c r="V392" s="127"/>
    </row>
    <row r="393" spans="13:22" ht="20.100000000000001" customHeight="1">
      <c r="M393" s="29"/>
      <c r="N393" s="29"/>
      <c r="O393" s="29"/>
      <c r="P393" s="29"/>
      <c r="R393" s="127"/>
      <c r="S393" s="127"/>
      <c r="T393" s="127"/>
      <c r="U393" s="127"/>
      <c r="V393" s="127"/>
    </row>
    <row r="394" spans="13:22" ht="20.100000000000001" customHeight="1">
      <c r="M394" s="29"/>
      <c r="N394" s="29"/>
      <c r="O394" s="29"/>
      <c r="P394" s="29"/>
      <c r="R394" s="127"/>
      <c r="S394" s="127"/>
      <c r="T394" s="127"/>
      <c r="U394" s="127"/>
      <c r="V394" s="127"/>
    </row>
    <row r="395" spans="13:22" ht="20.100000000000001" customHeight="1">
      <c r="M395" s="29"/>
      <c r="N395" s="29"/>
      <c r="O395" s="29"/>
      <c r="P395" s="29"/>
      <c r="R395" s="127"/>
      <c r="S395" s="127"/>
      <c r="T395" s="127"/>
      <c r="U395" s="127"/>
      <c r="V395" s="127"/>
    </row>
    <row r="396" spans="13:22" ht="20.100000000000001" customHeight="1">
      <c r="M396" s="29"/>
      <c r="N396" s="29"/>
      <c r="O396" s="29"/>
      <c r="P396" s="29"/>
      <c r="R396" s="127"/>
      <c r="S396" s="127"/>
      <c r="T396" s="127"/>
      <c r="U396" s="127"/>
      <c r="V396" s="127"/>
    </row>
    <row r="397" spans="13:22" ht="20.100000000000001" customHeight="1">
      <c r="M397" s="29"/>
      <c r="N397" s="29"/>
      <c r="O397" s="29"/>
      <c r="P397" s="29"/>
      <c r="R397" s="127"/>
      <c r="S397" s="127"/>
      <c r="T397" s="127"/>
      <c r="U397" s="127"/>
      <c r="V397" s="127"/>
    </row>
    <row r="398" spans="13:22" ht="20.100000000000001" customHeight="1">
      <c r="M398" s="29"/>
      <c r="N398" s="29"/>
      <c r="O398" s="29"/>
      <c r="P398" s="29"/>
      <c r="R398" s="127"/>
      <c r="S398" s="127"/>
      <c r="T398" s="127"/>
      <c r="U398" s="127"/>
      <c r="V398" s="127"/>
    </row>
    <row r="399" spans="13:22" ht="20.100000000000001" customHeight="1">
      <c r="M399" s="29"/>
      <c r="N399" s="29"/>
      <c r="O399" s="29"/>
      <c r="P399" s="29"/>
      <c r="R399" s="127"/>
      <c r="S399" s="127"/>
      <c r="T399" s="127"/>
      <c r="U399" s="127"/>
      <c r="V399" s="127"/>
    </row>
    <row r="400" spans="13:22" ht="20.100000000000001" customHeight="1">
      <c r="M400" s="29"/>
      <c r="N400" s="29"/>
      <c r="O400" s="29"/>
      <c r="P400" s="29"/>
      <c r="R400" s="127"/>
      <c r="S400" s="127"/>
      <c r="T400" s="127"/>
      <c r="U400" s="127"/>
      <c r="V400" s="127"/>
    </row>
    <row r="401" spans="13:22" ht="20.100000000000001" customHeight="1">
      <c r="M401" s="29"/>
      <c r="N401" s="29"/>
      <c r="O401" s="29"/>
      <c r="P401" s="29"/>
      <c r="R401" s="127"/>
      <c r="S401" s="127"/>
      <c r="T401" s="127"/>
      <c r="U401" s="127"/>
      <c r="V401" s="127"/>
    </row>
    <row r="402" spans="13:22" ht="20.100000000000001" customHeight="1">
      <c r="M402" s="29"/>
      <c r="N402" s="29"/>
      <c r="O402" s="29"/>
      <c r="P402" s="29"/>
      <c r="R402" s="127"/>
      <c r="S402" s="127"/>
      <c r="T402" s="127"/>
      <c r="U402" s="127"/>
      <c r="V402" s="127"/>
    </row>
    <row r="403" spans="13:22" ht="20.100000000000001" customHeight="1">
      <c r="M403" s="29"/>
      <c r="N403" s="29"/>
      <c r="O403" s="29"/>
      <c r="P403" s="29"/>
      <c r="R403" s="127"/>
      <c r="S403" s="127"/>
      <c r="T403" s="127"/>
      <c r="U403" s="127"/>
      <c r="V403" s="127"/>
    </row>
    <row r="404" spans="13:22" ht="20.100000000000001" customHeight="1">
      <c r="M404" s="29"/>
      <c r="N404" s="29"/>
      <c r="O404" s="29"/>
      <c r="P404" s="29"/>
      <c r="R404" s="127"/>
      <c r="S404" s="127"/>
      <c r="T404" s="127"/>
      <c r="U404" s="127"/>
      <c r="V404" s="127"/>
    </row>
    <row r="405" spans="13:22" ht="20.100000000000001" customHeight="1">
      <c r="M405" s="29"/>
      <c r="N405" s="29"/>
      <c r="O405" s="29"/>
      <c r="P405" s="29"/>
      <c r="R405" s="127"/>
      <c r="S405" s="127"/>
      <c r="T405" s="127"/>
      <c r="U405" s="127"/>
      <c r="V405" s="127"/>
    </row>
    <row r="406" spans="13:22" ht="20.100000000000001" customHeight="1">
      <c r="M406" s="29"/>
      <c r="N406" s="29"/>
      <c r="O406" s="29"/>
      <c r="P406" s="29"/>
      <c r="R406" s="127"/>
      <c r="S406" s="127"/>
      <c r="T406" s="127"/>
      <c r="U406" s="127"/>
      <c r="V406" s="127"/>
    </row>
    <row r="407" spans="13:22" ht="20.100000000000001" customHeight="1">
      <c r="M407" s="29"/>
      <c r="N407" s="29"/>
      <c r="O407" s="29"/>
      <c r="P407" s="29"/>
      <c r="R407" s="127"/>
      <c r="S407" s="127"/>
      <c r="T407" s="127"/>
      <c r="U407" s="127"/>
      <c r="V407" s="127"/>
    </row>
    <row r="408" spans="13:22" ht="20.100000000000001" customHeight="1">
      <c r="M408" s="29"/>
      <c r="N408" s="29"/>
      <c r="O408" s="29"/>
      <c r="P408" s="29"/>
      <c r="R408" s="127"/>
      <c r="S408" s="127"/>
      <c r="T408" s="127"/>
      <c r="U408" s="127"/>
      <c r="V408" s="127"/>
    </row>
    <row r="409" spans="13:22" ht="20.100000000000001" customHeight="1">
      <c r="M409" s="29"/>
      <c r="N409" s="29"/>
      <c r="O409" s="29"/>
      <c r="P409" s="29"/>
      <c r="R409" s="127"/>
      <c r="S409" s="127"/>
      <c r="T409" s="127"/>
      <c r="U409" s="127"/>
      <c r="V409" s="127"/>
    </row>
    <row r="410" spans="13:22" ht="20.100000000000001" customHeight="1">
      <c r="M410" s="29"/>
      <c r="N410" s="29"/>
      <c r="O410" s="29"/>
      <c r="P410" s="29"/>
      <c r="R410" s="127"/>
      <c r="S410" s="127"/>
      <c r="T410" s="127"/>
      <c r="U410" s="127"/>
      <c r="V410" s="127"/>
    </row>
    <row r="411" spans="13:22" ht="20.100000000000001" customHeight="1">
      <c r="M411" s="29"/>
      <c r="N411" s="29"/>
      <c r="O411" s="29"/>
      <c r="P411" s="29"/>
      <c r="R411" s="127"/>
      <c r="S411" s="127"/>
      <c r="T411" s="127"/>
      <c r="U411" s="127"/>
      <c r="V411" s="127"/>
    </row>
    <row r="412" spans="13:22" ht="20.100000000000001" customHeight="1">
      <c r="M412" s="29"/>
      <c r="N412" s="29"/>
      <c r="O412" s="29"/>
      <c r="P412" s="29"/>
      <c r="R412" s="127"/>
      <c r="S412" s="127"/>
      <c r="T412" s="127"/>
      <c r="U412" s="127"/>
      <c r="V412" s="127"/>
    </row>
    <row r="413" spans="13:22" ht="20.100000000000001" customHeight="1">
      <c r="M413" s="29"/>
      <c r="N413" s="29"/>
      <c r="O413" s="29"/>
      <c r="P413" s="29"/>
      <c r="R413" s="127"/>
      <c r="S413" s="127"/>
      <c r="T413" s="127"/>
      <c r="U413" s="127"/>
      <c r="V413" s="127"/>
    </row>
    <row r="414" spans="13:22" ht="20.100000000000001" customHeight="1">
      <c r="M414" s="29"/>
      <c r="N414" s="29"/>
      <c r="O414" s="29"/>
      <c r="P414" s="29"/>
    </row>
  </sheetData>
  <sheetProtection formatCells="0"/>
  <protectedRanges>
    <protectedRange sqref="A33:G38 I33:AA38 A2:Z2 A1:N1 Q1:Z1" name="fill"/>
    <protectedRange sqref="A3:AC3" name="fill_3"/>
    <protectedRange sqref="O1:P1" name="fill_5"/>
    <protectedRange sqref="B27:G32 I27:AA32 A4:A32" name="fill_6"/>
    <protectedRange sqref="B4:G26 I26:AA26 I4:N25 Q4:AA25" name="fill_1_3"/>
    <protectedRange sqref="P13:P25" name="fill_1_89_1_1"/>
    <protectedRange sqref="P4:P12" name="fill_1_89_2"/>
  </protectedRanges>
  <sortState ref="A4:AC32">
    <sortCondition ref="D4:D32"/>
  </sortState>
  <customSheetViews>
    <customSheetView guid="{51835E3A-A4DA-4ED9-B165-62FE5AC65509}" showPageBreaks="1" printArea="1" view="pageBreakPreview">
      <pane xSplit="4" ySplit="2" topLeftCell="H3" activePane="bottomRight" state="frozen"/>
      <selection pane="bottomRight" activeCell="C3" sqref="C3"/>
      <pageMargins left="0.35433070866141703" right="0.196850393700787" top="0.39370078740157499" bottom="0.196850393700787" header="0" footer="0.196850393700787"/>
      <printOptions horizontalCentered="1"/>
      <pageSetup paperSize="256" scale="67" orientation="landscape" horizontalDpi="4294967292" verticalDpi="4294967293" r:id="rId1"/>
      <headerFooter alignWithMargins="0"/>
    </customSheetView>
    <customSheetView guid="{51ED6D88-C661-4FAC-9691-6152870556C4}" scale="55" showPageBreaks="1" printArea="1" view="pageBreakPreview">
      <pane xSplit="4" ySplit="2" topLeftCell="J23" activePane="bottomRight" state="frozen"/>
      <selection pane="bottomRight" activeCell="A34" sqref="A34:XFD38"/>
      <pageMargins left="0.35433070866141736" right="0.19685039370078741" top="0.39370078740157483" bottom="0.19685039370078741" header="0" footer="0.19685039370078741"/>
      <printOptions horizontalCentered="1"/>
      <pageSetup paperSize="256" scale="63" orientation="landscape" horizontalDpi="4294967292" verticalDpi="4294967293" r:id="rId2"/>
      <headerFooter alignWithMargins="0"/>
    </customSheetView>
  </customSheetViews>
  <mergeCells count="20">
    <mergeCell ref="AC1:AC2"/>
    <mergeCell ref="F1:G2"/>
    <mergeCell ref="K1:L1"/>
    <mergeCell ref="W1:Z1"/>
    <mergeCell ref="Q1:Q2"/>
    <mergeCell ref="H1:H2"/>
    <mergeCell ref="I1:J1"/>
    <mergeCell ref="O1:P1"/>
    <mergeCell ref="R1:R2"/>
    <mergeCell ref="S1:S2"/>
    <mergeCell ref="T1:T2"/>
    <mergeCell ref="U1:U2"/>
    <mergeCell ref="V1:V2"/>
    <mergeCell ref="AA1:AA2"/>
    <mergeCell ref="E1:E2"/>
    <mergeCell ref="D1:D2"/>
    <mergeCell ref="B1:B2"/>
    <mergeCell ref="C1:C2"/>
    <mergeCell ref="A40:C40"/>
    <mergeCell ref="A1:A2"/>
  </mergeCells>
  <printOptions horizontalCentered="1"/>
  <pageMargins left="0.35433070866141736" right="0.19685039370078741" top="0.39370078740157483" bottom="0.19685039370078741" header="0" footer="0.19685039370078741"/>
  <pageSetup paperSize="256" scale="56" orientation="landscape" horizontalDpi="4294967292" verticalDpi="4294967293" r:id="rId3"/>
  <headerFooter alignWithMargins="0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AC415"/>
  <sheetViews>
    <sheetView view="pageBreakPreview" zoomScaleNormal="55" zoomScaleSheetLayoutView="100" workbookViewId="0">
      <pane xSplit="4" ySplit="2" topLeftCell="E27" activePane="bottomRight" state="frozen"/>
      <selection pane="topRight" activeCell="D1" sqref="D1"/>
      <selection pane="bottomLeft" activeCell="A6" sqref="A6"/>
      <selection pane="bottomRight" activeCell="H4" sqref="H4:H36"/>
    </sheetView>
  </sheetViews>
  <sheetFormatPr defaultRowHeight="20.100000000000001" customHeight="1"/>
  <cols>
    <col min="1" max="1" width="4.28515625" style="626" bestFit="1" customWidth="1"/>
    <col min="2" max="3" width="10.85546875" style="626" customWidth="1"/>
    <col min="4" max="4" width="35.7109375" style="626" customWidth="1"/>
    <col min="5" max="5" width="5.7109375" style="627" customWidth="1"/>
    <col min="6" max="6" width="10.140625" style="622" customWidth="1"/>
    <col min="7" max="7" width="22.7109375" style="622" customWidth="1"/>
    <col min="8" max="8" width="5.42578125" style="628" customWidth="1"/>
    <col min="9" max="9" width="19.28515625" style="622" customWidth="1"/>
    <col min="10" max="10" width="20" style="626" customWidth="1"/>
    <col min="11" max="14" width="15.28515625" style="626" customWidth="1"/>
    <col min="15" max="16" width="5.85546875" style="626" customWidth="1"/>
    <col min="17" max="17" width="15.28515625" style="629" customWidth="1"/>
    <col min="18" max="22" width="16.85546875" style="629" customWidth="1"/>
    <col min="23" max="23" width="24.42578125" style="626" customWidth="1"/>
    <col min="24" max="25" width="5.140625" style="626" customWidth="1"/>
    <col min="26" max="26" width="14.7109375" style="626" customWidth="1"/>
    <col min="27" max="27" width="25.7109375" style="630" customWidth="1"/>
    <col min="28" max="28" width="15.28515625" style="626" customWidth="1"/>
    <col min="29" max="16384" width="9.140625" style="626"/>
  </cols>
  <sheetData>
    <row r="1" spans="1:29" s="615" customFormat="1" ht="31.5" customHeight="1">
      <c r="A1" s="1542">
        <v>2</v>
      </c>
      <c r="B1" s="1542" t="s">
        <v>103</v>
      </c>
      <c r="C1" s="1542" t="s">
        <v>112</v>
      </c>
      <c r="D1" s="1542" t="s">
        <v>1</v>
      </c>
      <c r="E1" s="1542" t="s">
        <v>2</v>
      </c>
      <c r="F1" s="1556" t="s">
        <v>3</v>
      </c>
      <c r="G1" s="1557"/>
      <c r="H1" s="1560" t="s">
        <v>37</v>
      </c>
      <c r="I1" s="1517" t="s">
        <v>4</v>
      </c>
      <c r="J1" s="1517"/>
      <c r="K1" s="1517" t="s">
        <v>5</v>
      </c>
      <c r="L1" s="1517"/>
      <c r="M1" s="611" t="s">
        <v>425</v>
      </c>
      <c r="N1" s="611" t="s">
        <v>427</v>
      </c>
      <c r="O1" s="1545" t="s">
        <v>1630</v>
      </c>
      <c r="P1" s="1545"/>
      <c r="Q1" s="1542" t="s">
        <v>19</v>
      </c>
      <c r="R1" s="1542" t="s">
        <v>842</v>
      </c>
      <c r="S1" s="1542" t="s">
        <v>841</v>
      </c>
      <c r="T1" s="1542" t="s">
        <v>846</v>
      </c>
      <c r="U1" s="1542" t="s">
        <v>848</v>
      </c>
      <c r="V1" s="1542" t="s">
        <v>850</v>
      </c>
      <c r="W1" s="1517" t="s">
        <v>6</v>
      </c>
      <c r="X1" s="1517"/>
      <c r="Y1" s="1517"/>
      <c r="Z1" s="1517"/>
      <c r="AA1" s="1562" t="s">
        <v>1288</v>
      </c>
      <c r="AB1" s="614" t="s">
        <v>1839</v>
      </c>
      <c r="AC1" s="1555" t="s">
        <v>1002</v>
      </c>
    </row>
    <row r="2" spans="1:29" s="617" customFormat="1" ht="31.5" customHeight="1" thickBot="1">
      <c r="A2" s="1543"/>
      <c r="B2" s="1543"/>
      <c r="C2" s="1543"/>
      <c r="D2" s="1543"/>
      <c r="E2" s="1543"/>
      <c r="F2" s="1558"/>
      <c r="G2" s="1559"/>
      <c r="H2" s="1561"/>
      <c r="I2" s="613" t="s">
        <v>11</v>
      </c>
      <c r="J2" s="613" t="s">
        <v>12</v>
      </c>
      <c r="K2" s="613" t="s">
        <v>11</v>
      </c>
      <c r="L2" s="613" t="s">
        <v>12</v>
      </c>
      <c r="M2" s="612" t="s">
        <v>426</v>
      </c>
      <c r="N2" s="612" t="s">
        <v>428</v>
      </c>
      <c r="O2" s="613" t="s">
        <v>11</v>
      </c>
      <c r="P2" s="613" t="s">
        <v>12</v>
      </c>
      <c r="Q2" s="1543"/>
      <c r="R2" s="1543"/>
      <c r="S2" s="1543"/>
      <c r="T2" s="1543"/>
      <c r="U2" s="1543"/>
      <c r="V2" s="1543"/>
      <c r="W2" s="613" t="s">
        <v>7</v>
      </c>
      <c r="X2" s="613" t="s">
        <v>21</v>
      </c>
      <c r="Y2" s="613" t="s">
        <v>22</v>
      </c>
      <c r="Z2" s="613" t="s">
        <v>8</v>
      </c>
      <c r="AA2" s="1516"/>
      <c r="AB2" s="616" t="s">
        <v>1838</v>
      </c>
      <c r="AC2" s="1555"/>
    </row>
    <row r="3" spans="1:29" s="618" customFormat="1" ht="15.75" customHeight="1" thickBot="1">
      <c r="A3" s="469">
        <v>1</v>
      </c>
      <c r="B3" s="469">
        <v>2</v>
      </c>
      <c r="C3" s="469">
        <v>3</v>
      </c>
      <c r="D3" s="469">
        <v>4</v>
      </c>
      <c r="E3" s="469">
        <v>5</v>
      </c>
      <c r="F3" s="469">
        <v>6</v>
      </c>
      <c r="G3" s="469">
        <v>7</v>
      </c>
      <c r="H3" s="469">
        <v>8</v>
      </c>
      <c r="I3" s="469">
        <v>9</v>
      </c>
      <c r="J3" s="469">
        <v>10</v>
      </c>
      <c r="K3" s="469">
        <v>11</v>
      </c>
      <c r="L3" s="469">
        <v>12</v>
      </c>
      <c r="M3" s="469">
        <v>13</v>
      </c>
      <c r="N3" s="469">
        <v>14</v>
      </c>
      <c r="O3" s="469">
        <v>15</v>
      </c>
      <c r="P3" s="469">
        <v>16</v>
      </c>
      <c r="Q3" s="469">
        <v>17</v>
      </c>
      <c r="R3" s="469">
        <v>18</v>
      </c>
      <c r="S3" s="469">
        <v>19</v>
      </c>
      <c r="T3" s="469">
        <v>20</v>
      </c>
      <c r="U3" s="469">
        <v>21</v>
      </c>
      <c r="V3" s="469">
        <v>22</v>
      </c>
      <c r="W3" s="469">
        <v>23</v>
      </c>
      <c r="X3" s="469">
        <v>24</v>
      </c>
      <c r="Y3" s="469">
        <v>25</v>
      </c>
      <c r="Z3" s="469">
        <v>26</v>
      </c>
      <c r="AA3" s="486"/>
      <c r="AB3" s="469">
        <v>27</v>
      </c>
      <c r="AC3" s="469">
        <v>28</v>
      </c>
    </row>
    <row r="4" spans="1:29" s="1095" customFormat="1" ht="26.25" customHeight="1" thickBot="1">
      <c r="A4" s="1084">
        <v>1</v>
      </c>
      <c r="B4" s="431"/>
      <c r="C4" s="431">
        <v>4119</v>
      </c>
      <c r="D4" s="1085" t="s">
        <v>75</v>
      </c>
      <c r="E4" s="1086" t="s">
        <v>31</v>
      </c>
      <c r="F4" s="1087" t="s">
        <v>10</v>
      </c>
      <c r="G4" s="1088">
        <v>37812</v>
      </c>
      <c r="H4" s="246" t="s">
        <v>438</v>
      </c>
      <c r="I4" s="1084" t="s">
        <v>166</v>
      </c>
      <c r="J4" s="1086" t="s">
        <v>167</v>
      </c>
      <c r="K4" s="1089" t="s">
        <v>323</v>
      </c>
      <c r="L4" s="1090" t="s">
        <v>861</v>
      </c>
      <c r="M4" s="1090"/>
      <c r="N4" s="1090"/>
      <c r="O4" s="1090" t="s">
        <v>698</v>
      </c>
      <c r="P4" s="1091" t="s">
        <v>698</v>
      </c>
      <c r="Q4" s="1092" t="s">
        <v>855</v>
      </c>
      <c r="R4" s="1093" t="s">
        <v>844</v>
      </c>
      <c r="S4" s="1093" t="s">
        <v>1767</v>
      </c>
      <c r="T4" s="1093" t="s">
        <v>1286</v>
      </c>
      <c r="U4" s="1093" t="s">
        <v>1292</v>
      </c>
      <c r="V4" s="1093">
        <v>1</v>
      </c>
      <c r="W4" s="1084" t="s">
        <v>337</v>
      </c>
      <c r="X4" s="431">
        <v>5</v>
      </c>
      <c r="Y4" s="431">
        <v>1</v>
      </c>
      <c r="Z4" s="1086" t="s">
        <v>16</v>
      </c>
      <c r="AA4" s="1094" t="s">
        <v>1592</v>
      </c>
      <c r="AB4" s="1095" t="s">
        <v>1945</v>
      </c>
    </row>
    <row r="5" spans="1:29" s="368" customFormat="1" ht="26.25" customHeight="1" thickBot="1">
      <c r="A5" s="367">
        <v>2</v>
      </c>
      <c r="B5" s="421" t="s">
        <v>406</v>
      </c>
      <c r="C5" s="377">
        <v>4134</v>
      </c>
      <c r="D5" s="445" t="s">
        <v>158</v>
      </c>
      <c r="E5" s="450" t="s">
        <v>9</v>
      </c>
      <c r="F5" s="409" t="s">
        <v>10</v>
      </c>
      <c r="G5" s="429">
        <v>37935</v>
      </c>
      <c r="H5" s="246" t="s">
        <v>1364</v>
      </c>
      <c r="I5" s="381" t="s">
        <v>92</v>
      </c>
      <c r="J5" s="380" t="s">
        <v>93</v>
      </c>
      <c r="K5" s="411" t="s">
        <v>336</v>
      </c>
      <c r="L5" s="408" t="s">
        <v>322</v>
      </c>
      <c r="M5" s="346"/>
      <c r="N5" s="346"/>
      <c r="O5" s="346"/>
      <c r="P5" s="462"/>
      <c r="Q5" s="382" t="s">
        <v>1110</v>
      </c>
      <c r="R5" s="383" t="s">
        <v>1118</v>
      </c>
      <c r="S5" s="383"/>
      <c r="T5" s="383"/>
      <c r="U5" s="383"/>
      <c r="V5" s="383"/>
      <c r="W5" s="384" t="s">
        <v>94</v>
      </c>
      <c r="X5" s="420">
        <v>5</v>
      </c>
      <c r="Y5" s="420">
        <v>1</v>
      </c>
      <c r="Z5" s="380" t="s">
        <v>29</v>
      </c>
      <c r="AA5" s="513" t="s">
        <v>1593</v>
      </c>
      <c r="AB5" s="368" t="s">
        <v>1946</v>
      </c>
    </row>
    <row r="6" spans="1:29" s="928" customFormat="1" ht="26.25" customHeight="1" thickBot="1">
      <c r="A6" s="925">
        <v>3</v>
      </c>
      <c r="B6" s="926" t="s">
        <v>1105</v>
      </c>
      <c r="C6" s="926">
        <v>4329</v>
      </c>
      <c r="D6" s="558" t="s">
        <v>1103</v>
      </c>
      <c r="E6" s="559" t="s">
        <v>31</v>
      </c>
      <c r="F6" s="560" t="s">
        <v>10</v>
      </c>
      <c r="G6" s="561">
        <v>37508</v>
      </c>
      <c r="H6" s="246" t="s">
        <v>438</v>
      </c>
      <c r="I6" s="563" t="s">
        <v>1106</v>
      </c>
      <c r="J6" s="559" t="s">
        <v>1107</v>
      </c>
      <c r="K6" s="562" t="s">
        <v>340</v>
      </c>
      <c r="L6" s="563" t="s">
        <v>861</v>
      </c>
      <c r="M6" s="563"/>
      <c r="N6" s="563"/>
      <c r="O6" s="563" t="s">
        <v>698</v>
      </c>
      <c r="P6" s="927" t="s">
        <v>697</v>
      </c>
      <c r="Q6" s="564" t="s">
        <v>1109</v>
      </c>
      <c r="R6" s="565" t="s">
        <v>844</v>
      </c>
      <c r="S6" s="565" t="s">
        <v>1095</v>
      </c>
      <c r="T6" s="565" t="s">
        <v>1290</v>
      </c>
      <c r="U6" s="565" t="s">
        <v>1060</v>
      </c>
      <c r="V6" s="565">
        <v>2</v>
      </c>
      <c r="W6" s="556" t="s">
        <v>1707</v>
      </c>
      <c r="X6" s="556">
        <v>1</v>
      </c>
      <c r="Y6" s="557">
        <v>7</v>
      </c>
      <c r="Z6" s="559" t="s">
        <v>73</v>
      </c>
      <c r="AA6" s="566" t="s">
        <v>1708</v>
      </c>
      <c r="AB6" s="928" t="s">
        <v>1947</v>
      </c>
    </row>
    <row r="7" spans="1:29" s="368" customFormat="1" ht="26.25" customHeight="1" thickBot="1">
      <c r="A7" s="367">
        <v>4</v>
      </c>
      <c r="B7" s="418" t="s">
        <v>104</v>
      </c>
      <c r="C7" s="377">
        <v>4057</v>
      </c>
      <c r="D7" s="423" t="s">
        <v>41</v>
      </c>
      <c r="E7" s="380" t="s">
        <v>9</v>
      </c>
      <c r="F7" s="409" t="s">
        <v>10</v>
      </c>
      <c r="G7" s="429">
        <v>37451</v>
      </c>
      <c r="H7" s="246" t="s">
        <v>452</v>
      </c>
      <c r="I7" s="381" t="s">
        <v>57</v>
      </c>
      <c r="J7" s="380" t="s">
        <v>58</v>
      </c>
      <c r="K7" s="404" t="s">
        <v>323</v>
      </c>
      <c r="L7" s="408" t="s">
        <v>323</v>
      </c>
      <c r="M7" s="346"/>
      <c r="N7" s="346"/>
      <c r="O7" s="346"/>
      <c r="P7" s="462"/>
      <c r="Q7" s="382"/>
      <c r="R7" s="383"/>
      <c r="S7" s="383"/>
      <c r="T7" s="383"/>
      <c r="U7" s="383"/>
      <c r="V7" s="383"/>
      <c r="W7" s="384"/>
      <c r="X7" s="385">
        <v>20</v>
      </c>
      <c r="Y7" s="385" t="s">
        <v>24</v>
      </c>
      <c r="Z7" s="380" t="s">
        <v>16</v>
      </c>
      <c r="AA7" s="513" t="s">
        <v>1594</v>
      </c>
      <c r="AB7" s="362" t="s">
        <v>1948</v>
      </c>
      <c r="AC7" s="362"/>
    </row>
    <row r="8" spans="1:29" s="746" customFormat="1" ht="26.25" customHeight="1" thickBot="1">
      <c r="A8" s="724">
        <v>5</v>
      </c>
      <c r="B8" s="975"/>
      <c r="C8" s="975">
        <v>4123</v>
      </c>
      <c r="D8" s="981" t="s">
        <v>1740</v>
      </c>
      <c r="E8" s="979" t="s">
        <v>31</v>
      </c>
      <c r="F8" s="983" t="s">
        <v>10</v>
      </c>
      <c r="G8" s="984">
        <v>37699</v>
      </c>
      <c r="H8" s="246" t="s">
        <v>438</v>
      </c>
      <c r="I8" s="725" t="s">
        <v>177</v>
      </c>
      <c r="J8" s="979" t="s">
        <v>178</v>
      </c>
      <c r="K8" s="989" t="s">
        <v>350</v>
      </c>
      <c r="L8" s="743" t="s">
        <v>322</v>
      </c>
      <c r="M8" s="743"/>
      <c r="N8" s="743"/>
      <c r="O8" s="743" t="s">
        <v>699</v>
      </c>
      <c r="P8" s="990" t="s">
        <v>699</v>
      </c>
      <c r="Q8" s="976" t="s">
        <v>851</v>
      </c>
      <c r="R8" s="977" t="s">
        <v>1358</v>
      </c>
      <c r="S8" s="977" t="s">
        <v>1741</v>
      </c>
      <c r="T8" s="977" t="s">
        <v>1286</v>
      </c>
      <c r="U8" s="977" t="s">
        <v>1337</v>
      </c>
      <c r="V8" s="977">
        <v>3</v>
      </c>
      <c r="W8" s="725" t="s">
        <v>36</v>
      </c>
      <c r="X8" s="725">
        <v>3</v>
      </c>
      <c r="Y8" s="978">
        <v>1</v>
      </c>
      <c r="Z8" s="979" t="s">
        <v>29</v>
      </c>
      <c r="AA8" s="980" t="s">
        <v>1595</v>
      </c>
      <c r="AB8" s="735" t="s">
        <v>1949</v>
      </c>
      <c r="AC8" s="735"/>
    </row>
    <row r="9" spans="1:29" s="928" customFormat="1" ht="26.25" customHeight="1" thickBot="1">
      <c r="A9" s="367">
        <v>7</v>
      </c>
      <c r="B9" s="1397" t="s">
        <v>409</v>
      </c>
      <c r="C9" s="377">
        <v>4137</v>
      </c>
      <c r="D9" s="379" t="s">
        <v>378</v>
      </c>
      <c r="E9" s="380" t="s">
        <v>9</v>
      </c>
      <c r="F9" s="409" t="s">
        <v>10</v>
      </c>
      <c r="G9" s="429">
        <v>38187</v>
      </c>
      <c r="H9" s="246" t="s">
        <v>1364</v>
      </c>
      <c r="I9" s="381" t="s">
        <v>382</v>
      </c>
      <c r="J9" s="380" t="s">
        <v>383</v>
      </c>
      <c r="K9" s="404" t="s">
        <v>323</v>
      </c>
      <c r="L9" s="408" t="s">
        <v>322</v>
      </c>
      <c r="M9" s="346"/>
      <c r="N9" s="346"/>
      <c r="O9" s="346"/>
      <c r="P9" s="462"/>
      <c r="Q9" s="382"/>
      <c r="R9" s="383"/>
      <c r="S9" s="383"/>
      <c r="T9" s="383"/>
      <c r="U9" s="383"/>
      <c r="V9" s="383"/>
      <c r="W9" s="384" t="s">
        <v>20</v>
      </c>
      <c r="X9" s="385">
        <v>54</v>
      </c>
      <c r="Y9" s="385">
        <v>8</v>
      </c>
      <c r="Z9" s="380" t="s">
        <v>16</v>
      </c>
      <c r="AA9" s="513" t="s">
        <v>1596</v>
      </c>
      <c r="AB9" s="368" t="s">
        <v>1951</v>
      </c>
      <c r="AC9" s="368"/>
    </row>
    <row r="10" spans="1:29" s="368" customFormat="1" ht="26.25" customHeight="1" thickBot="1">
      <c r="A10" s="925">
        <v>6</v>
      </c>
      <c r="B10" s="1398"/>
      <c r="C10" s="557">
        <v>4202</v>
      </c>
      <c r="D10" s="1399" t="s">
        <v>1709</v>
      </c>
      <c r="E10" s="559" t="s">
        <v>31</v>
      </c>
      <c r="F10" s="560" t="s">
        <v>10</v>
      </c>
      <c r="G10" s="561">
        <v>37498</v>
      </c>
      <c r="H10" s="246" t="s">
        <v>438</v>
      </c>
      <c r="I10" s="1400" t="s">
        <v>319</v>
      </c>
      <c r="J10" s="559" t="s">
        <v>320</v>
      </c>
      <c r="K10" s="562" t="s">
        <v>39</v>
      </c>
      <c r="L10" s="563" t="s">
        <v>18</v>
      </c>
      <c r="M10" s="563"/>
      <c r="N10" s="563"/>
      <c r="O10" s="927" t="s">
        <v>697</v>
      </c>
      <c r="P10" s="927" t="s">
        <v>697</v>
      </c>
      <c r="Q10" s="564" t="s">
        <v>1349</v>
      </c>
      <c r="R10" s="564" t="s">
        <v>1710</v>
      </c>
      <c r="S10" s="564"/>
      <c r="T10" s="564" t="s">
        <v>1286</v>
      </c>
      <c r="U10" s="564" t="s">
        <v>1291</v>
      </c>
      <c r="V10" s="564">
        <v>2</v>
      </c>
      <c r="W10" s="556" t="s">
        <v>337</v>
      </c>
      <c r="X10" s="556">
        <v>6</v>
      </c>
      <c r="Y10" s="557">
        <v>1</v>
      </c>
      <c r="Z10" s="559" t="s">
        <v>16</v>
      </c>
      <c r="AA10" s="566" t="s">
        <v>1578</v>
      </c>
      <c r="AB10" s="929" t="s">
        <v>1950</v>
      </c>
      <c r="AC10" s="929"/>
    </row>
    <row r="11" spans="1:29" s="1106" customFormat="1" ht="26.25" customHeight="1" thickBot="1">
      <c r="A11" s="1074">
        <v>8</v>
      </c>
      <c r="B11" s="451"/>
      <c r="C11" s="1075">
        <v>4098</v>
      </c>
      <c r="D11" s="1105" t="s">
        <v>1769</v>
      </c>
      <c r="E11" s="1077" t="s">
        <v>9</v>
      </c>
      <c r="F11" s="1101" t="s">
        <v>10</v>
      </c>
      <c r="G11" s="1102">
        <v>37973</v>
      </c>
      <c r="H11" s="246" t="s">
        <v>1364</v>
      </c>
      <c r="I11" s="1103" t="s">
        <v>128</v>
      </c>
      <c r="J11" s="1077" t="s">
        <v>129</v>
      </c>
      <c r="K11" s="1103" t="s">
        <v>340</v>
      </c>
      <c r="L11" s="1079" t="s">
        <v>322</v>
      </c>
      <c r="M11" s="1079"/>
      <c r="N11" s="1079"/>
      <c r="O11" s="1079" t="s">
        <v>697</v>
      </c>
      <c r="P11" s="1104" t="s">
        <v>1770</v>
      </c>
      <c r="Q11" s="1080" t="s">
        <v>852</v>
      </c>
      <c r="R11" s="1081" t="s">
        <v>844</v>
      </c>
      <c r="S11" s="1081" t="s">
        <v>874</v>
      </c>
      <c r="T11" s="1081" t="s">
        <v>1771</v>
      </c>
      <c r="U11" s="1081" t="s">
        <v>1292</v>
      </c>
      <c r="V11" s="1081">
        <v>2</v>
      </c>
      <c r="W11" s="1074" t="s">
        <v>335</v>
      </c>
      <c r="X11" s="1074">
        <v>34</v>
      </c>
      <c r="Y11" s="1075">
        <v>5</v>
      </c>
      <c r="Z11" s="1077" t="s">
        <v>16</v>
      </c>
      <c r="AA11" s="1082" t="s">
        <v>1597</v>
      </c>
      <c r="AB11" s="1106" t="s">
        <v>1952</v>
      </c>
    </row>
    <row r="12" spans="1:29" s="735" customFormat="1" ht="26.25" customHeight="1" thickBot="1">
      <c r="A12" s="724">
        <v>9</v>
      </c>
      <c r="B12" s="975" t="s">
        <v>111</v>
      </c>
      <c r="C12" s="975">
        <v>4070</v>
      </c>
      <c r="D12" s="981" t="s">
        <v>1739</v>
      </c>
      <c r="E12" s="979" t="s">
        <v>9</v>
      </c>
      <c r="F12" s="983" t="s">
        <v>10</v>
      </c>
      <c r="G12" s="984">
        <v>37545</v>
      </c>
      <c r="H12" s="246" t="s">
        <v>438</v>
      </c>
      <c r="I12" s="743" t="s">
        <v>54</v>
      </c>
      <c r="J12" s="979" t="s">
        <v>74</v>
      </c>
      <c r="K12" s="989" t="s">
        <v>325</v>
      </c>
      <c r="L12" s="743" t="s">
        <v>323</v>
      </c>
      <c r="M12" s="743"/>
      <c r="N12" s="743"/>
      <c r="O12" s="743" t="s">
        <v>699</v>
      </c>
      <c r="P12" s="990" t="s">
        <v>698</v>
      </c>
      <c r="Q12" s="976" t="s">
        <v>852</v>
      </c>
      <c r="R12" s="977" t="s">
        <v>1300</v>
      </c>
      <c r="S12" s="977" t="s">
        <v>874</v>
      </c>
      <c r="T12" s="977" t="s">
        <v>1286</v>
      </c>
      <c r="U12" s="977" t="s">
        <v>1291</v>
      </c>
      <c r="V12" s="977">
        <v>2</v>
      </c>
      <c r="W12" s="976" t="s">
        <v>337</v>
      </c>
      <c r="X12" s="978" t="s">
        <v>33</v>
      </c>
      <c r="Y12" s="978" t="s">
        <v>38</v>
      </c>
      <c r="Z12" s="979" t="s">
        <v>16</v>
      </c>
      <c r="AA12" s="980" t="s">
        <v>1598</v>
      </c>
      <c r="AB12" s="735" t="s">
        <v>1887</v>
      </c>
    </row>
    <row r="13" spans="1:29" s="368" customFormat="1" ht="26.25" customHeight="1" thickBot="1">
      <c r="A13" s="367">
        <v>10</v>
      </c>
      <c r="B13" s="451" t="s">
        <v>389</v>
      </c>
      <c r="C13" s="385">
        <v>4129</v>
      </c>
      <c r="D13" s="407" t="s">
        <v>163</v>
      </c>
      <c r="E13" s="380" t="s">
        <v>31</v>
      </c>
      <c r="F13" s="409" t="s">
        <v>10</v>
      </c>
      <c r="G13" s="429">
        <v>37788</v>
      </c>
      <c r="H13" s="246" t="s">
        <v>438</v>
      </c>
      <c r="I13" s="404" t="s">
        <v>179</v>
      </c>
      <c r="J13" s="380" t="s">
        <v>180</v>
      </c>
      <c r="K13" s="404" t="s">
        <v>325</v>
      </c>
      <c r="L13" s="408" t="s">
        <v>325</v>
      </c>
      <c r="M13" s="346"/>
      <c r="N13" s="346"/>
      <c r="O13" s="346"/>
      <c r="P13" s="462"/>
      <c r="Q13" s="382"/>
      <c r="R13" s="383"/>
      <c r="S13" s="383"/>
      <c r="T13" s="383"/>
      <c r="U13" s="383"/>
      <c r="V13" s="383"/>
      <c r="W13" s="384" t="s">
        <v>181</v>
      </c>
      <c r="X13" s="384">
        <v>33</v>
      </c>
      <c r="Y13" s="420">
        <v>5</v>
      </c>
      <c r="Z13" s="380" t="s">
        <v>16</v>
      </c>
      <c r="AA13" s="513" t="s">
        <v>1599</v>
      </c>
      <c r="AB13" s="368" t="s">
        <v>1953</v>
      </c>
    </row>
    <row r="14" spans="1:29" s="735" customFormat="1" ht="26.25" customHeight="1" thickBot="1">
      <c r="A14" s="925">
        <v>12</v>
      </c>
      <c r="B14" s="926" t="s">
        <v>391</v>
      </c>
      <c r="C14" s="926">
        <v>4100</v>
      </c>
      <c r="D14" s="558" t="s">
        <v>1714</v>
      </c>
      <c r="E14" s="559" t="s">
        <v>31</v>
      </c>
      <c r="F14" s="560" t="s">
        <v>10</v>
      </c>
      <c r="G14" s="561">
        <v>38069</v>
      </c>
      <c r="H14" s="246" t="s">
        <v>1364</v>
      </c>
      <c r="I14" s="562" t="s">
        <v>90</v>
      </c>
      <c r="J14" s="559" t="s">
        <v>130</v>
      </c>
      <c r="K14" s="562" t="s">
        <v>55</v>
      </c>
      <c r="L14" s="563" t="s">
        <v>322</v>
      </c>
      <c r="M14" s="563" t="s">
        <v>604</v>
      </c>
      <c r="N14" s="563"/>
      <c r="O14" s="563" t="s">
        <v>698</v>
      </c>
      <c r="P14" s="927" t="s">
        <v>697</v>
      </c>
      <c r="Q14" s="564" t="s">
        <v>855</v>
      </c>
      <c r="R14" s="565" t="s">
        <v>1358</v>
      </c>
      <c r="S14" s="565" t="s">
        <v>1635</v>
      </c>
      <c r="T14" s="565" t="s">
        <v>1295</v>
      </c>
      <c r="U14" s="565" t="s">
        <v>1715</v>
      </c>
      <c r="V14" s="565">
        <v>2</v>
      </c>
      <c r="W14" s="556" t="s">
        <v>131</v>
      </c>
      <c r="X14" s="557">
        <v>3</v>
      </c>
      <c r="Y14" s="557">
        <v>11</v>
      </c>
      <c r="Z14" s="559" t="s">
        <v>1716</v>
      </c>
      <c r="AA14" s="566" t="s">
        <v>1601</v>
      </c>
      <c r="AB14" s="929" t="s">
        <v>1955</v>
      </c>
      <c r="AC14" s="929"/>
    </row>
    <row r="15" spans="1:29" s="929" customFormat="1" ht="26.25" customHeight="1" thickBot="1">
      <c r="A15" s="590">
        <v>13</v>
      </c>
      <c r="B15" s="1107"/>
      <c r="C15" s="1107">
        <v>4127</v>
      </c>
      <c r="D15" s="592" t="s">
        <v>1772</v>
      </c>
      <c r="E15" s="593" t="s">
        <v>31</v>
      </c>
      <c r="F15" s="594" t="s">
        <v>10</v>
      </c>
      <c r="G15" s="595">
        <v>37913</v>
      </c>
      <c r="H15" s="246" t="s">
        <v>1364</v>
      </c>
      <c r="I15" s="596" t="s">
        <v>99</v>
      </c>
      <c r="J15" s="593" t="s">
        <v>184</v>
      </c>
      <c r="K15" s="596" t="s">
        <v>323</v>
      </c>
      <c r="L15" s="597" t="s">
        <v>322</v>
      </c>
      <c r="M15" s="597"/>
      <c r="N15" s="597"/>
      <c r="O15" s="597" t="s">
        <v>699</v>
      </c>
      <c r="P15" s="1108" t="s">
        <v>699</v>
      </c>
      <c r="Q15" s="598"/>
      <c r="R15" s="599"/>
      <c r="S15" s="599"/>
      <c r="T15" s="599"/>
      <c r="U15" s="599"/>
      <c r="V15" s="599">
        <v>2</v>
      </c>
      <c r="W15" s="590" t="s">
        <v>20</v>
      </c>
      <c r="X15" s="590">
        <v>38</v>
      </c>
      <c r="Y15" s="591">
        <v>6</v>
      </c>
      <c r="Z15" s="593" t="s">
        <v>16</v>
      </c>
      <c r="AA15" s="600" t="s">
        <v>1602</v>
      </c>
      <c r="AB15" s="1109" t="s">
        <v>1956</v>
      </c>
      <c r="AC15" s="1109"/>
    </row>
    <row r="16" spans="1:29" s="1109" customFormat="1" ht="26.25" customHeight="1" thickBot="1">
      <c r="A16" s="945">
        <v>14</v>
      </c>
      <c r="B16" s="941" t="s">
        <v>422</v>
      </c>
      <c r="C16" s="941">
        <v>4043</v>
      </c>
      <c r="D16" s="435" t="s">
        <v>1763</v>
      </c>
      <c r="E16" s="436" t="s">
        <v>31</v>
      </c>
      <c r="F16" s="570" t="s">
        <v>10</v>
      </c>
      <c r="G16" s="571">
        <v>37777</v>
      </c>
      <c r="H16" s="246" t="s">
        <v>438</v>
      </c>
      <c r="I16" s="1068" t="s">
        <v>48</v>
      </c>
      <c r="J16" s="436" t="s">
        <v>13</v>
      </c>
      <c r="K16" s="572" t="s">
        <v>323</v>
      </c>
      <c r="L16" s="371" t="s">
        <v>322</v>
      </c>
      <c r="M16" s="371"/>
      <c r="N16" s="371"/>
      <c r="O16" s="371" t="s">
        <v>697</v>
      </c>
      <c r="P16" s="938" t="s">
        <v>697</v>
      </c>
      <c r="Q16" s="372" t="s">
        <v>845</v>
      </c>
      <c r="R16" s="573" t="s">
        <v>1358</v>
      </c>
      <c r="S16" s="573"/>
      <c r="T16" s="573"/>
      <c r="U16" s="573" t="s">
        <v>1292</v>
      </c>
      <c r="V16" s="573">
        <v>2</v>
      </c>
      <c r="W16" s="567" t="s">
        <v>337</v>
      </c>
      <c r="X16" s="567">
        <v>2</v>
      </c>
      <c r="Y16" s="568">
        <v>1</v>
      </c>
      <c r="Z16" s="436" t="s">
        <v>16</v>
      </c>
      <c r="AA16" s="569" t="s">
        <v>1764</v>
      </c>
      <c r="AB16" s="940" t="s">
        <v>1957</v>
      </c>
      <c r="AC16" s="940"/>
    </row>
    <row r="17" spans="1:29" s="940" customFormat="1" ht="26.25" customHeight="1" thickBot="1">
      <c r="A17" s="367">
        <v>15</v>
      </c>
      <c r="B17" s="418" t="s">
        <v>394</v>
      </c>
      <c r="C17" s="377">
        <v>4131</v>
      </c>
      <c r="D17" s="423" t="s">
        <v>161</v>
      </c>
      <c r="E17" s="380" t="s">
        <v>31</v>
      </c>
      <c r="F17" s="409" t="s">
        <v>10</v>
      </c>
      <c r="G17" s="429">
        <v>37731</v>
      </c>
      <c r="H17" s="246" t="s">
        <v>438</v>
      </c>
      <c r="I17" s="404" t="s">
        <v>95</v>
      </c>
      <c r="J17" s="380" t="s">
        <v>96</v>
      </c>
      <c r="K17" s="404" t="s">
        <v>340</v>
      </c>
      <c r="L17" s="408" t="s">
        <v>322</v>
      </c>
      <c r="M17" s="346"/>
      <c r="N17" s="346"/>
      <c r="O17" s="346"/>
      <c r="P17" s="462"/>
      <c r="Q17" s="413"/>
      <c r="R17" s="383"/>
      <c r="S17" s="383"/>
      <c r="T17" s="383"/>
      <c r="U17" s="383"/>
      <c r="V17" s="383"/>
      <c r="W17" s="367"/>
      <c r="X17" s="385"/>
      <c r="Y17" s="385"/>
      <c r="Z17" s="380" t="s">
        <v>16</v>
      </c>
      <c r="AA17" s="513" t="s">
        <v>1603</v>
      </c>
      <c r="AB17" s="368" t="s">
        <v>1958</v>
      </c>
      <c r="AC17" s="368"/>
    </row>
    <row r="18" spans="1:29" s="368" customFormat="1" ht="26.25" customHeight="1" thickBot="1">
      <c r="A18" s="369">
        <v>16</v>
      </c>
      <c r="B18" s="418" t="s">
        <v>395</v>
      </c>
      <c r="C18" s="377">
        <v>4120</v>
      </c>
      <c r="D18" s="423" t="s">
        <v>164</v>
      </c>
      <c r="E18" s="380" t="s">
        <v>31</v>
      </c>
      <c r="F18" s="409" t="s">
        <v>10</v>
      </c>
      <c r="G18" s="429">
        <v>37865</v>
      </c>
      <c r="H18" s="246" t="s">
        <v>1364</v>
      </c>
      <c r="I18" s="404" t="s">
        <v>98</v>
      </c>
      <c r="J18" s="412" t="s">
        <v>185</v>
      </c>
      <c r="K18" s="404" t="s">
        <v>340</v>
      </c>
      <c r="L18" s="408" t="s">
        <v>322</v>
      </c>
      <c r="M18" s="346"/>
      <c r="N18" s="346"/>
      <c r="O18" s="346"/>
      <c r="P18" s="462"/>
      <c r="Q18" s="382"/>
      <c r="R18" s="383"/>
      <c r="S18" s="383"/>
      <c r="T18" s="383"/>
      <c r="U18" s="383"/>
      <c r="V18" s="383"/>
      <c r="W18" s="422" t="s">
        <v>20</v>
      </c>
      <c r="X18" s="367">
        <v>30</v>
      </c>
      <c r="Y18" s="385">
        <v>5</v>
      </c>
      <c r="Z18" s="412" t="s">
        <v>16</v>
      </c>
      <c r="AA18" s="518" t="s">
        <v>1604</v>
      </c>
      <c r="AB18" s="362" t="s">
        <v>1959</v>
      </c>
      <c r="AC18" s="362"/>
    </row>
    <row r="19" spans="1:29" s="362" customFormat="1" ht="26.25" customHeight="1" thickBot="1">
      <c r="A19" s="725">
        <v>11</v>
      </c>
      <c r="B19" s="975" t="s">
        <v>106</v>
      </c>
      <c r="C19" s="975">
        <v>4040</v>
      </c>
      <c r="D19" s="981" t="s">
        <v>1734</v>
      </c>
      <c r="E19" s="979" t="s">
        <v>31</v>
      </c>
      <c r="F19" s="983" t="s">
        <v>10</v>
      </c>
      <c r="G19" s="984">
        <v>37289</v>
      </c>
      <c r="H19" s="246" t="s">
        <v>452</v>
      </c>
      <c r="I19" s="989" t="s">
        <v>1735</v>
      </c>
      <c r="J19" s="979" t="s">
        <v>65</v>
      </c>
      <c r="K19" s="989" t="s">
        <v>325</v>
      </c>
      <c r="L19" s="743" t="s">
        <v>322</v>
      </c>
      <c r="M19" s="743"/>
      <c r="N19" s="743"/>
      <c r="O19" s="743" t="s">
        <v>697</v>
      </c>
      <c r="P19" s="990"/>
      <c r="Q19" s="976" t="s">
        <v>845</v>
      </c>
      <c r="R19" s="977" t="s">
        <v>844</v>
      </c>
      <c r="S19" s="977" t="s">
        <v>1736</v>
      </c>
      <c r="T19" s="977" t="s">
        <v>1290</v>
      </c>
      <c r="U19" s="977" t="s">
        <v>1291</v>
      </c>
      <c r="V19" s="977">
        <v>2</v>
      </c>
      <c r="W19" s="725" t="s">
        <v>337</v>
      </c>
      <c r="X19" s="978" t="s">
        <v>33</v>
      </c>
      <c r="Y19" s="978" t="s">
        <v>38</v>
      </c>
      <c r="Z19" s="979" t="s">
        <v>16</v>
      </c>
      <c r="AA19" s="980" t="s">
        <v>1600</v>
      </c>
      <c r="AB19" s="735" t="s">
        <v>1954</v>
      </c>
      <c r="AC19" s="735"/>
    </row>
    <row r="20" spans="1:29" s="746" customFormat="1" ht="26.25" customHeight="1" thickBot="1">
      <c r="A20" s="724">
        <v>17</v>
      </c>
      <c r="B20" s="975" t="s">
        <v>109</v>
      </c>
      <c r="C20" s="975">
        <v>4046</v>
      </c>
      <c r="D20" s="981" t="s">
        <v>1733</v>
      </c>
      <c r="E20" s="979" t="s">
        <v>31</v>
      </c>
      <c r="F20" s="983" t="s">
        <v>10</v>
      </c>
      <c r="G20" s="984">
        <v>37859</v>
      </c>
      <c r="H20" s="246" t="s">
        <v>1364</v>
      </c>
      <c r="I20" s="988" t="s">
        <v>49</v>
      </c>
      <c r="J20" s="979" t="s">
        <v>69</v>
      </c>
      <c r="K20" s="989" t="s">
        <v>323</v>
      </c>
      <c r="L20" s="743" t="s">
        <v>322</v>
      </c>
      <c r="M20" s="743"/>
      <c r="N20" s="743"/>
      <c r="O20" s="743" t="s">
        <v>697</v>
      </c>
      <c r="P20" s="990" t="s">
        <v>698</v>
      </c>
      <c r="Q20" s="976" t="s">
        <v>845</v>
      </c>
      <c r="R20" s="977" t="s">
        <v>1305</v>
      </c>
      <c r="S20" s="977" t="s">
        <v>336</v>
      </c>
      <c r="T20" s="977"/>
      <c r="U20" s="977" t="s">
        <v>1291</v>
      </c>
      <c r="V20" s="977">
        <v>2</v>
      </c>
      <c r="W20" s="725" t="s">
        <v>1683</v>
      </c>
      <c r="X20" s="725">
        <v>2</v>
      </c>
      <c r="Y20" s="978">
        <v>1</v>
      </c>
      <c r="Z20" s="979" t="s">
        <v>29</v>
      </c>
      <c r="AA20" s="980" t="s">
        <v>1640</v>
      </c>
      <c r="AB20" s="746" t="s">
        <v>1960</v>
      </c>
    </row>
    <row r="21" spans="1:29" s="362" customFormat="1" ht="26.25" customHeight="1" thickBot="1">
      <c r="A21" s="367">
        <v>18</v>
      </c>
      <c r="B21" s="421" t="s">
        <v>396</v>
      </c>
      <c r="C21" s="377">
        <v>4104</v>
      </c>
      <c r="D21" s="441" t="s">
        <v>599</v>
      </c>
      <c r="E21" s="363" t="s">
        <v>31</v>
      </c>
      <c r="F21" s="442" t="s">
        <v>10</v>
      </c>
      <c r="G21" s="443">
        <v>37916</v>
      </c>
      <c r="H21" s="246" t="s">
        <v>1364</v>
      </c>
      <c r="I21" s="388" t="s">
        <v>136</v>
      </c>
      <c r="J21" s="363" t="s">
        <v>35</v>
      </c>
      <c r="K21" s="388" t="s">
        <v>323</v>
      </c>
      <c r="L21" s="346" t="s">
        <v>322</v>
      </c>
      <c r="M21" s="346"/>
      <c r="N21" s="346"/>
      <c r="O21" s="346"/>
      <c r="P21" s="462"/>
      <c r="Q21" s="349"/>
      <c r="R21" s="383"/>
      <c r="S21" s="383"/>
      <c r="T21" s="383"/>
      <c r="U21" s="383"/>
      <c r="V21" s="383"/>
      <c r="W21" s="330" t="s">
        <v>56</v>
      </c>
      <c r="X21" s="330">
        <v>26</v>
      </c>
      <c r="Y21" s="348">
        <v>4</v>
      </c>
      <c r="Z21" s="363" t="s">
        <v>16</v>
      </c>
      <c r="AA21" s="516"/>
      <c r="AB21" s="362" t="s">
        <v>1961</v>
      </c>
    </row>
    <row r="22" spans="1:29" s="650" customFormat="1" ht="26.25" customHeight="1" thickBot="1">
      <c r="A22" s="1240">
        <v>19</v>
      </c>
      <c r="B22" s="1241" t="s">
        <v>398</v>
      </c>
      <c r="C22" s="1241">
        <v>4106</v>
      </c>
      <c r="D22" s="1242" t="s">
        <v>200</v>
      </c>
      <c r="E22" s="649" t="s">
        <v>31</v>
      </c>
      <c r="F22" s="1243" t="s">
        <v>10</v>
      </c>
      <c r="G22" s="1244">
        <v>37995</v>
      </c>
      <c r="H22" s="246" t="s">
        <v>1364</v>
      </c>
      <c r="I22" s="1245" t="s">
        <v>1805</v>
      </c>
      <c r="J22" s="649" t="s">
        <v>86</v>
      </c>
      <c r="K22" s="1246" t="s">
        <v>478</v>
      </c>
      <c r="L22" s="646" t="s">
        <v>322</v>
      </c>
      <c r="M22" s="646"/>
      <c r="N22" s="646"/>
      <c r="O22" s="646"/>
      <c r="P22" s="1247" t="s">
        <v>697</v>
      </c>
      <c r="Q22" s="648" t="s">
        <v>852</v>
      </c>
      <c r="R22" s="1248" t="s">
        <v>1305</v>
      </c>
      <c r="S22" s="1248" t="s">
        <v>1792</v>
      </c>
      <c r="T22" s="1248" t="s">
        <v>1286</v>
      </c>
      <c r="U22" s="1248" t="s">
        <v>1292</v>
      </c>
      <c r="V22" s="1248">
        <v>3</v>
      </c>
      <c r="W22" s="645" t="s">
        <v>56</v>
      </c>
      <c r="X22" s="645">
        <v>27</v>
      </c>
      <c r="Y22" s="647">
        <v>4</v>
      </c>
      <c r="Z22" s="649" t="s">
        <v>16</v>
      </c>
      <c r="AA22" s="651" t="s">
        <v>1605</v>
      </c>
      <c r="AB22" s="650" t="s">
        <v>1854</v>
      </c>
    </row>
    <row r="23" spans="1:29" s="929" customFormat="1" ht="26.25" customHeight="1" thickBot="1">
      <c r="A23" s="556">
        <v>20</v>
      </c>
      <c r="B23" s="557" t="s">
        <v>399</v>
      </c>
      <c r="C23" s="557">
        <v>4107</v>
      </c>
      <c r="D23" s="558" t="s">
        <v>1717</v>
      </c>
      <c r="E23" s="559" t="s">
        <v>31</v>
      </c>
      <c r="F23" s="560" t="s">
        <v>10</v>
      </c>
      <c r="G23" s="561">
        <v>38160</v>
      </c>
      <c r="H23" s="246" t="s">
        <v>1364</v>
      </c>
      <c r="I23" s="562" t="s">
        <v>81</v>
      </c>
      <c r="J23" s="559" t="s">
        <v>82</v>
      </c>
      <c r="K23" s="562" t="s">
        <v>325</v>
      </c>
      <c r="L23" s="563" t="s">
        <v>322</v>
      </c>
      <c r="M23" s="563"/>
      <c r="N23" s="563"/>
      <c r="O23" s="563" t="s">
        <v>698</v>
      </c>
      <c r="P23" s="927" t="s">
        <v>698</v>
      </c>
      <c r="Q23" s="564" t="s">
        <v>845</v>
      </c>
      <c r="R23" s="932" t="s">
        <v>1289</v>
      </c>
      <c r="S23" s="932" t="s">
        <v>1718</v>
      </c>
      <c r="T23" s="932" t="s">
        <v>1286</v>
      </c>
      <c r="U23" s="932" t="s">
        <v>1291</v>
      </c>
      <c r="V23" s="932">
        <v>2</v>
      </c>
      <c r="W23" s="556" t="s">
        <v>335</v>
      </c>
      <c r="X23" s="556">
        <v>58</v>
      </c>
      <c r="Y23" s="557">
        <v>8</v>
      </c>
      <c r="Z23" s="559" t="s">
        <v>16</v>
      </c>
      <c r="AA23" s="566" t="s">
        <v>1606</v>
      </c>
      <c r="AB23" s="929" t="s">
        <v>1962</v>
      </c>
    </row>
    <row r="24" spans="1:29" s="746" customFormat="1" ht="26.25" customHeight="1" thickBot="1">
      <c r="A24" s="724">
        <v>21</v>
      </c>
      <c r="B24" s="978" t="s">
        <v>413</v>
      </c>
      <c r="C24" s="978">
        <v>4109</v>
      </c>
      <c r="D24" s="981" t="s">
        <v>1742</v>
      </c>
      <c r="E24" s="979" t="s">
        <v>9</v>
      </c>
      <c r="F24" s="983" t="s">
        <v>10</v>
      </c>
      <c r="G24" s="984">
        <v>38019</v>
      </c>
      <c r="H24" s="246" t="s">
        <v>1364</v>
      </c>
      <c r="I24" s="743" t="s">
        <v>139</v>
      </c>
      <c r="J24" s="979" t="s">
        <v>140</v>
      </c>
      <c r="K24" s="989" t="s">
        <v>323</v>
      </c>
      <c r="L24" s="743" t="s">
        <v>322</v>
      </c>
      <c r="M24" s="743"/>
      <c r="N24" s="743"/>
      <c r="O24" s="743" t="s">
        <v>697</v>
      </c>
      <c r="P24" s="990" t="s">
        <v>698</v>
      </c>
      <c r="Q24" s="976" t="s">
        <v>851</v>
      </c>
      <c r="R24" s="977" t="s">
        <v>1305</v>
      </c>
      <c r="S24" s="977" t="s">
        <v>1743</v>
      </c>
      <c r="T24" s="977" t="s">
        <v>1286</v>
      </c>
      <c r="U24" s="977" t="s">
        <v>849</v>
      </c>
      <c r="V24" s="977">
        <v>2</v>
      </c>
      <c r="W24" s="725" t="s">
        <v>1678</v>
      </c>
      <c r="X24" s="725">
        <v>56</v>
      </c>
      <c r="Y24" s="978">
        <v>8</v>
      </c>
      <c r="Z24" s="979" t="s">
        <v>16</v>
      </c>
      <c r="AA24" s="980" t="s">
        <v>1607</v>
      </c>
      <c r="AB24" s="746" t="s">
        <v>1963</v>
      </c>
    </row>
    <row r="25" spans="1:29" s="1083" customFormat="1" ht="26.25" customHeight="1" thickBot="1">
      <c r="A25" s="1074">
        <v>22</v>
      </c>
      <c r="B25" s="421"/>
      <c r="C25" s="1099">
        <v>4110</v>
      </c>
      <c r="D25" s="1100" t="s">
        <v>202</v>
      </c>
      <c r="E25" s="1077" t="s">
        <v>9</v>
      </c>
      <c r="F25" s="1101" t="s">
        <v>10</v>
      </c>
      <c r="G25" s="1102">
        <v>37496</v>
      </c>
      <c r="H25" s="246" t="s">
        <v>438</v>
      </c>
      <c r="I25" s="1103" t="s">
        <v>141</v>
      </c>
      <c r="J25" s="1077" t="s">
        <v>142</v>
      </c>
      <c r="K25" s="1103" t="s">
        <v>340</v>
      </c>
      <c r="L25" s="1079" t="s">
        <v>322</v>
      </c>
      <c r="M25" s="1079"/>
      <c r="N25" s="1079"/>
      <c r="O25" s="1079" t="s">
        <v>698</v>
      </c>
      <c r="P25" s="1104" t="s">
        <v>697</v>
      </c>
      <c r="Q25" s="1080" t="s">
        <v>851</v>
      </c>
      <c r="R25" s="1081"/>
      <c r="S25" s="1081" t="s">
        <v>336</v>
      </c>
      <c r="T25" s="1081" t="s">
        <v>1286</v>
      </c>
      <c r="U25" s="1081" t="s">
        <v>1292</v>
      </c>
      <c r="V25" s="1081">
        <v>1</v>
      </c>
      <c r="W25" s="1074" t="s">
        <v>337</v>
      </c>
      <c r="X25" s="1074">
        <v>23</v>
      </c>
      <c r="Y25" s="1075">
        <v>4</v>
      </c>
      <c r="Z25" s="1077" t="s">
        <v>16</v>
      </c>
      <c r="AA25" s="1082" t="s">
        <v>1608</v>
      </c>
      <c r="AB25" s="1083" t="s">
        <v>1964</v>
      </c>
    </row>
    <row r="26" spans="1:29" s="362" customFormat="1" ht="26.25" customHeight="1" thickBot="1">
      <c r="A26" s="369">
        <v>23</v>
      </c>
      <c r="B26" s="418"/>
      <c r="C26" s="377">
        <v>4042</v>
      </c>
      <c r="D26" s="423" t="s">
        <v>50</v>
      </c>
      <c r="E26" s="380" t="s">
        <v>31</v>
      </c>
      <c r="F26" s="409" t="s">
        <v>10</v>
      </c>
      <c r="G26" s="429">
        <v>37391</v>
      </c>
      <c r="H26" s="246" t="s">
        <v>452</v>
      </c>
      <c r="I26" s="404" t="s">
        <v>51</v>
      </c>
      <c r="J26" s="380" t="s">
        <v>102</v>
      </c>
      <c r="K26" s="404" t="s">
        <v>340</v>
      </c>
      <c r="L26" s="367"/>
      <c r="M26" s="346"/>
      <c r="N26" s="346"/>
      <c r="O26" s="346"/>
      <c r="P26" s="463"/>
      <c r="Q26" s="430"/>
      <c r="R26" s="383"/>
      <c r="S26" s="383"/>
      <c r="T26" s="383"/>
      <c r="U26" s="383"/>
      <c r="V26" s="383"/>
      <c r="W26" s="367"/>
      <c r="X26" s="367"/>
      <c r="Y26" s="385"/>
      <c r="Z26" s="380" t="s">
        <v>16</v>
      </c>
      <c r="AA26" s="513" t="s">
        <v>1609</v>
      </c>
      <c r="AB26" s="362" t="s">
        <v>1965</v>
      </c>
    </row>
    <row r="27" spans="1:29" s="929" customFormat="1" ht="26.25" customHeight="1" thickBot="1">
      <c r="A27" s="556">
        <v>24</v>
      </c>
      <c r="B27" s="926" t="s">
        <v>400</v>
      </c>
      <c r="C27" s="926">
        <v>4111</v>
      </c>
      <c r="D27" s="558" t="s">
        <v>203</v>
      </c>
      <c r="E27" s="559" t="s">
        <v>31</v>
      </c>
      <c r="F27" s="560" t="s">
        <v>10</v>
      </c>
      <c r="G27" s="561">
        <v>38211</v>
      </c>
      <c r="H27" s="246" t="s">
        <v>713</v>
      </c>
      <c r="I27" s="562" t="s">
        <v>1711</v>
      </c>
      <c r="J27" s="559" t="s">
        <v>79</v>
      </c>
      <c r="K27" s="562" t="s">
        <v>350</v>
      </c>
      <c r="L27" s="556" t="s">
        <v>322</v>
      </c>
      <c r="M27" s="563"/>
      <c r="N27" s="563"/>
      <c r="O27" s="563" t="s">
        <v>697</v>
      </c>
      <c r="P27" s="930" t="s">
        <v>697</v>
      </c>
      <c r="Q27" s="931" t="s">
        <v>845</v>
      </c>
      <c r="R27" s="565" t="s">
        <v>1305</v>
      </c>
      <c r="S27" s="565" t="s">
        <v>1712</v>
      </c>
      <c r="T27" s="565" t="s">
        <v>1290</v>
      </c>
      <c r="U27" s="565" t="s">
        <v>1291</v>
      </c>
      <c r="V27" s="565">
        <v>3</v>
      </c>
      <c r="W27" s="556" t="s">
        <v>1713</v>
      </c>
      <c r="X27" s="556">
        <v>27</v>
      </c>
      <c r="Y27" s="557">
        <v>5</v>
      </c>
      <c r="Z27" s="559" t="s">
        <v>29</v>
      </c>
      <c r="AA27" s="566" t="s">
        <v>1610</v>
      </c>
      <c r="AB27" s="929" t="s">
        <v>1966</v>
      </c>
    </row>
    <row r="28" spans="1:29" s="1083" customFormat="1" ht="26.25" customHeight="1" thickBot="1">
      <c r="A28" s="1096">
        <v>25</v>
      </c>
      <c r="B28" s="1075" t="s">
        <v>417</v>
      </c>
      <c r="C28" s="1075">
        <v>4139</v>
      </c>
      <c r="D28" s="1076" t="s">
        <v>1768</v>
      </c>
      <c r="E28" s="1077" t="s">
        <v>9</v>
      </c>
      <c r="F28" s="1076" t="s">
        <v>10</v>
      </c>
      <c r="G28" s="1078">
        <v>37807</v>
      </c>
      <c r="H28" s="246" t="s">
        <v>438</v>
      </c>
      <c r="I28" s="1079" t="s">
        <v>209</v>
      </c>
      <c r="J28" s="1077" t="s">
        <v>210</v>
      </c>
      <c r="K28" s="1079" t="s">
        <v>325</v>
      </c>
      <c r="L28" s="1079" t="s">
        <v>322</v>
      </c>
      <c r="M28" s="1079"/>
      <c r="N28" s="1079"/>
      <c r="O28" s="1079" t="s">
        <v>698</v>
      </c>
      <c r="P28" s="1079" t="s">
        <v>697</v>
      </c>
      <c r="Q28" s="1080" t="s">
        <v>851</v>
      </c>
      <c r="R28" s="1097"/>
      <c r="S28" s="1097" t="s">
        <v>874</v>
      </c>
      <c r="T28" s="1097"/>
      <c r="U28" s="1097" t="s">
        <v>1292</v>
      </c>
      <c r="V28" s="1097">
        <v>4</v>
      </c>
      <c r="W28" s="1096" t="s">
        <v>56</v>
      </c>
      <c r="X28" s="421">
        <v>25</v>
      </c>
      <c r="Y28" s="421">
        <v>4</v>
      </c>
      <c r="Z28" s="1098" t="s">
        <v>16</v>
      </c>
      <c r="AA28" s="1082" t="s">
        <v>1611</v>
      </c>
      <c r="AB28" s="1083" t="s">
        <v>1967</v>
      </c>
    </row>
    <row r="29" spans="1:29" s="362" customFormat="1" ht="26.25" customHeight="1" thickBot="1">
      <c r="A29" s="367">
        <v>26</v>
      </c>
      <c r="B29" s="348" t="s">
        <v>419</v>
      </c>
      <c r="C29" s="348">
        <v>4141</v>
      </c>
      <c r="D29" s="441" t="s">
        <v>162</v>
      </c>
      <c r="E29" s="363" t="s">
        <v>9</v>
      </c>
      <c r="F29" s="379" t="s">
        <v>10</v>
      </c>
      <c r="G29" s="417">
        <v>37900</v>
      </c>
      <c r="H29" s="246" t="s">
        <v>1364</v>
      </c>
      <c r="I29" s="346" t="s">
        <v>189</v>
      </c>
      <c r="J29" s="363" t="s">
        <v>190</v>
      </c>
      <c r="K29" s="346" t="s">
        <v>325</v>
      </c>
      <c r="L29" s="346" t="s">
        <v>322</v>
      </c>
      <c r="M29" s="346"/>
      <c r="N29" s="346"/>
      <c r="O29" s="346"/>
      <c r="P29" s="346"/>
      <c r="Q29" s="349" t="s">
        <v>1108</v>
      </c>
      <c r="R29" s="383"/>
      <c r="S29" s="383"/>
      <c r="T29" s="383"/>
      <c r="U29" s="383"/>
      <c r="V29" s="383"/>
      <c r="W29" s="330" t="s">
        <v>36</v>
      </c>
      <c r="X29" s="348">
        <v>2</v>
      </c>
      <c r="Y29" s="348">
        <v>1</v>
      </c>
      <c r="Z29" s="363" t="s">
        <v>29</v>
      </c>
      <c r="AA29" s="516" t="s">
        <v>1612</v>
      </c>
      <c r="AB29" s="362" t="s">
        <v>1968</v>
      </c>
    </row>
    <row r="30" spans="1:29" s="746" customFormat="1" ht="26.25" customHeight="1" thickBot="1">
      <c r="A30" s="724">
        <v>27</v>
      </c>
      <c r="B30" s="978" t="s">
        <v>424</v>
      </c>
      <c r="C30" s="978">
        <v>4143</v>
      </c>
      <c r="D30" s="981" t="s">
        <v>1737</v>
      </c>
      <c r="E30" s="979" t="s">
        <v>31</v>
      </c>
      <c r="F30" s="981" t="s">
        <v>10</v>
      </c>
      <c r="G30" s="991">
        <v>37733</v>
      </c>
      <c r="H30" s="246" t="s">
        <v>438</v>
      </c>
      <c r="I30" s="743" t="s">
        <v>212</v>
      </c>
      <c r="J30" s="979" t="s">
        <v>213</v>
      </c>
      <c r="K30" s="743" t="s">
        <v>325</v>
      </c>
      <c r="L30" s="743" t="s">
        <v>322</v>
      </c>
      <c r="M30" s="743"/>
      <c r="N30" s="743"/>
      <c r="O30" s="743" t="s">
        <v>698</v>
      </c>
      <c r="P30" s="743" t="s">
        <v>697</v>
      </c>
      <c r="Q30" s="976" t="s">
        <v>845</v>
      </c>
      <c r="R30" s="977" t="s">
        <v>844</v>
      </c>
      <c r="S30" s="977" t="s">
        <v>1674</v>
      </c>
      <c r="T30" s="977" t="s">
        <v>1286</v>
      </c>
      <c r="U30" s="977" t="s">
        <v>1291</v>
      </c>
      <c r="V30" s="977">
        <v>2</v>
      </c>
      <c r="W30" s="725" t="s">
        <v>56</v>
      </c>
      <c r="X30" s="725">
        <v>17</v>
      </c>
      <c r="Y30" s="978">
        <v>3</v>
      </c>
      <c r="Z30" s="979" t="s">
        <v>16</v>
      </c>
      <c r="AA30" s="980" t="s">
        <v>1613</v>
      </c>
      <c r="AB30" s="746" t="s">
        <v>1969</v>
      </c>
    </row>
    <row r="31" spans="1:29" s="362" customFormat="1" ht="26.25" customHeight="1" thickBot="1">
      <c r="A31" s="367">
        <v>28</v>
      </c>
      <c r="B31" s="348"/>
      <c r="C31" s="348">
        <v>4269</v>
      </c>
      <c r="D31" s="379" t="s">
        <v>1139</v>
      </c>
      <c r="E31" s="363" t="s">
        <v>31</v>
      </c>
      <c r="F31" s="379" t="s">
        <v>860</v>
      </c>
      <c r="G31" s="417">
        <v>38080</v>
      </c>
      <c r="H31" s="246" t="s">
        <v>1364</v>
      </c>
      <c r="I31" s="346" t="s">
        <v>1074</v>
      </c>
      <c r="J31" s="363" t="s">
        <v>1075</v>
      </c>
      <c r="K31" s="346" t="s">
        <v>340</v>
      </c>
      <c r="L31" s="346" t="s">
        <v>322</v>
      </c>
      <c r="M31" s="346"/>
      <c r="N31" s="346"/>
      <c r="O31" s="346" t="s">
        <v>698</v>
      </c>
      <c r="P31" s="346" t="s">
        <v>699</v>
      </c>
      <c r="Q31" s="349"/>
      <c r="R31" s="383" t="s">
        <v>844</v>
      </c>
      <c r="S31" s="383" t="s">
        <v>1076</v>
      </c>
      <c r="T31" s="383" t="s">
        <v>1121</v>
      </c>
      <c r="U31" s="383" t="s">
        <v>849</v>
      </c>
      <c r="V31" s="383" t="s">
        <v>1063</v>
      </c>
      <c r="W31" s="330" t="s">
        <v>85</v>
      </c>
      <c r="X31" s="348">
        <v>22</v>
      </c>
      <c r="Y31" s="348">
        <v>4</v>
      </c>
      <c r="Z31" s="363" t="s">
        <v>29</v>
      </c>
      <c r="AA31" s="516" t="s">
        <v>1614</v>
      </c>
      <c r="AB31" s="362" t="s">
        <v>1970</v>
      </c>
    </row>
    <row r="32" spans="1:29" s="619" customFormat="1" ht="26.25" customHeight="1" thickBot="1">
      <c r="A32" s="330"/>
      <c r="B32" s="348"/>
      <c r="C32" s="348"/>
      <c r="D32" s="379"/>
      <c r="E32" s="363"/>
      <c r="F32" s="379"/>
      <c r="G32" s="417"/>
      <c r="H32" s="246" t="s">
        <v>2330</v>
      </c>
      <c r="I32" s="346"/>
      <c r="J32" s="363"/>
      <c r="K32" s="346"/>
      <c r="L32" s="346"/>
      <c r="M32" s="346"/>
      <c r="N32" s="346"/>
      <c r="O32" s="346"/>
      <c r="P32" s="346"/>
      <c r="Q32" s="349"/>
      <c r="R32" s="383"/>
      <c r="S32" s="383"/>
      <c r="T32" s="383"/>
      <c r="U32" s="383"/>
      <c r="V32" s="383"/>
      <c r="W32" s="330"/>
      <c r="X32" s="348"/>
      <c r="Y32" s="348"/>
      <c r="Z32" s="363"/>
      <c r="AA32" s="516"/>
      <c r="AC32" s="334"/>
    </row>
    <row r="33" spans="1:29" s="619" customFormat="1" ht="26.25" customHeight="1" thickBot="1">
      <c r="A33" s="330"/>
      <c r="B33" s="348"/>
      <c r="C33" s="348"/>
      <c r="D33" s="379"/>
      <c r="E33" s="363"/>
      <c r="F33" s="379"/>
      <c r="G33" s="417"/>
      <c r="H33" s="246" t="s">
        <v>2330</v>
      </c>
      <c r="I33" s="346"/>
      <c r="J33" s="363"/>
      <c r="K33" s="346"/>
      <c r="L33" s="346"/>
      <c r="M33" s="346"/>
      <c r="N33" s="346"/>
      <c r="O33" s="346"/>
      <c r="P33" s="346"/>
      <c r="Q33" s="349"/>
      <c r="R33" s="383"/>
      <c r="S33" s="383"/>
      <c r="T33" s="383"/>
      <c r="U33" s="383"/>
      <c r="V33" s="383"/>
      <c r="W33" s="330"/>
      <c r="X33" s="348"/>
      <c r="Y33" s="348"/>
      <c r="Z33" s="363"/>
      <c r="AA33" s="516"/>
      <c r="AC33" s="334"/>
    </row>
    <row r="34" spans="1:29" s="619" customFormat="1" ht="26.25" customHeight="1" thickBot="1">
      <c r="A34" s="330"/>
      <c r="B34" s="348"/>
      <c r="C34" s="348"/>
      <c r="D34" s="379"/>
      <c r="E34" s="363"/>
      <c r="F34" s="379"/>
      <c r="G34" s="417"/>
      <c r="H34" s="246" t="s">
        <v>2330</v>
      </c>
      <c r="I34" s="346"/>
      <c r="J34" s="363"/>
      <c r="K34" s="346"/>
      <c r="L34" s="346"/>
      <c r="M34" s="346"/>
      <c r="N34" s="346"/>
      <c r="O34" s="346"/>
      <c r="P34" s="346"/>
      <c r="Q34" s="349"/>
      <c r="R34" s="383"/>
      <c r="S34" s="383"/>
      <c r="T34" s="383"/>
      <c r="U34" s="383"/>
      <c r="V34" s="383"/>
      <c r="W34" s="330"/>
      <c r="X34" s="348"/>
      <c r="Y34" s="348"/>
      <c r="Z34" s="363"/>
      <c r="AA34" s="516"/>
      <c r="AC34" s="334"/>
    </row>
    <row r="35" spans="1:29" s="619" customFormat="1" ht="26.25" customHeight="1" thickBot="1">
      <c r="A35" s="330"/>
      <c r="B35" s="348"/>
      <c r="C35" s="348"/>
      <c r="D35" s="379"/>
      <c r="E35" s="363"/>
      <c r="F35" s="379"/>
      <c r="G35" s="417"/>
      <c r="H35" s="246" t="s">
        <v>2330</v>
      </c>
      <c r="I35" s="346"/>
      <c r="J35" s="363"/>
      <c r="K35" s="346"/>
      <c r="L35" s="346"/>
      <c r="M35" s="346"/>
      <c r="N35" s="346"/>
      <c r="O35" s="346"/>
      <c r="P35" s="346"/>
      <c r="Q35" s="349"/>
      <c r="R35" s="383"/>
      <c r="S35" s="383"/>
      <c r="T35" s="383"/>
      <c r="U35" s="383"/>
      <c r="V35" s="383"/>
      <c r="W35" s="330"/>
      <c r="X35" s="348"/>
      <c r="Y35" s="348"/>
      <c r="Z35" s="363"/>
      <c r="AA35" s="516"/>
      <c r="AC35" s="334"/>
    </row>
    <row r="36" spans="1:29" s="619" customFormat="1" ht="26.25" customHeight="1">
      <c r="A36" s="330"/>
      <c r="B36" s="348"/>
      <c r="C36" s="348"/>
      <c r="D36" s="379"/>
      <c r="E36" s="363"/>
      <c r="F36" s="379"/>
      <c r="G36" s="417"/>
      <c r="H36" s="246" t="s">
        <v>2330</v>
      </c>
      <c r="I36" s="346"/>
      <c r="J36" s="363"/>
      <c r="K36" s="346"/>
      <c r="L36" s="346"/>
      <c r="M36" s="346"/>
      <c r="N36" s="346"/>
      <c r="O36" s="346"/>
      <c r="P36" s="346"/>
      <c r="Q36" s="349"/>
      <c r="R36" s="383"/>
      <c r="S36" s="383"/>
      <c r="T36" s="383"/>
      <c r="U36" s="383"/>
      <c r="V36" s="383"/>
      <c r="W36" s="330"/>
      <c r="X36" s="348"/>
      <c r="Y36" s="348"/>
      <c r="Z36" s="363"/>
      <c r="AA36" s="516"/>
      <c r="AC36" s="334"/>
    </row>
    <row r="37" spans="1:29" s="619" customFormat="1" ht="26.25" customHeight="1">
      <c r="A37" s="330"/>
      <c r="B37" s="348"/>
      <c r="C37" s="348"/>
      <c r="D37" s="379"/>
      <c r="E37" s="363"/>
      <c r="F37" s="379"/>
      <c r="G37" s="417"/>
      <c r="H37" s="90" t="s">
        <v>1632</v>
      </c>
      <c r="I37" s="346"/>
      <c r="J37" s="363"/>
      <c r="K37" s="346"/>
      <c r="L37" s="346"/>
      <c r="M37" s="346"/>
      <c r="N37" s="346"/>
      <c r="O37" s="346"/>
      <c r="P37" s="346"/>
      <c r="Q37" s="349"/>
      <c r="R37" s="383"/>
      <c r="S37" s="383"/>
      <c r="T37" s="383"/>
      <c r="U37" s="383"/>
      <c r="V37" s="383"/>
      <c r="W37" s="330"/>
      <c r="X37" s="348"/>
      <c r="Y37" s="348"/>
      <c r="Z37" s="363"/>
      <c r="AA37" s="516"/>
      <c r="AC37" s="334"/>
    </row>
    <row r="38" spans="1:29" s="619" customFormat="1" ht="26.25" customHeight="1">
      <c r="A38" s="330"/>
      <c r="B38" s="348"/>
      <c r="C38" s="348"/>
      <c r="D38" s="441"/>
      <c r="E38" s="363"/>
      <c r="F38" s="379"/>
      <c r="G38" s="417"/>
      <c r="H38" s="90" t="s">
        <v>1632</v>
      </c>
      <c r="I38" s="346"/>
      <c r="J38" s="363"/>
      <c r="K38" s="346"/>
      <c r="L38" s="346"/>
      <c r="M38" s="346"/>
      <c r="N38" s="346"/>
      <c r="O38" s="346"/>
      <c r="P38" s="346"/>
      <c r="Q38" s="349"/>
      <c r="R38" s="383"/>
      <c r="S38" s="383"/>
      <c r="T38" s="383"/>
      <c r="U38" s="383"/>
      <c r="V38" s="383"/>
      <c r="W38" s="330"/>
      <c r="X38" s="348"/>
      <c r="Y38" s="348"/>
      <c r="Z38" s="363"/>
      <c r="AA38" s="516"/>
      <c r="AC38" s="334"/>
    </row>
    <row r="39" spans="1:29" s="622" customFormat="1" ht="26.25" customHeight="1">
      <c r="A39" s="620" t="s">
        <v>875</v>
      </c>
      <c r="B39" s="620"/>
      <c r="C39" s="621"/>
      <c r="D39" s="17"/>
      <c r="E39" s="22"/>
      <c r="F39" s="17"/>
      <c r="G39" s="25"/>
      <c r="H39" s="21"/>
      <c r="I39" s="26"/>
      <c r="J39" s="22"/>
      <c r="K39" s="26"/>
      <c r="L39" s="26"/>
      <c r="M39" s="37"/>
      <c r="N39" s="37"/>
      <c r="O39" s="37"/>
      <c r="P39" s="37"/>
      <c r="Q39" s="27"/>
      <c r="R39" s="85"/>
      <c r="S39" s="85"/>
      <c r="T39" s="85"/>
      <c r="U39" s="85"/>
      <c r="V39" s="85"/>
      <c r="W39" s="21"/>
      <c r="X39" s="21"/>
      <c r="Y39" s="28"/>
      <c r="Z39" s="22"/>
      <c r="AA39" s="522"/>
      <c r="AC39" s="215"/>
    </row>
    <row r="40" spans="1:29" s="622" customFormat="1" ht="20.100000000000001" customHeight="1">
      <c r="A40" s="1563">
        <f>'1a'!A40:C40</f>
        <v>42214</v>
      </c>
      <c r="B40" s="1564"/>
      <c r="C40" s="1564"/>
      <c r="D40" s="621"/>
      <c r="E40" s="621"/>
      <c r="F40" s="621"/>
      <c r="G40" s="621"/>
      <c r="H40" s="623"/>
      <c r="I40" s="621"/>
      <c r="J40" s="621"/>
      <c r="K40" s="621"/>
      <c r="L40" s="621"/>
      <c r="M40" s="621"/>
      <c r="N40" s="621"/>
      <c r="O40" s="621"/>
      <c r="P40" s="621"/>
      <c r="Q40" s="624"/>
      <c r="R40" s="624"/>
      <c r="S40" s="624"/>
      <c r="T40" s="624"/>
      <c r="U40" s="624"/>
      <c r="V40" s="624"/>
      <c r="W40" s="621"/>
      <c r="X40" s="621"/>
      <c r="Y40" s="621"/>
      <c r="Z40" s="621"/>
      <c r="AA40" s="625"/>
    </row>
    <row r="41" spans="1:29" s="622" customFormat="1" ht="20.100000000000001" customHeight="1">
      <c r="D41" s="621"/>
      <c r="E41" s="621"/>
      <c r="F41" s="621"/>
      <c r="G41" s="621"/>
      <c r="H41" s="623"/>
      <c r="I41" s="621"/>
      <c r="J41" s="621"/>
      <c r="K41" s="621"/>
      <c r="L41" s="621"/>
      <c r="M41" s="621"/>
      <c r="N41" s="621"/>
      <c r="O41" s="621"/>
      <c r="P41" s="621"/>
      <c r="Q41" s="624"/>
      <c r="R41" s="624"/>
      <c r="S41" s="624"/>
      <c r="T41" s="624"/>
      <c r="U41" s="624"/>
      <c r="V41" s="624"/>
      <c r="W41" s="621"/>
      <c r="X41" s="621"/>
      <c r="Y41" s="621"/>
      <c r="Z41" s="621"/>
      <c r="AA41" s="625"/>
    </row>
    <row r="42" spans="1:29" s="622" customFormat="1" ht="20.100000000000001" customHeight="1">
      <c r="B42" s="621"/>
      <c r="C42" s="621"/>
      <c r="D42" s="621"/>
      <c r="E42" s="621"/>
      <c r="F42" s="621"/>
      <c r="G42" s="621"/>
      <c r="H42" s="623"/>
      <c r="I42" s="621"/>
      <c r="J42" s="621"/>
      <c r="K42" s="621"/>
      <c r="L42" s="621"/>
      <c r="M42" s="621"/>
      <c r="N42" s="621"/>
      <c r="O42" s="621"/>
      <c r="P42" s="621"/>
      <c r="Q42" s="624"/>
      <c r="R42" s="624"/>
      <c r="S42" s="624"/>
      <c r="T42" s="624"/>
      <c r="U42" s="624"/>
      <c r="V42" s="624"/>
      <c r="W42" s="621"/>
      <c r="X42" s="621"/>
      <c r="Y42" s="621"/>
      <c r="Z42" s="621"/>
      <c r="AA42" s="625"/>
    </row>
    <row r="43" spans="1:29" s="622" customFormat="1" ht="20.100000000000001" customHeight="1">
      <c r="B43" s="621"/>
      <c r="C43" s="621"/>
      <c r="D43" s="621"/>
      <c r="E43" s="621"/>
      <c r="F43" s="621"/>
      <c r="G43" s="621"/>
      <c r="H43" s="623"/>
      <c r="I43" s="621"/>
      <c r="J43" s="621"/>
      <c r="K43" s="621"/>
      <c r="L43" s="621"/>
      <c r="M43" s="621"/>
      <c r="N43" s="621"/>
      <c r="O43" s="621"/>
      <c r="P43" s="621"/>
      <c r="Q43" s="624"/>
      <c r="R43" s="624"/>
      <c r="S43" s="624"/>
      <c r="T43" s="624"/>
      <c r="U43" s="624"/>
      <c r="V43" s="624"/>
      <c r="W43" s="621"/>
      <c r="X43" s="621"/>
      <c r="Y43" s="621"/>
      <c r="Z43" s="621"/>
      <c r="AA43" s="625"/>
    </row>
    <row r="44" spans="1:29" s="622" customFormat="1" ht="20.100000000000001" customHeight="1">
      <c r="B44" s="621"/>
      <c r="C44" s="621"/>
      <c r="D44" s="621"/>
      <c r="E44" s="621"/>
      <c r="F44" s="621"/>
      <c r="G44" s="621"/>
      <c r="H44" s="623"/>
      <c r="I44" s="621"/>
      <c r="J44" s="621"/>
      <c r="K44" s="621"/>
      <c r="L44" s="621"/>
      <c r="M44" s="621"/>
      <c r="N44" s="621"/>
      <c r="O44" s="621"/>
      <c r="P44" s="621"/>
      <c r="Q44" s="624"/>
      <c r="R44" s="624"/>
      <c r="S44" s="624"/>
      <c r="T44" s="624"/>
      <c r="U44" s="624"/>
      <c r="V44" s="624"/>
      <c r="W44" s="621"/>
      <c r="X44" s="621"/>
      <c r="Y44" s="621"/>
      <c r="Z44" s="621"/>
      <c r="AA44" s="625"/>
    </row>
    <row r="45" spans="1:29" s="622" customFormat="1" ht="20.100000000000001" customHeight="1">
      <c r="B45" s="621"/>
      <c r="C45" s="621"/>
      <c r="D45" s="621"/>
      <c r="E45" s="621"/>
      <c r="F45" s="621"/>
      <c r="G45" s="621"/>
      <c r="H45" s="623"/>
      <c r="I45" s="621"/>
      <c r="J45" s="621"/>
      <c r="K45" s="621"/>
      <c r="L45" s="621"/>
      <c r="M45" s="621"/>
      <c r="N45" s="621"/>
      <c r="O45" s="621"/>
      <c r="P45" s="621"/>
      <c r="Q45" s="624"/>
      <c r="R45" s="624"/>
      <c r="S45" s="624"/>
      <c r="T45" s="624"/>
      <c r="U45" s="624"/>
      <c r="V45" s="624"/>
      <c r="W45" s="621"/>
      <c r="X45" s="621"/>
      <c r="Y45" s="621"/>
      <c r="Z45" s="621"/>
      <c r="AA45" s="625"/>
    </row>
    <row r="46" spans="1:29" s="622" customFormat="1" ht="20.100000000000001" customHeight="1">
      <c r="B46" s="621"/>
      <c r="C46" s="621"/>
      <c r="D46" s="621"/>
      <c r="E46" s="621"/>
      <c r="F46" s="621"/>
      <c r="G46" s="621"/>
      <c r="H46" s="623"/>
      <c r="I46" s="621"/>
      <c r="J46" s="621"/>
      <c r="K46" s="621"/>
      <c r="L46" s="621"/>
      <c r="M46" s="621"/>
      <c r="N46" s="621"/>
      <c r="O46" s="621"/>
      <c r="P46" s="621"/>
      <c r="Q46" s="624"/>
      <c r="R46" s="624"/>
      <c r="S46" s="624"/>
      <c r="T46" s="624"/>
      <c r="U46" s="624"/>
      <c r="V46" s="624"/>
      <c r="W46" s="621"/>
      <c r="X46" s="621"/>
      <c r="Y46" s="621"/>
      <c r="Z46" s="621"/>
      <c r="AA46" s="625"/>
    </row>
    <row r="47" spans="1:29" s="622" customFormat="1" ht="20.100000000000001" customHeight="1">
      <c r="B47" s="621"/>
      <c r="C47" s="621"/>
      <c r="D47" s="621"/>
      <c r="E47" s="621"/>
      <c r="F47" s="621"/>
      <c r="G47" s="621"/>
      <c r="H47" s="623"/>
      <c r="I47" s="621"/>
      <c r="J47" s="621"/>
      <c r="K47" s="621"/>
      <c r="L47" s="621"/>
      <c r="M47" s="621"/>
      <c r="N47" s="621"/>
      <c r="O47" s="621"/>
      <c r="P47" s="621"/>
      <c r="Q47" s="624"/>
      <c r="R47" s="624"/>
      <c r="S47" s="624"/>
      <c r="T47" s="624"/>
      <c r="U47" s="624"/>
      <c r="V47" s="624"/>
      <c r="W47" s="621"/>
      <c r="X47" s="621"/>
      <c r="Y47" s="621"/>
      <c r="Z47" s="621"/>
      <c r="AA47" s="625"/>
    </row>
    <row r="48" spans="1:29" s="622" customFormat="1" ht="20.100000000000001" customHeight="1">
      <c r="B48" s="621"/>
      <c r="C48" s="621"/>
      <c r="D48" s="621"/>
      <c r="E48" s="621"/>
      <c r="F48" s="621"/>
      <c r="G48" s="621"/>
      <c r="H48" s="623"/>
      <c r="I48" s="621"/>
      <c r="J48" s="621"/>
      <c r="K48" s="621"/>
      <c r="L48" s="621"/>
      <c r="M48" s="621"/>
      <c r="N48" s="621"/>
      <c r="O48" s="621"/>
      <c r="P48" s="621"/>
      <c r="Q48" s="624"/>
      <c r="R48" s="624"/>
      <c r="S48" s="624"/>
      <c r="T48" s="624"/>
      <c r="U48" s="624"/>
      <c r="V48" s="624"/>
      <c r="W48" s="621"/>
      <c r="X48" s="621"/>
      <c r="Y48" s="621"/>
      <c r="Z48" s="621"/>
      <c r="AA48" s="625"/>
    </row>
    <row r="49" spans="2:27" s="622" customFormat="1" ht="20.100000000000001" customHeight="1">
      <c r="B49" s="621"/>
      <c r="C49" s="621"/>
      <c r="D49" s="621"/>
      <c r="E49" s="621"/>
      <c r="F49" s="621"/>
      <c r="G49" s="621"/>
      <c r="H49" s="623"/>
      <c r="I49" s="621"/>
      <c r="J49" s="621"/>
      <c r="K49" s="621"/>
      <c r="L49" s="621"/>
      <c r="M49" s="621"/>
      <c r="N49" s="621"/>
      <c r="O49" s="621"/>
      <c r="P49" s="621"/>
      <c r="Q49" s="624"/>
      <c r="R49" s="624"/>
      <c r="S49" s="624"/>
      <c r="T49" s="624"/>
      <c r="U49" s="624"/>
      <c r="V49" s="624"/>
      <c r="W49" s="621"/>
      <c r="X49" s="621"/>
      <c r="Y49" s="621"/>
      <c r="Z49" s="621"/>
      <c r="AA49" s="625"/>
    </row>
    <row r="50" spans="2:27" s="622" customFormat="1" ht="20.100000000000001" customHeight="1">
      <c r="B50" s="621"/>
      <c r="C50" s="621"/>
      <c r="D50" s="621"/>
      <c r="E50" s="621"/>
      <c r="F50" s="621"/>
      <c r="G50" s="621"/>
      <c r="H50" s="623"/>
      <c r="I50" s="621"/>
      <c r="J50" s="621"/>
      <c r="K50" s="621"/>
      <c r="L50" s="621"/>
      <c r="M50" s="621"/>
      <c r="N50" s="621"/>
      <c r="O50" s="621"/>
      <c r="P50" s="621"/>
      <c r="Q50" s="624"/>
      <c r="R50" s="624"/>
      <c r="S50" s="624"/>
      <c r="T50" s="624"/>
      <c r="U50" s="624"/>
      <c r="V50" s="624"/>
      <c r="W50" s="621"/>
      <c r="X50" s="621"/>
      <c r="Y50" s="621"/>
      <c r="Z50" s="621"/>
      <c r="AA50" s="625"/>
    </row>
    <row r="51" spans="2:27" s="622" customFormat="1" ht="20.100000000000001" customHeight="1">
      <c r="B51" s="621"/>
      <c r="C51" s="621"/>
      <c r="D51" s="621"/>
      <c r="E51" s="621"/>
      <c r="F51" s="621"/>
      <c r="G51" s="621"/>
      <c r="H51" s="623"/>
      <c r="I51" s="621"/>
      <c r="J51" s="621"/>
      <c r="K51" s="621"/>
      <c r="L51" s="621"/>
      <c r="M51" s="621"/>
      <c r="N51" s="621"/>
      <c r="O51" s="621"/>
      <c r="P51" s="621"/>
      <c r="Q51" s="624"/>
      <c r="R51" s="624"/>
      <c r="S51" s="624"/>
      <c r="T51" s="624"/>
      <c r="U51" s="624"/>
      <c r="V51" s="624"/>
      <c r="W51" s="621"/>
      <c r="X51" s="621"/>
      <c r="Y51" s="621"/>
      <c r="Z51" s="621"/>
      <c r="AA51" s="625"/>
    </row>
    <row r="52" spans="2:27" s="622" customFormat="1" ht="20.100000000000001" customHeight="1">
      <c r="B52" s="621"/>
      <c r="C52" s="621"/>
      <c r="D52" s="621"/>
      <c r="E52" s="621"/>
      <c r="F52" s="621"/>
      <c r="G52" s="621"/>
      <c r="H52" s="623"/>
      <c r="I52" s="621"/>
      <c r="J52" s="621"/>
      <c r="K52" s="621"/>
      <c r="L52" s="621"/>
      <c r="M52" s="621"/>
      <c r="N52" s="621"/>
      <c r="O52" s="621"/>
      <c r="P52" s="621"/>
      <c r="Q52" s="624"/>
      <c r="R52" s="624"/>
      <c r="S52" s="624"/>
      <c r="T52" s="624"/>
      <c r="U52" s="624"/>
      <c r="V52" s="624"/>
      <c r="W52" s="621"/>
      <c r="X52" s="621"/>
      <c r="Y52" s="621"/>
      <c r="Z52" s="621"/>
      <c r="AA52" s="625"/>
    </row>
    <row r="53" spans="2:27" s="622" customFormat="1" ht="20.100000000000001" customHeight="1">
      <c r="B53" s="621"/>
      <c r="C53" s="621"/>
      <c r="D53" s="621"/>
      <c r="E53" s="621"/>
      <c r="F53" s="621"/>
      <c r="G53" s="621"/>
      <c r="H53" s="623"/>
      <c r="I53" s="621"/>
      <c r="J53" s="621"/>
      <c r="K53" s="621"/>
      <c r="L53" s="621"/>
      <c r="M53" s="621"/>
      <c r="N53" s="621"/>
      <c r="O53" s="621"/>
      <c r="P53" s="621"/>
      <c r="Q53" s="624"/>
      <c r="R53" s="624"/>
      <c r="S53" s="624"/>
      <c r="T53" s="624"/>
      <c r="U53" s="624"/>
      <c r="V53" s="624"/>
      <c r="W53" s="621"/>
      <c r="X53" s="621"/>
      <c r="Y53" s="621"/>
      <c r="Z53" s="621"/>
      <c r="AA53" s="625"/>
    </row>
    <row r="54" spans="2:27" s="622" customFormat="1" ht="20.100000000000001" customHeight="1">
      <c r="B54" s="621"/>
      <c r="C54" s="621"/>
      <c r="D54" s="621"/>
      <c r="E54" s="621"/>
      <c r="F54" s="621"/>
      <c r="G54" s="621"/>
      <c r="H54" s="623"/>
      <c r="I54" s="621"/>
      <c r="J54" s="621"/>
      <c r="K54" s="621"/>
      <c r="L54" s="621"/>
      <c r="M54" s="621"/>
      <c r="N54" s="621"/>
      <c r="O54" s="621"/>
      <c r="P54" s="621"/>
      <c r="Q54" s="624"/>
      <c r="R54" s="624"/>
      <c r="S54" s="624"/>
      <c r="T54" s="624"/>
      <c r="U54" s="624"/>
      <c r="V54" s="624"/>
      <c r="W54" s="621"/>
      <c r="X54" s="621"/>
      <c r="Y54" s="621"/>
      <c r="Z54" s="621"/>
      <c r="AA54" s="625"/>
    </row>
    <row r="55" spans="2:27" s="622" customFormat="1" ht="20.100000000000001" customHeight="1">
      <c r="B55" s="621"/>
      <c r="C55" s="621"/>
      <c r="D55" s="621"/>
      <c r="E55" s="621"/>
      <c r="F55" s="621"/>
      <c r="G55" s="621"/>
      <c r="H55" s="623"/>
      <c r="I55" s="621"/>
      <c r="J55" s="621"/>
      <c r="K55" s="621"/>
      <c r="L55" s="621"/>
      <c r="M55" s="621"/>
      <c r="N55" s="621"/>
      <c r="O55" s="621"/>
      <c r="P55" s="621"/>
      <c r="Q55" s="624"/>
      <c r="R55" s="624"/>
      <c r="S55" s="624"/>
      <c r="T55" s="624"/>
      <c r="U55" s="624"/>
      <c r="V55" s="624"/>
      <c r="W55" s="621"/>
      <c r="X55" s="621"/>
      <c r="Y55" s="621"/>
      <c r="Z55" s="621"/>
      <c r="AA55" s="625"/>
    </row>
    <row r="56" spans="2:27" s="622" customFormat="1" ht="20.100000000000001" customHeight="1">
      <c r="B56" s="621"/>
      <c r="C56" s="621"/>
      <c r="D56" s="621"/>
      <c r="E56" s="621"/>
      <c r="F56" s="621"/>
      <c r="G56" s="621"/>
      <c r="H56" s="623"/>
      <c r="I56" s="621"/>
      <c r="J56" s="621"/>
      <c r="K56" s="621"/>
      <c r="L56" s="621"/>
      <c r="M56" s="621"/>
      <c r="N56" s="621"/>
      <c r="O56" s="621"/>
      <c r="P56" s="621"/>
      <c r="Q56" s="624"/>
      <c r="R56" s="624"/>
      <c r="S56" s="624"/>
      <c r="T56" s="624"/>
      <c r="U56" s="624"/>
      <c r="V56" s="624"/>
      <c r="W56" s="621"/>
      <c r="X56" s="621"/>
      <c r="Y56" s="621"/>
      <c r="Z56" s="621"/>
      <c r="AA56" s="625"/>
    </row>
    <row r="57" spans="2:27" s="622" customFormat="1" ht="20.100000000000001" customHeight="1">
      <c r="B57" s="621"/>
      <c r="C57" s="621"/>
      <c r="D57" s="621"/>
      <c r="E57" s="621"/>
      <c r="F57" s="621"/>
      <c r="G57" s="621"/>
      <c r="H57" s="623"/>
      <c r="I57" s="621"/>
      <c r="J57" s="621"/>
      <c r="K57" s="621"/>
      <c r="L57" s="621"/>
      <c r="M57" s="621"/>
      <c r="N57" s="621"/>
      <c r="O57" s="621"/>
      <c r="P57" s="621"/>
      <c r="Q57" s="624"/>
      <c r="R57" s="624"/>
      <c r="S57" s="624"/>
      <c r="T57" s="624"/>
      <c r="U57" s="624"/>
      <c r="V57" s="624"/>
      <c r="W57" s="621"/>
      <c r="X57" s="621"/>
      <c r="Y57" s="621"/>
      <c r="Z57" s="621"/>
      <c r="AA57" s="625"/>
    </row>
    <row r="58" spans="2:27" s="622" customFormat="1" ht="20.100000000000001" customHeight="1">
      <c r="B58" s="621"/>
      <c r="C58" s="621"/>
      <c r="D58" s="621"/>
      <c r="E58" s="621"/>
      <c r="F58" s="621"/>
      <c r="G58" s="621"/>
      <c r="H58" s="623"/>
      <c r="I58" s="621"/>
      <c r="J58" s="621"/>
      <c r="K58" s="621"/>
      <c r="L58" s="621"/>
      <c r="M58" s="621"/>
      <c r="N58" s="621"/>
      <c r="O58" s="621"/>
      <c r="P58" s="621"/>
      <c r="Q58" s="624"/>
      <c r="R58" s="624"/>
      <c r="S58" s="624"/>
      <c r="T58" s="624"/>
      <c r="U58" s="624"/>
      <c r="V58" s="624"/>
      <c r="W58" s="621"/>
      <c r="X58" s="621"/>
      <c r="Y58" s="621"/>
      <c r="Z58" s="621"/>
      <c r="AA58" s="625"/>
    </row>
    <row r="59" spans="2:27" s="622" customFormat="1" ht="20.100000000000001" customHeight="1">
      <c r="B59" s="621"/>
      <c r="C59" s="621"/>
      <c r="D59" s="621"/>
      <c r="E59" s="621"/>
      <c r="F59" s="621"/>
      <c r="G59" s="621"/>
      <c r="H59" s="623"/>
      <c r="I59" s="621"/>
      <c r="J59" s="621"/>
      <c r="K59" s="621"/>
      <c r="L59" s="621"/>
      <c r="M59" s="621"/>
      <c r="N59" s="621"/>
      <c r="O59" s="621"/>
      <c r="P59" s="621"/>
      <c r="Q59" s="624"/>
      <c r="R59" s="624"/>
      <c r="S59" s="624"/>
      <c r="T59" s="624"/>
      <c r="U59" s="624"/>
      <c r="V59" s="624"/>
      <c r="W59" s="621"/>
      <c r="X59" s="621"/>
      <c r="Y59" s="621"/>
      <c r="Z59" s="621"/>
      <c r="AA59" s="625"/>
    </row>
    <row r="60" spans="2:27" s="622" customFormat="1" ht="20.100000000000001" customHeight="1">
      <c r="B60" s="621"/>
      <c r="C60" s="621"/>
      <c r="D60" s="621"/>
      <c r="E60" s="621"/>
      <c r="F60" s="621"/>
      <c r="G60" s="621"/>
      <c r="H60" s="623"/>
      <c r="I60" s="621"/>
      <c r="J60" s="621"/>
      <c r="K60" s="621"/>
      <c r="L60" s="621"/>
      <c r="M60" s="621"/>
      <c r="N60" s="621"/>
      <c r="O60" s="621"/>
      <c r="P60" s="621"/>
      <c r="Q60" s="624"/>
      <c r="R60" s="624"/>
      <c r="S60" s="624"/>
      <c r="T60" s="624"/>
      <c r="U60" s="624"/>
      <c r="V60" s="624"/>
      <c r="W60" s="621"/>
      <c r="X60" s="621"/>
      <c r="Y60" s="621"/>
      <c r="Z60" s="621"/>
      <c r="AA60" s="625"/>
    </row>
    <row r="61" spans="2:27" s="622" customFormat="1" ht="20.100000000000001" customHeight="1">
      <c r="B61" s="621"/>
      <c r="C61" s="621"/>
      <c r="D61" s="621"/>
      <c r="E61" s="621"/>
      <c r="F61" s="621"/>
      <c r="G61" s="621"/>
      <c r="H61" s="623"/>
      <c r="I61" s="621"/>
      <c r="J61" s="621"/>
      <c r="K61" s="621"/>
      <c r="L61" s="621"/>
      <c r="M61" s="621"/>
      <c r="N61" s="621"/>
      <c r="O61" s="621"/>
      <c r="P61" s="621"/>
      <c r="Q61" s="624"/>
      <c r="R61" s="624"/>
      <c r="S61" s="624"/>
      <c r="T61" s="624"/>
      <c r="U61" s="624"/>
      <c r="V61" s="624"/>
      <c r="W61" s="621"/>
      <c r="X61" s="621"/>
      <c r="Y61" s="621"/>
      <c r="Z61" s="621"/>
      <c r="AA61" s="625"/>
    </row>
    <row r="62" spans="2:27" s="622" customFormat="1" ht="20.100000000000001" customHeight="1">
      <c r="B62" s="621"/>
      <c r="C62" s="621"/>
      <c r="D62" s="621"/>
      <c r="E62" s="621"/>
      <c r="F62" s="621"/>
      <c r="G62" s="621"/>
      <c r="H62" s="623"/>
      <c r="I62" s="621"/>
      <c r="J62" s="621"/>
      <c r="K62" s="621"/>
      <c r="L62" s="621"/>
      <c r="M62" s="621"/>
      <c r="N62" s="621"/>
      <c r="O62" s="621"/>
      <c r="P62" s="621"/>
      <c r="Q62" s="624"/>
      <c r="R62" s="624"/>
      <c r="S62" s="624"/>
      <c r="T62" s="624"/>
      <c r="U62" s="624"/>
      <c r="V62" s="624"/>
      <c r="W62" s="621"/>
      <c r="X62" s="621"/>
      <c r="Y62" s="621"/>
      <c r="Z62" s="621"/>
      <c r="AA62" s="625"/>
    </row>
    <row r="63" spans="2:27" s="622" customFormat="1" ht="20.100000000000001" customHeight="1">
      <c r="B63" s="621"/>
      <c r="C63" s="621"/>
      <c r="D63" s="621"/>
      <c r="E63" s="621"/>
      <c r="F63" s="621"/>
      <c r="G63" s="621"/>
      <c r="H63" s="623"/>
      <c r="I63" s="621"/>
      <c r="J63" s="621"/>
      <c r="K63" s="621"/>
      <c r="L63" s="621"/>
      <c r="M63" s="621"/>
      <c r="N63" s="621"/>
      <c r="O63" s="621"/>
      <c r="P63" s="621"/>
      <c r="Q63" s="624"/>
      <c r="R63" s="624"/>
      <c r="S63" s="624"/>
      <c r="T63" s="624"/>
      <c r="U63" s="624"/>
      <c r="V63" s="624"/>
      <c r="W63" s="621"/>
      <c r="X63" s="621"/>
      <c r="Y63" s="621"/>
      <c r="Z63" s="621"/>
      <c r="AA63" s="625"/>
    </row>
    <row r="64" spans="2:27" s="622" customFormat="1" ht="20.100000000000001" customHeight="1">
      <c r="B64" s="621"/>
      <c r="C64" s="621"/>
      <c r="D64" s="621"/>
      <c r="E64" s="621"/>
      <c r="F64" s="621"/>
      <c r="G64" s="621"/>
      <c r="H64" s="623"/>
      <c r="I64" s="621"/>
      <c r="J64" s="621"/>
      <c r="K64" s="621"/>
      <c r="L64" s="621"/>
      <c r="M64" s="621"/>
      <c r="N64" s="621"/>
      <c r="O64" s="621"/>
      <c r="P64" s="621"/>
      <c r="Q64" s="624"/>
      <c r="R64" s="624"/>
      <c r="S64" s="624"/>
      <c r="T64" s="624"/>
      <c r="U64" s="624"/>
      <c r="V64" s="624"/>
      <c r="W64" s="621"/>
      <c r="X64" s="621"/>
      <c r="Y64" s="621"/>
      <c r="Z64" s="621"/>
      <c r="AA64" s="625"/>
    </row>
    <row r="65" spans="2:27" s="622" customFormat="1" ht="20.100000000000001" customHeight="1">
      <c r="B65" s="621"/>
      <c r="C65" s="621"/>
      <c r="D65" s="621"/>
      <c r="E65" s="621"/>
      <c r="F65" s="621"/>
      <c r="G65" s="621"/>
      <c r="H65" s="623"/>
      <c r="I65" s="621"/>
      <c r="J65" s="621"/>
      <c r="K65" s="621"/>
      <c r="L65" s="621"/>
      <c r="M65" s="621"/>
      <c r="N65" s="621"/>
      <c r="O65" s="621"/>
      <c r="P65" s="621"/>
      <c r="Q65" s="624"/>
      <c r="R65" s="624"/>
      <c r="S65" s="624"/>
      <c r="T65" s="624"/>
      <c r="U65" s="624"/>
      <c r="V65" s="624"/>
      <c r="W65" s="621"/>
      <c r="X65" s="621"/>
      <c r="Y65" s="621"/>
      <c r="Z65" s="621"/>
      <c r="AA65" s="625"/>
    </row>
    <row r="66" spans="2:27" s="622" customFormat="1" ht="20.100000000000001" customHeight="1">
      <c r="B66" s="621"/>
      <c r="C66" s="621"/>
      <c r="D66" s="621"/>
      <c r="E66" s="621"/>
      <c r="F66" s="621"/>
      <c r="G66" s="621"/>
      <c r="H66" s="623"/>
      <c r="I66" s="621"/>
      <c r="J66" s="621"/>
      <c r="K66" s="621"/>
      <c r="L66" s="621"/>
      <c r="M66" s="621"/>
      <c r="N66" s="621"/>
      <c r="O66" s="621"/>
      <c r="P66" s="621"/>
      <c r="Q66" s="624"/>
      <c r="R66" s="624"/>
      <c r="S66" s="624"/>
      <c r="T66" s="624"/>
      <c r="U66" s="624"/>
      <c r="V66" s="624"/>
      <c r="W66" s="621"/>
      <c r="X66" s="621"/>
      <c r="Y66" s="621"/>
      <c r="Z66" s="621"/>
      <c r="AA66" s="625"/>
    </row>
    <row r="67" spans="2:27" s="622" customFormat="1" ht="20.100000000000001" customHeight="1">
      <c r="B67" s="621"/>
      <c r="C67" s="621"/>
      <c r="D67" s="621"/>
      <c r="E67" s="621"/>
      <c r="F67" s="621"/>
      <c r="G67" s="621"/>
      <c r="H67" s="623"/>
      <c r="I67" s="621"/>
      <c r="J67" s="621"/>
      <c r="K67" s="621"/>
      <c r="L67" s="621"/>
      <c r="M67" s="621"/>
      <c r="N67" s="621"/>
      <c r="O67" s="621"/>
      <c r="P67" s="621"/>
      <c r="Q67" s="624"/>
      <c r="R67" s="624"/>
      <c r="S67" s="624"/>
      <c r="T67" s="624"/>
      <c r="U67" s="624"/>
      <c r="V67" s="624"/>
      <c r="W67" s="621"/>
      <c r="X67" s="621"/>
      <c r="Y67" s="621"/>
      <c r="Z67" s="621"/>
      <c r="AA67" s="625"/>
    </row>
    <row r="68" spans="2:27" s="622" customFormat="1" ht="20.100000000000001" customHeight="1">
      <c r="B68" s="621"/>
      <c r="C68" s="621"/>
      <c r="D68" s="621"/>
      <c r="E68" s="621"/>
      <c r="F68" s="621"/>
      <c r="G68" s="621"/>
      <c r="H68" s="623"/>
      <c r="I68" s="621"/>
      <c r="J68" s="621"/>
      <c r="K68" s="621"/>
      <c r="L68" s="621"/>
      <c r="M68" s="621"/>
      <c r="N68" s="621"/>
      <c r="O68" s="621"/>
      <c r="P68" s="621"/>
      <c r="Q68" s="624"/>
      <c r="R68" s="624"/>
      <c r="S68" s="624"/>
      <c r="T68" s="624"/>
      <c r="U68" s="624"/>
      <c r="V68" s="624"/>
      <c r="W68" s="621"/>
      <c r="X68" s="621"/>
      <c r="Y68" s="621"/>
      <c r="Z68" s="621"/>
      <c r="AA68" s="625"/>
    </row>
    <row r="69" spans="2:27" s="622" customFormat="1" ht="20.100000000000001" customHeight="1">
      <c r="B69" s="621"/>
      <c r="C69" s="621"/>
      <c r="D69" s="621"/>
      <c r="E69" s="621"/>
      <c r="F69" s="621"/>
      <c r="G69" s="621"/>
      <c r="H69" s="623"/>
      <c r="I69" s="621"/>
      <c r="J69" s="621"/>
      <c r="K69" s="621"/>
      <c r="L69" s="621"/>
      <c r="M69" s="621"/>
      <c r="N69" s="621"/>
      <c r="O69" s="621"/>
      <c r="P69" s="621"/>
      <c r="Q69" s="624"/>
      <c r="R69" s="624"/>
      <c r="S69" s="624"/>
      <c r="T69" s="624"/>
      <c r="U69" s="624"/>
      <c r="V69" s="624"/>
      <c r="W69" s="621"/>
      <c r="X69" s="621"/>
      <c r="Y69" s="621"/>
      <c r="Z69" s="621"/>
      <c r="AA69" s="625"/>
    </row>
    <row r="70" spans="2:27" s="622" customFormat="1" ht="20.100000000000001" customHeight="1">
      <c r="B70" s="621"/>
      <c r="C70" s="621"/>
      <c r="D70" s="621"/>
      <c r="E70" s="621"/>
      <c r="F70" s="621"/>
      <c r="G70" s="621"/>
      <c r="H70" s="623"/>
      <c r="I70" s="621"/>
      <c r="J70" s="621"/>
      <c r="K70" s="621"/>
      <c r="L70" s="621"/>
      <c r="M70" s="621"/>
      <c r="N70" s="621"/>
      <c r="O70" s="621"/>
      <c r="P70" s="621"/>
      <c r="Q70" s="624"/>
      <c r="R70" s="624"/>
      <c r="S70" s="624"/>
      <c r="T70" s="624"/>
      <c r="U70" s="624"/>
      <c r="V70" s="624"/>
      <c r="W70" s="621"/>
      <c r="X70" s="621"/>
      <c r="Y70" s="621"/>
      <c r="Z70" s="621"/>
      <c r="AA70" s="625"/>
    </row>
    <row r="71" spans="2:27" s="622" customFormat="1" ht="20.100000000000001" customHeight="1">
      <c r="B71" s="621"/>
      <c r="C71" s="621"/>
      <c r="D71" s="621"/>
      <c r="E71" s="621"/>
      <c r="F71" s="621"/>
      <c r="G71" s="621"/>
      <c r="H71" s="623"/>
      <c r="I71" s="621"/>
      <c r="J71" s="621"/>
      <c r="K71" s="621"/>
      <c r="L71" s="621"/>
      <c r="M71" s="621"/>
      <c r="N71" s="621"/>
      <c r="O71" s="621"/>
      <c r="P71" s="621"/>
      <c r="Q71" s="624"/>
      <c r="R71" s="624"/>
      <c r="S71" s="624"/>
      <c r="T71" s="624"/>
      <c r="U71" s="624"/>
      <c r="V71" s="624"/>
      <c r="W71" s="621"/>
      <c r="X71" s="621"/>
      <c r="Y71" s="621"/>
      <c r="Z71" s="621"/>
      <c r="AA71" s="625"/>
    </row>
    <row r="72" spans="2:27" s="622" customFormat="1" ht="20.100000000000001" customHeight="1">
      <c r="B72" s="621"/>
      <c r="C72" s="621"/>
      <c r="D72" s="621"/>
      <c r="E72" s="621"/>
      <c r="F72" s="621"/>
      <c r="G72" s="621"/>
      <c r="H72" s="623"/>
      <c r="I72" s="621"/>
      <c r="J72" s="621"/>
      <c r="K72" s="621"/>
      <c r="L72" s="621"/>
      <c r="M72" s="621"/>
      <c r="N72" s="621"/>
      <c r="O72" s="621"/>
      <c r="P72" s="621"/>
      <c r="Q72" s="624"/>
      <c r="R72" s="624"/>
      <c r="S72" s="624"/>
      <c r="T72" s="624"/>
      <c r="U72" s="624"/>
      <c r="V72" s="624"/>
      <c r="W72" s="621"/>
      <c r="X72" s="621"/>
      <c r="Y72" s="621"/>
      <c r="Z72" s="621"/>
      <c r="AA72" s="625"/>
    </row>
    <row r="73" spans="2:27" s="622" customFormat="1" ht="20.100000000000001" customHeight="1">
      <c r="B73" s="621"/>
      <c r="C73" s="621"/>
      <c r="D73" s="621"/>
      <c r="E73" s="621"/>
      <c r="F73" s="621"/>
      <c r="G73" s="621"/>
      <c r="H73" s="623"/>
      <c r="I73" s="621"/>
      <c r="J73" s="621"/>
      <c r="K73" s="621"/>
      <c r="L73" s="621"/>
      <c r="M73" s="621"/>
      <c r="N73" s="621"/>
      <c r="O73" s="621"/>
      <c r="P73" s="621"/>
      <c r="Q73" s="624"/>
      <c r="R73" s="624"/>
      <c r="S73" s="624"/>
      <c r="T73" s="624"/>
      <c r="U73" s="624"/>
      <c r="V73" s="624"/>
      <c r="W73" s="621"/>
      <c r="X73" s="621"/>
      <c r="Y73" s="621"/>
      <c r="Z73" s="621"/>
      <c r="AA73" s="625"/>
    </row>
    <row r="74" spans="2:27" s="622" customFormat="1" ht="20.100000000000001" customHeight="1">
      <c r="B74" s="621"/>
      <c r="C74" s="621"/>
      <c r="D74" s="621"/>
      <c r="E74" s="621"/>
      <c r="F74" s="621"/>
      <c r="G74" s="621"/>
      <c r="H74" s="623"/>
      <c r="I74" s="621"/>
      <c r="J74" s="621"/>
      <c r="K74" s="621"/>
      <c r="L74" s="621"/>
      <c r="M74" s="621"/>
      <c r="N74" s="621"/>
      <c r="O74" s="621"/>
      <c r="P74" s="621"/>
      <c r="Q74" s="624"/>
      <c r="R74" s="624"/>
      <c r="S74" s="624"/>
      <c r="T74" s="624"/>
      <c r="U74" s="624"/>
      <c r="V74" s="624"/>
      <c r="W74" s="621"/>
      <c r="X74" s="621"/>
      <c r="Y74" s="621"/>
      <c r="Z74" s="621"/>
      <c r="AA74" s="625"/>
    </row>
    <row r="75" spans="2:27" s="622" customFormat="1" ht="20.100000000000001" customHeight="1">
      <c r="B75" s="621"/>
      <c r="C75" s="621"/>
      <c r="D75" s="621"/>
      <c r="E75" s="621"/>
      <c r="F75" s="621"/>
      <c r="G75" s="621"/>
      <c r="H75" s="623"/>
      <c r="I75" s="621"/>
      <c r="J75" s="621"/>
      <c r="K75" s="621"/>
      <c r="L75" s="621"/>
      <c r="M75" s="621"/>
      <c r="N75" s="621"/>
      <c r="O75" s="621"/>
      <c r="P75" s="621"/>
      <c r="Q75" s="624"/>
      <c r="R75" s="624"/>
      <c r="S75" s="624"/>
      <c r="T75" s="624"/>
      <c r="U75" s="624"/>
      <c r="V75" s="624"/>
      <c r="W75" s="621"/>
      <c r="X75" s="621"/>
      <c r="Y75" s="621"/>
      <c r="Z75" s="621"/>
      <c r="AA75" s="625"/>
    </row>
    <row r="76" spans="2:27" s="622" customFormat="1" ht="20.100000000000001" customHeight="1">
      <c r="B76" s="621"/>
      <c r="C76" s="621"/>
      <c r="D76" s="621"/>
      <c r="E76" s="621"/>
      <c r="F76" s="621"/>
      <c r="G76" s="621"/>
      <c r="H76" s="623"/>
      <c r="I76" s="621"/>
      <c r="J76" s="621"/>
      <c r="K76" s="621"/>
      <c r="L76" s="621"/>
      <c r="M76" s="621"/>
      <c r="N76" s="621"/>
      <c r="O76" s="621"/>
      <c r="P76" s="621"/>
      <c r="Q76" s="624"/>
      <c r="R76" s="624"/>
      <c r="S76" s="624"/>
      <c r="T76" s="624"/>
      <c r="U76" s="624"/>
      <c r="V76" s="624"/>
      <c r="W76" s="621"/>
      <c r="X76" s="621"/>
      <c r="Y76" s="621"/>
      <c r="Z76" s="621"/>
      <c r="AA76" s="625"/>
    </row>
    <row r="77" spans="2:27" s="622" customFormat="1" ht="20.100000000000001" customHeight="1">
      <c r="B77" s="621"/>
      <c r="C77" s="621"/>
      <c r="D77" s="621"/>
      <c r="E77" s="621"/>
      <c r="F77" s="621"/>
      <c r="G77" s="621"/>
      <c r="H77" s="623"/>
      <c r="I77" s="621"/>
      <c r="J77" s="621"/>
      <c r="K77" s="621"/>
      <c r="L77" s="621"/>
      <c r="M77" s="621"/>
      <c r="N77" s="621"/>
      <c r="O77" s="621"/>
      <c r="P77" s="621"/>
      <c r="Q77" s="624"/>
      <c r="R77" s="624"/>
      <c r="S77" s="624"/>
      <c r="T77" s="624"/>
      <c r="U77" s="624"/>
      <c r="V77" s="624"/>
      <c r="W77" s="621"/>
      <c r="X77" s="621"/>
      <c r="Y77" s="621"/>
      <c r="Z77" s="621"/>
      <c r="AA77" s="625"/>
    </row>
    <row r="78" spans="2:27" s="622" customFormat="1" ht="20.100000000000001" customHeight="1">
      <c r="B78" s="621"/>
      <c r="C78" s="621"/>
      <c r="D78" s="621"/>
      <c r="E78" s="621"/>
      <c r="F78" s="621"/>
      <c r="G78" s="621"/>
      <c r="H78" s="623"/>
      <c r="I78" s="621"/>
      <c r="J78" s="621"/>
      <c r="K78" s="621"/>
      <c r="L78" s="621"/>
      <c r="M78" s="621"/>
      <c r="N78" s="621"/>
      <c r="O78" s="621"/>
      <c r="P78" s="621"/>
      <c r="Q78" s="624"/>
      <c r="R78" s="624"/>
      <c r="S78" s="624"/>
      <c r="T78" s="624"/>
      <c r="U78" s="624"/>
      <c r="V78" s="624"/>
      <c r="W78" s="621"/>
      <c r="X78" s="621"/>
      <c r="Y78" s="621"/>
      <c r="Z78" s="621"/>
      <c r="AA78" s="625"/>
    </row>
    <row r="79" spans="2:27" s="622" customFormat="1" ht="20.100000000000001" customHeight="1">
      <c r="B79" s="621"/>
      <c r="C79" s="621"/>
      <c r="D79" s="621"/>
      <c r="E79" s="621"/>
      <c r="F79" s="621"/>
      <c r="G79" s="621"/>
      <c r="H79" s="623"/>
      <c r="I79" s="621"/>
      <c r="J79" s="621"/>
      <c r="K79" s="621"/>
      <c r="L79" s="621"/>
      <c r="M79" s="621"/>
      <c r="N79" s="621"/>
      <c r="O79" s="621"/>
      <c r="P79" s="621"/>
      <c r="Q79" s="624"/>
      <c r="R79" s="624"/>
      <c r="S79" s="624"/>
      <c r="T79" s="624"/>
      <c r="U79" s="624"/>
      <c r="V79" s="624"/>
      <c r="W79" s="621"/>
      <c r="X79" s="621"/>
      <c r="Y79" s="621"/>
      <c r="Z79" s="621"/>
      <c r="AA79" s="625"/>
    </row>
    <row r="80" spans="2:27" s="622" customFormat="1" ht="20.100000000000001" customHeight="1">
      <c r="B80" s="621"/>
      <c r="C80" s="621"/>
      <c r="D80" s="621"/>
      <c r="E80" s="621"/>
      <c r="F80" s="621"/>
      <c r="G80" s="621"/>
      <c r="H80" s="623"/>
      <c r="I80" s="621"/>
      <c r="J80" s="621"/>
      <c r="K80" s="621"/>
      <c r="L80" s="621"/>
      <c r="M80" s="621"/>
      <c r="N80" s="621"/>
      <c r="O80" s="621"/>
      <c r="P80" s="621"/>
      <c r="Q80" s="624"/>
      <c r="R80" s="624"/>
      <c r="S80" s="624"/>
      <c r="T80" s="624"/>
      <c r="U80" s="624"/>
      <c r="V80" s="624"/>
      <c r="W80" s="621"/>
      <c r="X80" s="621"/>
      <c r="Y80" s="621"/>
      <c r="Z80" s="621"/>
      <c r="AA80" s="625"/>
    </row>
    <row r="81" spans="2:27" s="622" customFormat="1" ht="20.100000000000001" customHeight="1">
      <c r="B81" s="621"/>
      <c r="C81" s="621"/>
      <c r="D81" s="621"/>
      <c r="E81" s="621"/>
      <c r="F81" s="621"/>
      <c r="G81" s="621"/>
      <c r="H81" s="623"/>
      <c r="I81" s="621"/>
      <c r="J81" s="621"/>
      <c r="K81" s="621"/>
      <c r="L81" s="621"/>
      <c r="M81" s="621"/>
      <c r="N81" s="621"/>
      <c r="O81" s="621"/>
      <c r="P81" s="621"/>
      <c r="Q81" s="624"/>
      <c r="R81" s="624"/>
      <c r="S81" s="624"/>
      <c r="T81" s="624"/>
      <c r="U81" s="624"/>
      <c r="V81" s="624"/>
      <c r="W81" s="621"/>
      <c r="X81" s="621"/>
      <c r="Y81" s="621"/>
      <c r="Z81" s="621"/>
      <c r="AA81" s="625"/>
    </row>
    <row r="82" spans="2:27" s="622" customFormat="1" ht="20.100000000000001" customHeight="1">
      <c r="B82" s="621"/>
      <c r="C82" s="621"/>
      <c r="D82" s="621"/>
      <c r="E82" s="621"/>
      <c r="F82" s="621"/>
      <c r="G82" s="621"/>
      <c r="H82" s="623"/>
      <c r="I82" s="621"/>
      <c r="J82" s="621"/>
      <c r="K82" s="621"/>
      <c r="L82" s="621"/>
      <c r="M82" s="621"/>
      <c r="N82" s="621"/>
      <c r="O82" s="621"/>
      <c r="P82" s="621"/>
      <c r="Q82" s="624"/>
      <c r="R82" s="624"/>
      <c r="S82" s="624"/>
      <c r="T82" s="624"/>
      <c r="U82" s="624"/>
      <c r="V82" s="624"/>
      <c r="W82" s="621"/>
      <c r="X82" s="621"/>
      <c r="Y82" s="621"/>
      <c r="Z82" s="621"/>
      <c r="AA82" s="625"/>
    </row>
    <row r="83" spans="2:27" s="622" customFormat="1" ht="20.100000000000001" customHeight="1">
      <c r="B83" s="621"/>
      <c r="C83" s="621"/>
      <c r="D83" s="621"/>
      <c r="E83" s="621"/>
      <c r="F83" s="621"/>
      <c r="G83" s="621"/>
      <c r="H83" s="623"/>
      <c r="I83" s="621"/>
      <c r="J83" s="621"/>
      <c r="K83" s="621"/>
      <c r="L83" s="621"/>
      <c r="M83" s="621"/>
      <c r="N83" s="621"/>
      <c r="O83" s="621"/>
      <c r="P83" s="621"/>
      <c r="Q83" s="624"/>
      <c r="R83" s="624"/>
      <c r="S83" s="624"/>
      <c r="T83" s="624"/>
      <c r="U83" s="624"/>
      <c r="V83" s="624"/>
      <c r="W83" s="621"/>
      <c r="X83" s="621"/>
      <c r="Y83" s="621"/>
      <c r="Z83" s="621"/>
      <c r="AA83" s="625"/>
    </row>
    <row r="84" spans="2:27" s="622" customFormat="1" ht="20.100000000000001" customHeight="1">
      <c r="B84" s="621"/>
      <c r="C84" s="621"/>
      <c r="D84" s="621"/>
      <c r="E84" s="621"/>
      <c r="F84" s="621"/>
      <c r="G84" s="621"/>
      <c r="H84" s="623"/>
      <c r="I84" s="621"/>
      <c r="J84" s="621"/>
      <c r="K84" s="621"/>
      <c r="L84" s="621"/>
      <c r="M84" s="621"/>
      <c r="N84" s="621"/>
      <c r="O84" s="621"/>
      <c r="P84" s="621"/>
      <c r="Q84" s="624"/>
      <c r="R84" s="624"/>
      <c r="S84" s="624"/>
      <c r="T84" s="624"/>
      <c r="U84" s="624"/>
      <c r="V84" s="624"/>
      <c r="W84" s="621"/>
      <c r="X84" s="621"/>
      <c r="Y84" s="621"/>
      <c r="Z84" s="621"/>
      <c r="AA84" s="625"/>
    </row>
    <row r="85" spans="2:27" s="622" customFormat="1" ht="20.100000000000001" customHeight="1">
      <c r="B85" s="621"/>
      <c r="C85" s="621"/>
      <c r="D85" s="621"/>
      <c r="E85" s="621"/>
      <c r="F85" s="621"/>
      <c r="G85" s="621"/>
      <c r="H85" s="623"/>
      <c r="I85" s="621"/>
      <c r="J85" s="621"/>
      <c r="K85" s="621"/>
      <c r="L85" s="621"/>
      <c r="M85" s="621"/>
      <c r="N85" s="621"/>
      <c r="O85" s="621"/>
      <c r="P85" s="621"/>
      <c r="Q85" s="624"/>
      <c r="R85" s="624"/>
      <c r="S85" s="624"/>
      <c r="T85" s="624"/>
      <c r="U85" s="624"/>
      <c r="V85" s="624"/>
      <c r="W85" s="621"/>
      <c r="X85" s="621"/>
      <c r="Y85" s="621"/>
      <c r="Z85" s="621"/>
      <c r="AA85" s="625"/>
    </row>
    <row r="86" spans="2:27" s="622" customFormat="1" ht="20.100000000000001" customHeight="1">
      <c r="B86" s="621"/>
      <c r="C86" s="621"/>
      <c r="D86" s="621"/>
      <c r="E86" s="621"/>
      <c r="F86" s="621"/>
      <c r="G86" s="621"/>
      <c r="H86" s="623"/>
      <c r="I86" s="621"/>
      <c r="J86" s="621"/>
      <c r="K86" s="621"/>
      <c r="L86" s="621"/>
      <c r="M86" s="621"/>
      <c r="N86" s="621"/>
      <c r="O86" s="621"/>
      <c r="P86" s="621"/>
      <c r="Q86" s="624"/>
      <c r="R86" s="624"/>
      <c r="S86" s="624"/>
      <c r="T86" s="624"/>
      <c r="U86" s="624"/>
      <c r="V86" s="624"/>
      <c r="W86" s="621"/>
      <c r="X86" s="621"/>
      <c r="Y86" s="621"/>
      <c r="Z86" s="621"/>
      <c r="AA86" s="625"/>
    </row>
    <row r="87" spans="2:27" s="622" customFormat="1" ht="20.100000000000001" customHeight="1">
      <c r="B87" s="621"/>
      <c r="C87" s="621"/>
      <c r="D87" s="621"/>
      <c r="E87" s="621"/>
      <c r="F87" s="621"/>
      <c r="G87" s="621"/>
      <c r="H87" s="623"/>
      <c r="I87" s="621"/>
      <c r="J87" s="621"/>
      <c r="K87" s="621"/>
      <c r="L87" s="621"/>
      <c r="M87" s="621"/>
      <c r="N87" s="621"/>
      <c r="O87" s="621"/>
      <c r="P87" s="621"/>
      <c r="Q87" s="624"/>
      <c r="R87" s="624"/>
      <c r="S87" s="624"/>
      <c r="T87" s="624"/>
      <c r="U87" s="624"/>
      <c r="V87" s="624"/>
      <c r="W87" s="621"/>
      <c r="X87" s="621"/>
      <c r="Y87" s="621"/>
      <c r="Z87" s="621"/>
      <c r="AA87" s="625"/>
    </row>
    <row r="88" spans="2:27" s="622" customFormat="1" ht="20.100000000000001" customHeight="1">
      <c r="B88" s="621"/>
      <c r="C88" s="621"/>
      <c r="D88" s="621"/>
      <c r="E88" s="621"/>
      <c r="F88" s="621"/>
      <c r="G88" s="621"/>
      <c r="H88" s="623"/>
      <c r="I88" s="621"/>
      <c r="J88" s="621"/>
      <c r="K88" s="621"/>
      <c r="L88" s="621"/>
      <c r="M88" s="621"/>
      <c r="N88" s="621"/>
      <c r="O88" s="621"/>
      <c r="P88" s="621"/>
      <c r="Q88" s="624"/>
      <c r="R88" s="624"/>
      <c r="S88" s="624"/>
      <c r="T88" s="624"/>
      <c r="U88" s="624"/>
      <c r="V88" s="624"/>
      <c r="W88" s="621"/>
      <c r="X88" s="621"/>
      <c r="Y88" s="621"/>
      <c r="Z88" s="621"/>
      <c r="AA88" s="625"/>
    </row>
    <row r="89" spans="2:27" s="622" customFormat="1" ht="20.100000000000001" customHeight="1">
      <c r="B89" s="621"/>
      <c r="C89" s="621"/>
      <c r="D89" s="621"/>
      <c r="E89" s="621"/>
      <c r="F89" s="621"/>
      <c r="G89" s="621"/>
      <c r="H89" s="623"/>
      <c r="I89" s="621"/>
      <c r="J89" s="621"/>
      <c r="K89" s="621"/>
      <c r="L89" s="621"/>
      <c r="M89" s="621"/>
      <c r="N89" s="621"/>
      <c r="O89" s="621"/>
      <c r="P89" s="621"/>
      <c r="Q89" s="624"/>
      <c r="R89" s="624"/>
      <c r="S89" s="624"/>
      <c r="T89" s="624"/>
      <c r="U89" s="624"/>
      <c r="V89" s="624"/>
      <c r="W89" s="621"/>
      <c r="X89" s="621"/>
      <c r="Y89" s="621"/>
      <c r="Z89" s="621"/>
      <c r="AA89" s="625"/>
    </row>
    <row r="90" spans="2:27" s="622" customFormat="1" ht="20.100000000000001" customHeight="1">
      <c r="B90" s="621"/>
      <c r="C90" s="621"/>
      <c r="D90" s="621"/>
      <c r="E90" s="621"/>
      <c r="F90" s="621"/>
      <c r="G90" s="621"/>
      <c r="H90" s="623"/>
      <c r="I90" s="621"/>
      <c r="J90" s="621"/>
      <c r="K90" s="621"/>
      <c r="L90" s="621"/>
      <c r="M90" s="621"/>
      <c r="N90" s="621"/>
      <c r="O90" s="621"/>
      <c r="P90" s="621"/>
      <c r="Q90" s="624"/>
      <c r="R90" s="624"/>
      <c r="S90" s="624"/>
      <c r="T90" s="624"/>
      <c r="U90" s="624"/>
      <c r="V90" s="624"/>
      <c r="W90" s="621"/>
      <c r="X90" s="621"/>
      <c r="Y90" s="621"/>
      <c r="Z90" s="621"/>
      <c r="AA90" s="625"/>
    </row>
    <row r="91" spans="2:27" s="622" customFormat="1" ht="20.100000000000001" customHeight="1">
      <c r="B91" s="621"/>
      <c r="C91" s="621"/>
      <c r="D91" s="621"/>
      <c r="E91" s="621"/>
      <c r="F91" s="621"/>
      <c r="G91" s="621"/>
      <c r="H91" s="623"/>
      <c r="I91" s="621"/>
      <c r="J91" s="621"/>
      <c r="K91" s="621"/>
      <c r="L91" s="621"/>
      <c r="M91" s="621"/>
      <c r="N91" s="621"/>
      <c r="O91" s="621"/>
      <c r="P91" s="621"/>
      <c r="Q91" s="624"/>
      <c r="R91" s="624"/>
      <c r="S91" s="624"/>
      <c r="T91" s="624"/>
      <c r="U91" s="624"/>
      <c r="V91" s="624"/>
      <c r="W91" s="621"/>
      <c r="X91" s="621"/>
      <c r="Y91" s="621"/>
      <c r="Z91" s="621"/>
      <c r="AA91" s="625"/>
    </row>
    <row r="92" spans="2:27" s="622" customFormat="1" ht="20.100000000000001" customHeight="1">
      <c r="B92" s="621"/>
      <c r="C92" s="621"/>
      <c r="D92" s="621"/>
      <c r="E92" s="621"/>
      <c r="F92" s="621"/>
      <c r="G92" s="621"/>
      <c r="H92" s="623"/>
      <c r="I92" s="621"/>
      <c r="J92" s="621"/>
      <c r="K92" s="621"/>
      <c r="L92" s="621"/>
      <c r="M92" s="621"/>
      <c r="N92" s="621"/>
      <c r="O92" s="621"/>
      <c r="P92" s="621"/>
      <c r="Q92" s="624"/>
      <c r="R92" s="624"/>
      <c r="S92" s="624"/>
      <c r="T92" s="624"/>
      <c r="U92" s="624"/>
      <c r="V92" s="624"/>
      <c r="W92" s="621"/>
      <c r="X92" s="621"/>
      <c r="Y92" s="621"/>
      <c r="Z92" s="621"/>
      <c r="AA92" s="625"/>
    </row>
    <row r="93" spans="2:27" s="622" customFormat="1" ht="20.100000000000001" customHeight="1">
      <c r="B93" s="621"/>
      <c r="C93" s="621"/>
      <c r="D93" s="621"/>
      <c r="E93" s="621"/>
      <c r="F93" s="621"/>
      <c r="G93" s="621"/>
      <c r="H93" s="623"/>
      <c r="I93" s="621"/>
      <c r="J93" s="621"/>
      <c r="K93" s="621"/>
      <c r="L93" s="621"/>
      <c r="M93" s="621"/>
      <c r="N93" s="621"/>
      <c r="O93" s="621"/>
      <c r="P93" s="621"/>
      <c r="Q93" s="624"/>
      <c r="R93" s="624"/>
      <c r="S93" s="624"/>
      <c r="T93" s="624"/>
      <c r="U93" s="624"/>
      <c r="V93" s="624"/>
      <c r="W93" s="621"/>
      <c r="X93" s="621"/>
      <c r="Y93" s="621"/>
      <c r="Z93" s="621"/>
      <c r="AA93" s="625"/>
    </row>
    <row r="94" spans="2:27" s="622" customFormat="1" ht="20.100000000000001" customHeight="1">
      <c r="B94" s="621"/>
      <c r="C94" s="621"/>
      <c r="D94" s="621"/>
      <c r="E94" s="621"/>
      <c r="F94" s="621"/>
      <c r="G94" s="621"/>
      <c r="H94" s="623"/>
      <c r="I94" s="621"/>
      <c r="J94" s="621"/>
      <c r="K94" s="621"/>
      <c r="L94" s="621"/>
      <c r="M94" s="621"/>
      <c r="N94" s="621"/>
      <c r="O94" s="621"/>
      <c r="P94" s="621"/>
      <c r="Q94" s="624"/>
      <c r="R94" s="624"/>
      <c r="S94" s="624"/>
      <c r="T94" s="624"/>
      <c r="U94" s="624"/>
      <c r="V94" s="624"/>
      <c r="W94" s="621"/>
      <c r="X94" s="621"/>
      <c r="Y94" s="621"/>
      <c r="Z94" s="621"/>
      <c r="AA94" s="625"/>
    </row>
    <row r="95" spans="2:27" s="622" customFormat="1" ht="20.100000000000001" customHeight="1">
      <c r="B95" s="621"/>
      <c r="C95" s="621"/>
      <c r="D95" s="621"/>
      <c r="E95" s="621"/>
      <c r="F95" s="621"/>
      <c r="G95" s="621"/>
      <c r="H95" s="623"/>
      <c r="I95" s="621"/>
      <c r="J95" s="621"/>
      <c r="K95" s="621"/>
      <c r="L95" s="621"/>
      <c r="M95" s="621"/>
      <c r="N95" s="621"/>
      <c r="O95" s="621"/>
      <c r="P95" s="621"/>
      <c r="Q95" s="624"/>
      <c r="R95" s="624"/>
      <c r="S95" s="624"/>
      <c r="T95" s="624"/>
      <c r="U95" s="624"/>
      <c r="V95" s="624"/>
      <c r="W95" s="621"/>
      <c r="X95" s="621"/>
      <c r="Y95" s="621"/>
      <c r="Z95" s="621"/>
      <c r="AA95" s="625"/>
    </row>
    <row r="96" spans="2:27" s="622" customFormat="1" ht="20.100000000000001" customHeight="1">
      <c r="B96" s="621"/>
      <c r="C96" s="621"/>
      <c r="D96" s="621"/>
      <c r="E96" s="621"/>
      <c r="F96" s="621"/>
      <c r="G96" s="621"/>
      <c r="H96" s="623"/>
      <c r="I96" s="621"/>
      <c r="J96" s="621"/>
      <c r="K96" s="621"/>
      <c r="L96" s="621"/>
      <c r="M96" s="621"/>
      <c r="N96" s="621"/>
      <c r="O96" s="621"/>
      <c r="P96" s="621"/>
      <c r="Q96" s="624"/>
      <c r="R96" s="624"/>
      <c r="S96" s="624"/>
      <c r="T96" s="624"/>
      <c r="U96" s="624"/>
      <c r="V96" s="624"/>
      <c r="W96" s="621"/>
      <c r="X96" s="621"/>
      <c r="Y96" s="621"/>
      <c r="Z96" s="621"/>
      <c r="AA96" s="625"/>
    </row>
    <row r="97" spans="2:27" s="622" customFormat="1" ht="20.100000000000001" customHeight="1">
      <c r="B97" s="621"/>
      <c r="C97" s="621"/>
      <c r="D97" s="621"/>
      <c r="E97" s="621"/>
      <c r="F97" s="621"/>
      <c r="G97" s="621"/>
      <c r="H97" s="623"/>
      <c r="I97" s="621"/>
      <c r="J97" s="621"/>
      <c r="K97" s="621"/>
      <c r="L97" s="621"/>
      <c r="M97" s="621"/>
      <c r="N97" s="621"/>
      <c r="O97" s="621"/>
      <c r="P97" s="621"/>
      <c r="Q97" s="624"/>
      <c r="R97" s="624"/>
      <c r="S97" s="624"/>
      <c r="T97" s="624"/>
      <c r="U97" s="624"/>
      <c r="V97" s="624"/>
      <c r="W97" s="621"/>
      <c r="X97" s="621"/>
      <c r="Y97" s="621"/>
      <c r="Z97" s="621"/>
      <c r="AA97" s="625"/>
    </row>
    <row r="98" spans="2:27" s="622" customFormat="1" ht="20.100000000000001" customHeight="1">
      <c r="B98" s="621"/>
      <c r="C98" s="621"/>
      <c r="D98" s="621"/>
      <c r="E98" s="621"/>
      <c r="F98" s="621"/>
      <c r="G98" s="621"/>
      <c r="H98" s="623"/>
      <c r="I98" s="621"/>
      <c r="J98" s="621"/>
      <c r="K98" s="621"/>
      <c r="L98" s="621"/>
      <c r="M98" s="621"/>
      <c r="N98" s="621"/>
      <c r="O98" s="621"/>
      <c r="P98" s="621"/>
      <c r="Q98" s="624"/>
      <c r="R98" s="624"/>
      <c r="S98" s="624"/>
      <c r="T98" s="624"/>
      <c r="U98" s="624"/>
      <c r="V98" s="624"/>
      <c r="W98" s="621"/>
      <c r="X98" s="621"/>
      <c r="Y98" s="621"/>
      <c r="Z98" s="621"/>
      <c r="AA98" s="625"/>
    </row>
    <row r="99" spans="2:27" s="622" customFormat="1" ht="20.100000000000001" customHeight="1">
      <c r="B99" s="621"/>
      <c r="C99" s="621"/>
      <c r="D99" s="621"/>
      <c r="E99" s="621"/>
      <c r="F99" s="621"/>
      <c r="G99" s="621"/>
      <c r="H99" s="623"/>
      <c r="I99" s="621"/>
      <c r="J99" s="621"/>
      <c r="K99" s="621"/>
      <c r="L99" s="621"/>
      <c r="M99" s="621"/>
      <c r="N99" s="621"/>
      <c r="O99" s="621"/>
      <c r="P99" s="621"/>
      <c r="Q99" s="624"/>
      <c r="R99" s="624"/>
      <c r="S99" s="624"/>
      <c r="T99" s="624"/>
      <c r="U99" s="624"/>
      <c r="V99" s="624"/>
      <c r="W99" s="621"/>
      <c r="X99" s="621"/>
      <c r="Y99" s="621"/>
      <c r="Z99" s="621"/>
      <c r="AA99" s="625"/>
    </row>
    <row r="100" spans="2:27" s="622" customFormat="1" ht="20.100000000000001" customHeight="1">
      <c r="B100" s="621"/>
      <c r="C100" s="621"/>
      <c r="D100" s="621"/>
      <c r="E100" s="621"/>
      <c r="F100" s="621"/>
      <c r="G100" s="621"/>
      <c r="H100" s="623"/>
      <c r="I100" s="621"/>
      <c r="J100" s="621"/>
      <c r="K100" s="621"/>
      <c r="L100" s="621"/>
      <c r="M100" s="621"/>
      <c r="N100" s="621"/>
      <c r="O100" s="621"/>
      <c r="P100" s="621"/>
      <c r="Q100" s="624"/>
      <c r="R100" s="624"/>
      <c r="S100" s="624"/>
      <c r="T100" s="624"/>
      <c r="U100" s="624"/>
      <c r="V100" s="624"/>
      <c r="W100" s="621"/>
      <c r="X100" s="621"/>
      <c r="Y100" s="621"/>
      <c r="Z100" s="621"/>
      <c r="AA100" s="625"/>
    </row>
    <row r="101" spans="2:27" s="622" customFormat="1" ht="20.100000000000001" customHeight="1">
      <c r="B101" s="621"/>
      <c r="C101" s="621"/>
      <c r="D101" s="621"/>
      <c r="E101" s="621"/>
      <c r="F101" s="621"/>
      <c r="G101" s="621"/>
      <c r="H101" s="623"/>
      <c r="I101" s="621"/>
      <c r="J101" s="621"/>
      <c r="K101" s="621"/>
      <c r="L101" s="621"/>
      <c r="M101" s="621"/>
      <c r="N101" s="621"/>
      <c r="O101" s="621"/>
      <c r="P101" s="621"/>
      <c r="Q101" s="624"/>
      <c r="R101" s="624"/>
      <c r="S101" s="624"/>
      <c r="T101" s="624"/>
      <c r="U101" s="624"/>
      <c r="V101" s="624"/>
      <c r="W101" s="621"/>
      <c r="X101" s="621"/>
      <c r="Y101" s="621"/>
      <c r="Z101" s="621"/>
      <c r="AA101" s="625"/>
    </row>
    <row r="102" spans="2:27" s="622" customFormat="1" ht="20.100000000000001" customHeight="1">
      <c r="B102" s="621"/>
      <c r="C102" s="621"/>
      <c r="D102" s="621"/>
      <c r="E102" s="621"/>
      <c r="F102" s="621"/>
      <c r="G102" s="621"/>
      <c r="H102" s="623"/>
      <c r="I102" s="621"/>
      <c r="J102" s="621"/>
      <c r="K102" s="621"/>
      <c r="L102" s="621"/>
      <c r="M102" s="621"/>
      <c r="N102" s="621"/>
      <c r="O102" s="621"/>
      <c r="P102" s="621"/>
      <c r="Q102" s="624"/>
      <c r="R102" s="624"/>
      <c r="S102" s="624"/>
      <c r="T102" s="624"/>
      <c r="U102" s="624"/>
      <c r="V102" s="624"/>
      <c r="W102" s="621"/>
      <c r="X102" s="621"/>
      <c r="Y102" s="621"/>
      <c r="Z102" s="621"/>
      <c r="AA102" s="625"/>
    </row>
    <row r="103" spans="2:27" s="622" customFormat="1" ht="20.100000000000001" customHeight="1">
      <c r="B103" s="621"/>
      <c r="C103" s="621"/>
      <c r="D103" s="621"/>
      <c r="E103" s="621"/>
      <c r="F103" s="621"/>
      <c r="G103" s="621"/>
      <c r="H103" s="623"/>
      <c r="I103" s="621"/>
      <c r="J103" s="621"/>
      <c r="K103" s="621"/>
      <c r="L103" s="621"/>
      <c r="M103" s="621"/>
      <c r="N103" s="621"/>
      <c r="O103" s="621"/>
      <c r="P103" s="621"/>
      <c r="Q103" s="624"/>
      <c r="R103" s="624"/>
      <c r="S103" s="624"/>
      <c r="T103" s="624"/>
      <c r="U103" s="624"/>
      <c r="V103" s="624"/>
      <c r="W103" s="621"/>
      <c r="X103" s="621"/>
      <c r="Y103" s="621"/>
      <c r="Z103" s="621"/>
      <c r="AA103" s="625"/>
    </row>
    <row r="104" spans="2:27" s="622" customFormat="1" ht="20.100000000000001" customHeight="1">
      <c r="B104" s="621"/>
      <c r="C104" s="621"/>
      <c r="D104" s="621"/>
      <c r="E104" s="621"/>
      <c r="F104" s="621"/>
      <c r="G104" s="621"/>
      <c r="H104" s="623"/>
      <c r="I104" s="621"/>
      <c r="J104" s="621"/>
      <c r="K104" s="621"/>
      <c r="L104" s="621"/>
      <c r="M104" s="621"/>
      <c r="N104" s="621"/>
      <c r="O104" s="621"/>
      <c r="P104" s="621"/>
      <c r="Q104" s="624"/>
      <c r="R104" s="624"/>
      <c r="S104" s="624"/>
      <c r="T104" s="624"/>
      <c r="U104" s="624"/>
      <c r="V104" s="624"/>
      <c r="W104" s="621"/>
      <c r="X104" s="621"/>
      <c r="Y104" s="621"/>
      <c r="Z104" s="621"/>
      <c r="AA104" s="625"/>
    </row>
    <row r="105" spans="2:27" s="622" customFormat="1" ht="20.100000000000001" customHeight="1">
      <c r="B105" s="621"/>
      <c r="C105" s="621"/>
      <c r="D105" s="621"/>
      <c r="E105" s="621"/>
      <c r="F105" s="621"/>
      <c r="G105" s="621"/>
      <c r="H105" s="623"/>
      <c r="I105" s="621"/>
      <c r="J105" s="621"/>
      <c r="K105" s="621"/>
      <c r="L105" s="621"/>
      <c r="M105" s="621"/>
      <c r="N105" s="621"/>
      <c r="O105" s="621"/>
      <c r="P105" s="621"/>
      <c r="Q105" s="624"/>
      <c r="R105" s="624"/>
      <c r="S105" s="624"/>
      <c r="T105" s="624"/>
      <c r="U105" s="624"/>
      <c r="V105" s="624"/>
      <c r="W105" s="621"/>
      <c r="X105" s="621"/>
      <c r="Y105" s="621"/>
      <c r="Z105" s="621"/>
      <c r="AA105" s="625"/>
    </row>
    <row r="106" spans="2:27" s="622" customFormat="1" ht="20.100000000000001" customHeight="1">
      <c r="B106" s="621"/>
      <c r="C106" s="621"/>
      <c r="D106" s="621"/>
      <c r="E106" s="621"/>
      <c r="F106" s="621"/>
      <c r="G106" s="621"/>
      <c r="H106" s="623"/>
      <c r="I106" s="621"/>
      <c r="J106" s="621"/>
      <c r="K106" s="621"/>
      <c r="L106" s="621"/>
      <c r="M106" s="621"/>
      <c r="N106" s="621"/>
      <c r="O106" s="621"/>
      <c r="P106" s="621"/>
      <c r="Q106" s="624"/>
      <c r="R106" s="624"/>
      <c r="S106" s="624"/>
      <c r="T106" s="624"/>
      <c r="U106" s="624"/>
      <c r="V106" s="624"/>
      <c r="W106" s="621"/>
      <c r="X106" s="621"/>
      <c r="Y106" s="621"/>
      <c r="Z106" s="621"/>
      <c r="AA106" s="625"/>
    </row>
    <row r="107" spans="2:27" s="622" customFormat="1" ht="20.100000000000001" customHeight="1">
      <c r="B107" s="621"/>
      <c r="C107" s="621"/>
      <c r="D107" s="621"/>
      <c r="E107" s="621"/>
      <c r="F107" s="621"/>
      <c r="G107" s="621"/>
      <c r="H107" s="623"/>
      <c r="I107" s="621"/>
      <c r="J107" s="621"/>
      <c r="K107" s="621"/>
      <c r="L107" s="621"/>
      <c r="M107" s="621"/>
      <c r="N107" s="621"/>
      <c r="O107" s="621"/>
      <c r="P107" s="621"/>
      <c r="Q107" s="624"/>
      <c r="R107" s="624"/>
      <c r="S107" s="624"/>
      <c r="T107" s="624"/>
      <c r="U107" s="624"/>
      <c r="V107" s="624"/>
      <c r="W107" s="621"/>
      <c r="X107" s="621"/>
      <c r="Y107" s="621"/>
      <c r="Z107" s="621"/>
      <c r="AA107" s="625"/>
    </row>
    <row r="108" spans="2:27" s="622" customFormat="1" ht="20.100000000000001" customHeight="1">
      <c r="B108" s="621"/>
      <c r="C108" s="621"/>
      <c r="D108" s="621"/>
      <c r="E108" s="621"/>
      <c r="F108" s="621"/>
      <c r="G108" s="621"/>
      <c r="H108" s="623"/>
      <c r="I108" s="621"/>
      <c r="J108" s="621"/>
      <c r="K108" s="621"/>
      <c r="L108" s="621"/>
      <c r="M108" s="621"/>
      <c r="N108" s="621"/>
      <c r="O108" s="621"/>
      <c r="P108" s="621"/>
      <c r="Q108" s="624"/>
      <c r="R108" s="624"/>
      <c r="S108" s="624"/>
      <c r="T108" s="624"/>
      <c r="U108" s="624"/>
      <c r="V108" s="624"/>
      <c r="W108" s="621"/>
      <c r="X108" s="621"/>
      <c r="Y108" s="621"/>
      <c r="Z108" s="621"/>
      <c r="AA108" s="625"/>
    </row>
    <row r="109" spans="2:27" s="622" customFormat="1" ht="20.100000000000001" customHeight="1">
      <c r="B109" s="621"/>
      <c r="C109" s="621"/>
      <c r="D109" s="621"/>
      <c r="E109" s="621"/>
      <c r="F109" s="621"/>
      <c r="G109" s="621"/>
      <c r="H109" s="623"/>
      <c r="I109" s="621"/>
      <c r="J109" s="621"/>
      <c r="K109" s="621"/>
      <c r="L109" s="621"/>
      <c r="M109" s="621"/>
      <c r="N109" s="621"/>
      <c r="O109" s="621"/>
      <c r="P109" s="621"/>
      <c r="Q109" s="624"/>
      <c r="R109" s="624"/>
      <c r="S109" s="624"/>
      <c r="T109" s="624"/>
      <c r="U109" s="624"/>
      <c r="V109" s="624"/>
      <c r="W109" s="621"/>
      <c r="X109" s="621"/>
      <c r="Y109" s="621"/>
      <c r="Z109" s="621"/>
      <c r="AA109" s="625"/>
    </row>
    <row r="110" spans="2:27" s="622" customFormat="1" ht="20.100000000000001" customHeight="1">
      <c r="B110" s="621"/>
      <c r="C110" s="621"/>
      <c r="D110" s="621"/>
      <c r="E110" s="621"/>
      <c r="F110" s="621"/>
      <c r="G110" s="621"/>
      <c r="H110" s="623"/>
      <c r="I110" s="621"/>
      <c r="J110" s="621"/>
      <c r="K110" s="621"/>
      <c r="L110" s="621"/>
      <c r="M110" s="621"/>
      <c r="N110" s="621"/>
      <c r="O110" s="621"/>
      <c r="P110" s="621"/>
      <c r="Q110" s="624"/>
      <c r="R110" s="624"/>
      <c r="S110" s="624"/>
      <c r="T110" s="624"/>
      <c r="U110" s="624"/>
      <c r="V110" s="624"/>
      <c r="W110" s="621"/>
      <c r="X110" s="621"/>
      <c r="Y110" s="621"/>
      <c r="Z110" s="621"/>
      <c r="AA110" s="625"/>
    </row>
    <row r="111" spans="2:27" s="622" customFormat="1" ht="20.100000000000001" customHeight="1">
      <c r="B111" s="621"/>
      <c r="C111" s="621"/>
      <c r="D111" s="621"/>
      <c r="E111" s="621"/>
      <c r="F111" s="621"/>
      <c r="G111" s="621"/>
      <c r="H111" s="623"/>
      <c r="I111" s="621"/>
      <c r="J111" s="621"/>
      <c r="K111" s="621"/>
      <c r="L111" s="621"/>
      <c r="M111" s="621"/>
      <c r="N111" s="621"/>
      <c r="O111" s="621"/>
      <c r="P111" s="621"/>
      <c r="Q111" s="624"/>
      <c r="R111" s="624"/>
      <c r="S111" s="624"/>
      <c r="T111" s="624"/>
      <c r="U111" s="624"/>
      <c r="V111" s="624"/>
      <c r="W111" s="621"/>
      <c r="X111" s="621"/>
      <c r="Y111" s="621"/>
      <c r="Z111" s="621"/>
      <c r="AA111" s="625"/>
    </row>
    <row r="112" spans="2:27" s="622" customFormat="1" ht="20.100000000000001" customHeight="1">
      <c r="B112" s="621"/>
      <c r="C112" s="621"/>
      <c r="D112" s="621"/>
      <c r="E112" s="621"/>
      <c r="F112" s="621"/>
      <c r="G112" s="621"/>
      <c r="H112" s="623"/>
      <c r="I112" s="621"/>
      <c r="J112" s="621"/>
      <c r="K112" s="621"/>
      <c r="L112" s="621"/>
      <c r="M112" s="621"/>
      <c r="N112" s="621"/>
      <c r="O112" s="621"/>
      <c r="P112" s="621"/>
      <c r="Q112" s="624"/>
      <c r="R112" s="624"/>
      <c r="S112" s="624"/>
      <c r="T112" s="624"/>
      <c r="U112" s="624"/>
      <c r="V112" s="624"/>
      <c r="W112" s="621"/>
      <c r="X112" s="621"/>
      <c r="Y112" s="621"/>
      <c r="Z112" s="621"/>
      <c r="AA112" s="625"/>
    </row>
    <row r="113" spans="2:27" s="622" customFormat="1" ht="20.100000000000001" customHeight="1">
      <c r="B113" s="621"/>
      <c r="C113" s="621"/>
      <c r="D113" s="621"/>
      <c r="E113" s="621"/>
      <c r="F113" s="621"/>
      <c r="G113" s="621"/>
      <c r="H113" s="623"/>
      <c r="I113" s="621"/>
      <c r="J113" s="621"/>
      <c r="K113" s="621"/>
      <c r="L113" s="621"/>
      <c r="M113" s="621"/>
      <c r="N113" s="621"/>
      <c r="O113" s="621"/>
      <c r="P113" s="621"/>
      <c r="Q113" s="624"/>
      <c r="R113" s="624"/>
      <c r="S113" s="624"/>
      <c r="T113" s="624"/>
      <c r="U113" s="624"/>
      <c r="V113" s="624"/>
      <c r="W113" s="621"/>
      <c r="X113" s="621"/>
      <c r="Y113" s="621"/>
      <c r="Z113" s="621"/>
      <c r="AA113" s="625"/>
    </row>
    <row r="114" spans="2:27" s="622" customFormat="1" ht="20.100000000000001" customHeight="1">
      <c r="B114" s="621"/>
      <c r="C114" s="621"/>
      <c r="D114" s="621"/>
      <c r="E114" s="621"/>
      <c r="F114" s="621"/>
      <c r="G114" s="621"/>
      <c r="H114" s="623"/>
      <c r="I114" s="621"/>
      <c r="J114" s="621"/>
      <c r="K114" s="621"/>
      <c r="L114" s="621"/>
      <c r="M114" s="621"/>
      <c r="N114" s="621"/>
      <c r="O114" s="621"/>
      <c r="P114" s="621"/>
      <c r="Q114" s="624"/>
      <c r="R114" s="624"/>
      <c r="S114" s="624"/>
      <c r="T114" s="624"/>
      <c r="U114" s="624"/>
      <c r="V114" s="624"/>
      <c r="W114" s="621"/>
      <c r="X114" s="621"/>
      <c r="Y114" s="621"/>
      <c r="Z114" s="621"/>
      <c r="AA114" s="625"/>
    </row>
    <row r="115" spans="2:27" s="622" customFormat="1" ht="20.100000000000001" customHeight="1">
      <c r="B115" s="621"/>
      <c r="C115" s="621"/>
      <c r="D115" s="621"/>
      <c r="E115" s="621"/>
      <c r="F115" s="621"/>
      <c r="G115" s="621"/>
      <c r="H115" s="623"/>
      <c r="I115" s="621"/>
      <c r="J115" s="621"/>
      <c r="K115" s="621"/>
      <c r="L115" s="621"/>
      <c r="M115" s="621"/>
      <c r="N115" s="621"/>
      <c r="O115" s="621"/>
      <c r="P115" s="621"/>
      <c r="Q115" s="624"/>
      <c r="R115" s="624"/>
      <c r="S115" s="624"/>
      <c r="T115" s="624"/>
      <c r="U115" s="624"/>
      <c r="V115" s="624"/>
      <c r="W115" s="621"/>
      <c r="X115" s="621"/>
      <c r="Y115" s="621"/>
      <c r="Z115" s="621"/>
      <c r="AA115" s="625"/>
    </row>
    <row r="116" spans="2:27" s="622" customFormat="1" ht="20.100000000000001" customHeight="1">
      <c r="B116" s="621"/>
      <c r="C116" s="621"/>
      <c r="D116" s="621"/>
      <c r="E116" s="621"/>
      <c r="F116" s="621"/>
      <c r="G116" s="621"/>
      <c r="H116" s="623"/>
      <c r="I116" s="621"/>
      <c r="J116" s="621"/>
      <c r="K116" s="621"/>
      <c r="L116" s="621"/>
      <c r="M116" s="621"/>
      <c r="N116" s="621"/>
      <c r="O116" s="621"/>
      <c r="P116" s="621"/>
      <c r="Q116" s="624"/>
      <c r="R116" s="624"/>
      <c r="S116" s="624"/>
      <c r="T116" s="624"/>
      <c r="U116" s="624"/>
      <c r="V116" s="624"/>
      <c r="W116" s="621"/>
      <c r="X116" s="621"/>
      <c r="Y116" s="621"/>
      <c r="Z116" s="621"/>
      <c r="AA116" s="625"/>
    </row>
    <row r="117" spans="2:27" s="622" customFormat="1" ht="20.100000000000001" customHeight="1">
      <c r="B117" s="621"/>
      <c r="C117" s="621"/>
      <c r="D117" s="621"/>
      <c r="E117" s="621"/>
      <c r="F117" s="621"/>
      <c r="G117" s="621"/>
      <c r="H117" s="623"/>
      <c r="I117" s="621"/>
      <c r="J117" s="621"/>
      <c r="K117" s="621"/>
      <c r="L117" s="621"/>
      <c r="M117" s="621"/>
      <c r="N117" s="621"/>
      <c r="O117" s="621"/>
      <c r="P117" s="621"/>
      <c r="Q117" s="624"/>
      <c r="R117" s="624"/>
      <c r="S117" s="624"/>
      <c r="T117" s="624"/>
      <c r="U117" s="624"/>
      <c r="V117" s="624"/>
      <c r="W117" s="621"/>
      <c r="X117" s="621"/>
      <c r="Y117" s="621"/>
      <c r="Z117" s="621"/>
      <c r="AA117" s="625"/>
    </row>
    <row r="118" spans="2:27" s="622" customFormat="1" ht="20.100000000000001" customHeight="1">
      <c r="B118" s="621"/>
      <c r="C118" s="621"/>
      <c r="D118" s="621"/>
      <c r="E118" s="621"/>
      <c r="F118" s="621"/>
      <c r="G118" s="621"/>
      <c r="H118" s="623"/>
      <c r="I118" s="621"/>
      <c r="J118" s="621"/>
      <c r="K118" s="621"/>
      <c r="L118" s="621"/>
      <c r="M118" s="621"/>
      <c r="N118" s="621"/>
      <c r="O118" s="621"/>
      <c r="P118" s="621"/>
      <c r="Q118" s="624"/>
      <c r="R118" s="624"/>
      <c r="S118" s="624"/>
      <c r="T118" s="624"/>
      <c r="U118" s="624"/>
      <c r="V118" s="624"/>
      <c r="W118" s="621"/>
      <c r="X118" s="621"/>
      <c r="Y118" s="621"/>
      <c r="Z118" s="621"/>
      <c r="AA118" s="625"/>
    </row>
    <row r="119" spans="2:27" s="622" customFormat="1" ht="20.100000000000001" customHeight="1">
      <c r="B119" s="621"/>
      <c r="C119" s="621"/>
      <c r="D119" s="621"/>
      <c r="E119" s="621"/>
      <c r="F119" s="621"/>
      <c r="G119" s="621"/>
      <c r="H119" s="623"/>
      <c r="I119" s="621"/>
      <c r="J119" s="621"/>
      <c r="K119" s="621"/>
      <c r="L119" s="621"/>
      <c r="M119" s="621"/>
      <c r="N119" s="621"/>
      <c r="O119" s="621"/>
      <c r="P119" s="621"/>
      <c r="Q119" s="624"/>
      <c r="R119" s="624"/>
      <c r="S119" s="624"/>
      <c r="T119" s="624"/>
      <c r="U119" s="624"/>
      <c r="V119" s="624"/>
      <c r="W119" s="621"/>
      <c r="X119" s="621"/>
      <c r="Y119" s="621"/>
      <c r="Z119" s="621"/>
      <c r="AA119" s="625"/>
    </row>
    <row r="120" spans="2:27" s="622" customFormat="1" ht="20.100000000000001" customHeight="1">
      <c r="B120" s="621"/>
      <c r="C120" s="621"/>
      <c r="D120" s="621"/>
      <c r="E120" s="621"/>
      <c r="F120" s="621"/>
      <c r="G120" s="621"/>
      <c r="H120" s="623"/>
      <c r="I120" s="621"/>
      <c r="J120" s="621"/>
      <c r="K120" s="621"/>
      <c r="L120" s="621"/>
      <c r="M120" s="621"/>
      <c r="N120" s="621"/>
      <c r="O120" s="621"/>
      <c r="P120" s="621"/>
      <c r="Q120" s="624"/>
      <c r="R120" s="624"/>
      <c r="S120" s="624"/>
      <c r="T120" s="624"/>
      <c r="U120" s="624"/>
      <c r="V120" s="624"/>
      <c r="W120" s="621"/>
      <c r="X120" s="621"/>
      <c r="Y120" s="621"/>
      <c r="Z120" s="621"/>
      <c r="AA120" s="625"/>
    </row>
    <row r="121" spans="2:27" s="622" customFormat="1" ht="20.100000000000001" customHeight="1">
      <c r="B121" s="621"/>
      <c r="C121" s="621"/>
      <c r="D121" s="621"/>
      <c r="E121" s="621"/>
      <c r="F121" s="621"/>
      <c r="G121" s="621"/>
      <c r="H121" s="623"/>
      <c r="I121" s="621"/>
      <c r="J121" s="621"/>
      <c r="K121" s="621"/>
      <c r="L121" s="621"/>
      <c r="M121" s="621"/>
      <c r="N121" s="621"/>
      <c r="O121" s="621"/>
      <c r="P121" s="621"/>
      <c r="Q121" s="624"/>
      <c r="R121" s="624"/>
      <c r="S121" s="624"/>
      <c r="T121" s="624"/>
      <c r="U121" s="624"/>
      <c r="V121" s="624"/>
      <c r="W121" s="621"/>
      <c r="X121" s="621"/>
      <c r="Y121" s="621"/>
      <c r="Z121" s="621"/>
      <c r="AA121" s="625"/>
    </row>
    <row r="122" spans="2:27" s="622" customFormat="1" ht="20.100000000000001" customHeight="1">
      <c r="B122" s="621"/>
      <c r="C122" s="621"/>
      <c r="D122" s="621"/>
      <c r="E122" s="621"/>
      <c r="F122" s="621"/>
      <c r="G122" s="621"/>
      <c r="H122" s="623"/>
      <c r="I122" s="621"/>
      <c r="J122" s="621"/>
      <c r="K122" s="621"/>
      <c r="L122" s="621"/>
      <c r="M122" s="621"/>
      <c r="N122" s="621"/>
      <c r="O122" s="621"/>
      <c r="P122" s="621"/>
      <c r="Q122" s="624"/>
      <c r="R122" s="624"/>
      <c r="S122" s="624"/>
      <c r="T122" s="624"/>
      <c r="U122" s="624"/>
      <c r="V122" s="624"/>
      <c r="W122" s="621"/>
      <c r="X122" s="621"/>
      <c r="Y122" s="621"/>
      <c r="Z122" s="621"/>
      <c r="AA122" s="625"/>
    </row>
    <row r="123" spans="2:27" s="622" customFormat="1" ht="20.100000000000001" customHeight="1">
      <c r="B123" s="621"/>
      <c r="C123" s="621"/>
      <c r="D123" s="621"/>
      <c r="E123" s="621"/>
      <c r="F123" s="621"/>
      <c r="G123" s="621"/>
      <c r="H123" s="623"/>
      <c r="I123" s="621"/>
      <c r="J123" s="621"/>
      <c r="K123" s="621"/>
      <c r="L123" s="621"/>
      <c r="M123" s="621"/>
      <c r="N123" s="621"/>
      <c r="O123" s="621"/>
      <c r="P123" s="621"/>
      <c r="Q123" s="624"/>
      <c r="R123" s="624"/>
      <c r="S123" s="624"/>
      <c r="T123" s="624"/>
      <c r="U123" s="624"/>
      <c r="V123" s="624"/>
      <c r="W123" s="621"/>
      <c r="X123" s="621"/>
      <c r="Y123" s="621"/>
      <c r="Z123" s="621"/>
      <c r="AA123" s="625"/>
    </row>
    <row r="124" spans="2:27" s="622" customFormat="1" ht="20.100000000000001" customHeight="1">
      <c r="B124" s="621"/>
      <c r="C124" s="621"/>
      <c r="D124" s="621"/>
      <c r="E124" s="621"/>
      <c r="F124" s="621"/>
      <c r="G124" s="621"/>
      <c r="H124" s="623"/>
      <c r="I124" s="621"/>
      <c r="J124" s="621"/>
      <c r="K124" s="621"/>
      <c r="L124" s="621"/>
      <c r="M124" s="621"/>
      <c r="N124" s="621"/>
      <c r="O124" s="621"/>
      <c r="P124" s="621"/>
      <c r="Q124" s="624"/>
      <c r="R124" s="624"/>
      <c r="S124" s="624"/>
      <c r="T124" s="624"/>
      <c r="U124" s="624"/>
      <c r="V124" s="624"/>
      <c r="W124" s="621"/>
      <c r="X124" s="621"/>
      <c r="Y124" s="621"/>
      <c r="Z124" s="621"/>
      <c r="AA124" s="625"/>
    </row>
    <row r="125" spans="2:27" s="622" customFormat="1" ht="20.100000000000001" customHeight="1">
      <c r="B125" s="621"/>
      <c r="C125" s="621"/>
      <c r="D125" s="621"/>
      <c r="E125" s="621"/>
      <c r="F125" s="621"/>
      <c r="G125" s="621"/>
      <c r="H125" s="623"/>
      <c r="I125" s="621"/>
      <c r="J125" s="621"/>
      <c r="K125" s="621"/>
      <c r="L125" s="621"/>
      <c r="M125" s="621"/>
      <c r="N125" s="621"/>
      <c r="O125" s="621"/>
      <c r="P125" s="621"/>
      <c r="Q125" s="624"/>
      <c r="R125" s="624"/>
      <c r="S125" s="624"/>
      <c r="T125" s="624"/>
      <c r="U125" s="624"/>
      <c r="V125" s="624"/>
      <c r="W125" s="621"/>
      <c r="X125" s="621"/>
      <c r="Y125" s="621"/>
      <c r="Z125" s="621"/>
      <c r="AA125" s="625"/>
    </row>
    <row r="126" spans="2:27" s="622" customFormat="1" ht="20.100000000000001" customHeight="1">
      <c r="B126" s="621"/>
      <c r="C126" s="621"/>
      <c r="D126" s="621"/>
      <c r="E126" s="621"/>
      <c r="F126" s="621"/>
      <c r="G126" s="621"/>
      <c r="H126" s="623"/>
      <c r="I126" s="621"/>
      <c r="J126" s="621"/>
      <c r="K126" s="621"/>
      <c r="L126" s="621"/>
      <c r="M126" s="621"/>
      <c r="N126" s="621"/>
      <c r="O126" s="621"/>
      <c r="P126" s="621"/>
      <c r="Q126" s="624"/>
      <c r="R126" s="624"/>
      <c r="S126" s="624"/>
      <c r="T126" s="624"/>
      <c r="U126" s="624"/>
      <c r="V126" s="624"/>
      <c r="W126" s="621"/>
      <c r="X126" s="621"/>
      <c r="Y126" s="621"/>
      <c r="Z126" s="621"/>
      <c r="AA126" s="625"/>
    </row>
    <row r="127" spans="2:27" s="622" customFormat="1" ht="20.100000000000001" customHeight="1">
      <c r="B127" s="621"/>
      <c r="C127" s="621"/>
      <c r="D127" s="621"/>
      <c r="E127" s="621"/>
      <c r="F127" s="621"/>
      <c r="G127" s="621"/>
      <c r="H127" s="623"/>
      <c r="I127" s="621"/>
      <c r="J127" s="621"/>
      <c r="K127" s="621"/>
      <c r="L127" s="621"/>
      <c r="M127" s="621"/>
      <c r="N127" s="621"/>
      <c r="O127" s="621"/>
      <c r="P127" s="621"/>
      <c r="Q127" s="624"/>
      <c r="R127" s="624"/>
      <c r="S127" s="624"/>
      <c r="T127" s="624"/>
      <c r="U127" s="624"/>
      <c r="V127" s="624"/>
      <c r="W127" s="621"/>
      <c r="X127" s="621"/>
      <c r="Y127" s="621"/>
      <c r="Z127" s="621"/>
      <c r="AA127" s="625"/>
    </row>
    <row r="128" spans="2:27" s="622" customFormat="1" ht="20.100000000000001" customHeight="1">
      <c r="B128" s="621"/>
      <c r="C128" s="621"/>
      <c r="D128" s="621"/>
      <c r="E128" s="621"/>
      <c r="F128" s="621"/>
      <c r="G128" s="621"/>
      <c r="H128" s="623"/>
      <c r="I128" s="621"/>
      <c r="J128" s="621"/>
      <c r="K128" s="621"/>
      <c r="L128" s="621"/>
      <c r="M128" s="621"/>
      <c r="N128" s="621"/>
      <c r="O128" s="621"/>
      <c r="P128" s="621"/>
      <c r="Q128" s="624"/>
      <c r="R128" s="624"/>
      <c r="S128" s="624"/>
      <c r="T128" s="624"/>
      <c r="U128" s="624"/>
      <c r="V128" s="624"/>
      <c r="W128" s="621"/>
      <c r="X128" s="621"/>
      <c r="Y128" s="621"/>
      <c r="Z128" s="621"/>
      <c r="AA128" s="625"/>
    </row>
    <row r="129" spans="2:27" s="622" customFormat="1" ht="20.100000000000001" customHeight="1">
      <c r="B129" s="621"/>
      <c r="C129" s="621"/>
      <c r="D129" s="621"/>
      <c r="E129" s="621"/>
      <c r="F129" s="621"/>
      <c r="G129" s="621"/>
      <c r="H129" s="623"/>
      <c r="I129" s="621"/>
      <c r="J129" s="621"/>
      <c r="K129" s="621"/>
      <c r="L129" s="621"/>
      <c r="M129" s="621"/>
      <c r="N129" s="621"/>
      <c r="O129" s="621"/>
      <c r="P129" s="621"/>
      <c r="Q129" s="624"/>
      <c r="R129" s="624"/>
      <c r="S129" s="624"/>
      <c r="T129" s="624"/>
      <c r="U129" s="624"/>
      <c r="V129" s="624"/>
      <c r="W129" s="621"/>
      <c r="X129" s="621"/>
      <c r="Y129" s="621"/>
      <c r="Z129" s="621"/>
      <c r="AA129" s="625"/>
    </row>
    <row r="130" spans="2:27" s="622" customFormat="1" ht="20.100000000000001" customHeight="1">
      <c r="B130" s="621"/>
      <c r="C130" s="621"/>
      <c r="D130" s="621"/>
      <c r="E130" s="621"/>
      <c r="F130" s="621"/>
      <c r="G130" s="621"/>
      <c r="H130" s="623"/>
      <c r="I130" s="621"/>
      <c r="J130" s="621"/>
      <c r="K130" s="621"/>
      <c r="L130" s="621"/>
      <c r="M130" s="621"/>
      <c r="N130" s="621"/>
      <c r="O130" s="621"/>
      <c r="P130" s="621"/>
      <c r="Q130" s="624"/>
      <c r="R130" s="624"/>
      <c r="S130" s="624"/>
      <c r="T130" s="624"/>
      <c r="U130" s="624"/>
      <c r="V130" s="624"/>
      <c r="W130" s="621"/>
      <c r="X130" s="621"/>
      <c r="Y130" s="621"/>
      <c r="Z130" s="621"/>
      <c r="AA130" s="625"/>
    </row>
    <row r="131" spans="2:27" s="622" customFormat="1" ht="20.100000000000001" customHeight="1">
      <c r="B131" s="621"/>
      <c r="C131" s="621"/>
      <c r="D131" s="621"/>
      <c r="E131" s="621"/>
      <c r="F131" s="621"/>
      <c r="G131" s="621"/>
      <c r="H131" s="623"/>
      <c r="I131" s="621"/>
      <c r="J131" s="621"/>
      <c r="K131" s="621"/>
      <c r="L131" s="621"/>
      <c r="M131" s="621"/>
      <c r="N131" s="621"/>
      <c r="O131" s="621"/>
      <c r="P131" s="621"/>
      <c r="Q131" s="624"/>
      <c r="R131" s="624"/>
      <c r="S131" s="624"/>
      <c r="T131" s="624"/>
      <c r="U131" s="624"/>
      <c r="V131" s="624"/>
      <c r="W131" s="621"/>
      <c r="X131" s="621"/>
      <c r="Y131" s="621"/>
      <c r="Z131" s="621"/>
      <c r="AA131" s="625"/>
    </row>
    <row r="132" spans="2:27" s="622" customFormat="1" ht="20.100000000000001" customHeight="1">
      <c r="B132" s="621"/>
      <c r="C132" s="621"/>
      <c r="D132" s="621"/>
      <c r="E132" s="621"/>
      <c r="F132" s="621"/>
      <c r="G132" s="621"/>
      <c r="H132" s="623"/>
      <c r="I132" s="621"/>
      <c r="J132" s="621"/>
      <c r="K132" s="621"/>
      <c r="L132" s="621"/>
      <c r="M132" s="621"/>
      <c r="N132" s="621"/>
      <c r="O132" s="621"/>
      <c r="P132" s="621"/>
      <c r="Q132" s="624"/>
      <c r="R132" s="624"/>
      <c r="S132" s="624"/>
      <c r="T132" s="624"/>
      <c r="U132" s="624"/>
      <c r="V132" s="624"/>
      <c r="W132" s="621"/>
      <c r="X132" s="621"/>
      <c r="Y132" s="621"/>
      <c r="Z132" s="621"/>
      <c r="AA132" s="625"/>
    </row>
    <row r="133" spans="2:27" s="622" customFormat="1" ht="20.100000000000001" customHeight="1">
      <c r="B133" s="621"/>
      <c r="C133" s="621"/>
      <c r="D133" s="621"/>
      <c r="E133" s="621"/>
      <c r="F133" s="621"/>
      <c r="G133" s="621"/>
      <c r="H133" s="623"/>
      <c r="I133" s="621"/>
      <c r="J133" s="621"/>
      <c r="K133" s="621"/>
      <c r="L133" s="621"/>
      <c r="M133" s="621"/>
      <c r="N133" s="621"/>
      <c r="O133" s="621"/>
      <c r="P133" s="621"/>
      <c r="Q133" s="624"/>
      <c r="R133" s="624"/>
      <c r="S133" s="624"/>
      <c r="T133" s="624"/>
      <c r="U133" s="624"/>
      <c r="V133" s="624"/>
      <c r="W133" s="621"/>
      <c r="X133" s="621"/>
      <c r="Y133" s="621"/>
      <c r="Z133" s="621"/>
      <c r="AA133" s="625"/>
    </row>
    <row r="134" spans="2:27" s="622" customFormat="1" ht="20.100000000000001" customHeight="1">
      <c r="B134" s="621"/>
      <c r="C134" s="621"/>
      <c r="D134" s="621"/>
      <c r="E134" s="621"/>
      <c r="F134" s="621"/>
      <c r="G134" s="621"/>
      <c r="H134" s="623"/>
      <c r="I134" s="621"/>
      <c r="J134" s="621"/>
      <c r="K134" s="621"/>
      <c r="L134" s="621"/>
      <c r="M134" s="621"/>
      <c r="N134" s="621"/>
      <c r="O134" s="621"/>
      <c r="P134" s="621"/>
      <c r="Q134" s="624"/>
      <c r="R134" s="624"/>
      <c r="S134" s="624"/>
      <c r="T134" s="624"/>
      <c r="U134" s="624"/>
      <c r="V134" s="624"/>
      <c r="W134" s="621"/>
      <c r="X134" s="621"/>
      <c r="Y134" s="621"/>
      <c r="Z134" s="621"/>
      <c r="AA134" s="625"/>
    </row>
    <row r="135" spans="2:27" s="622" customFormat="1" ht="20.100000000000001" customHeight="1">
      <c r="B135" s="621"/>
      <c r="C135" s="621"/>
      <c r="D135" s="621"/>
      <c r="E135" s="621"/>
      <c r="F135" s="621"/>
      <c r="G135" s="621"/>
      <c r="H135" s="623"/>
      <c r="I135" s="621"/>
      <c r="J135" s="621"/>
      <c r="K135" s="621"/>
      <c r="L135" s="621"/>
      <c r="M135" s="621"/>
      <c r="N135" s="621"/>
      <c r="O135" s="621"/>
      <c r="P135" s="621"/>
      <c r="Q135" s="624"/>
      <c r="R135" s="624"/>
      <c r="S135" s="624"/>
      <c r="T135" s="624"/>
      <c r="U135" s="624"/>
      <c r="V135" s="624"/>
      <c r="W135" s="621"/>
      <c r="X135" s="621"/>
      <c r="Y135" s="621"/>
      <c r="Z135" s="621"/>
      <c r="AA135" s="625"/>
    </row>
    <row r="136" spans="2:27" s="622" customFormat="1" ht="20.100000000000001" customHeight="1">
      <c r="B136" s="621"/>
      <c r="C136" s="621"/>
      <c r="D136" s="621"/>
      <c r="E136" s="621"/>
      <c r="F136" s="621"/>
      <c r="G136" s="621"/>
      <c r="H136" s="623"/>
      <c r="I136" s="621"/>
      <c r="J136" s="621"/>
      <c r="K136" s="621"/>
      <c r="L136" s="621"/>
      <c r="M136" s="621"/>
      <c r="N136" s="621"/>
      <c r="O136" s="621"/>
      <c r="P136" s="621"/>
      <c r="Q136" s="624"/>
      <c r="R136" s="624"/>
      <c r="S136" s="624"/>
      <c r="T136" s="624"/>
      <c r="U136" s="624"/>
      <c r="V136" s="624"/>
      <c r="W136" s="621"/>
      <c r="X136" s="621"/>
      <c r="Y136" s="621"/>
      <c r="Z136" s="621"/>
      <c r="AA136" s="625"/>
    </row>
    <row r="137" spans="2:27" s="622" customFormat="1" ht="20.100000000000001" customHeight="1">
      <c r="B137" s="621"/>
      <c r="C137" s="621"/>
      <c r="D137" s="621"/>
      <c r="E137" s="621"/>
      <c r="F137" s="621"/>
      <c r="G137" s="621"/>
      <c r="H137" s="623"/>
      <c r="I137" s="621"/>
      <c r="J137" s="621"/>
      <c r="K137" s="621"/>
      <c r="L137" s="621"/>
      <c r="M137" s="621"/>
      <c r="N137" s="621"/>
      <c r="O137" s="621"/>
      <c r="P137" s="621"/>
      <c r="Q137" s="624"/>
      <c r="R137" s="624"/>
      <c r="S137" s="624"/>
      <c r="T137" s="624"/>
      <c r="U137" s="624"/>
      <c r="V137" s="624"/>
      <c r="W137" s="621"/>
      <c r="X137" s="621"/>
      <c r="Y137" s="621"/>
      <c r="Z137" s="621"/>
      <c r="AA137" s="625"/>
    </row>
    <row r="138" spans="2:27" s="622" customFormat="1" ht="20.100000000000001" customHeight="1">
      <c r="B138" s="621"/>
      <c r="C138" s="621"/>
      <c r="D138" s="621"/>
      <c r="E138" s="621"/>
      <c r="F138" s="621"/>
      <c r="G138" s="621"/>
      <c r="H138" s="623"/>
      <c r="I138" s="621"/>
      <c r="J138" s="621"/>
      <c r="K138" s="621"/>
      <c r="L138" s="621"/>
      <c r="M138" s="621"/>
      <c r="N138" s="621"/>
      <c r="O138" s="621"/>
      <c r="P138" s="621"/>
      <c r="Q138" s="624"/>
      <c r="R138" s="624"/>
      <c r="S138" s="624"/>
      <c r="T138" s="624"/>
      <c r="U138" s="624"/>
      <c r="V138" s="624"/>
      <c r="W138" s="621"/>
      <c r="X138" s="621"/>
      <c r="Y138" s="621"/>
      <c r="Z138" s="621"/>
      <c r="AA138" s="625"/>
    </row>
    <row r="139" spans="2:27" s="622" customFormat="1" ht="20.100000000000001" customHeight="1">
      <c r="B139" s="621"/>
      <c r="C139" s="621"/>
      <c r="D139" s="621"/>
      <c r="E139" s="621"/>
      <c r="F139" s="621"/>
      <c r="G139" s="621"/>
      <c r="H139" s="623"/>
      <c r="I139" s="621"/>
      <c r="J139" s="621"/>
      <c r="K139" s="621"/>
      <c r="L139" s="621"/>
      <c r="M139" s="621"/>
      <c r="N139" s="621"/>
      <c r="O139" s="621"/>
      <c r="P139" s="621"/>
      <c r="Q139" s="624"/>
      <c r="R139" s="624"/>
      <c r="S139" s="624"/>
      <c r="T139" s="624"/>
      <c r="U139" s="624"/>
      <c r="V139" s="624"/>
      <c r="W139" s="621"/>
      <c r="X139" s="621"/>
      <c r="Y139" s="621"/>
      <c r="Z139" s="621"/>
      <c r="AA139" s="625"/>
    </row>
    <row r="140" spans="2:27" s="622" customFormat="1" ht="20.100000000000001" customHeight="1">
      <c r="B140" s="621"/>
      <c r="C140" s="621"/>
      <c r="D140" s="621"/>
      <c r="E140" s="621"/>
      <c r="F140" s="621"/>
      <c r="G140" s="621"/>
      <c r="H140" s="623"/>
      <c r="I140" s="621"/>
      <c r="J140" s="621"/>
      <c r="K140" s="621"/>
      <c r="L140" s="621"/>
      <c r="M140" s="621"/>
      <c r="N140" s="621"/>
      <c r="O140" s="621"/>
      <c r="P140" s="621"/>
      <c r="Q140" s="624"/>
      <c r="R140" s="624"/>
      <c r="S140" s="624"/>
      <c r="T140" s="624"/>
      <c r="U140" s="624"/>
      <c r="V140" s="624"/>
      <c r="W140" s="621"/>
      <c r="X140" s="621"/>
      <c r="Y140" s="621"/>
      <c r="Z140" s="621"/>
      <c r="AA140" s="625"/>
    </row>
    <row r="141" spans="2:27" s="622" customFormat="1" ht="20.100000000000001" customHeight="1">
      <c r="B141" s="621"/>
      <c r="C141" s="621"/>
      <c r="D141" s="621"/>
      <c r="E141" s="621"/>
      <c r="F141" s="621"/>
      <c r="G141" s="621"/>
      <c r="H141" s="623"/>
      <c r="I141" s="621"/>
      <c r="J141" s="621"/>
      <c r="K141" s="621"/>
      <c r="L141" s="621"/>
      <c r="M141" s="621"/>
      <c r="N141" s="621"/>
      <c r="O141" s="621"/>
      <c r="P141" s="621"/>
      <c r="Q141" s="624"/>
      <c r="R141" s="624"/>
      <c r="S141" s="624"/>
      <c r="T141" s="624"/>
      <c r="U141" s="624"/>
      <c r="V141" s="624"/>
      <c r="W141" s="621"/>
      <c r="X141" s="621"/>
      <c r="Y141" s="621"/>
      <c r="Z141" s="621"/>
      <c r="AA141" s="625"/>
    </row>
    <row r="142" spans="2:27" s="622" customFormat="1" ht="20.100000000000001" customHeight="1">
      <c r="B142" s="621"/>
      <c r="C142" s="621"/>
      <c r="D142" s="621"/>
      <c r="E142" s="621"/>
      <c r="F142" s="621"/>
      <c r="G142" s="621"/>
      <c r="H142" s="623"/>
      <c r="I142" s="621"/>
      <c r="J142" s="621"/>
      <c r="K142" s="621"/>
      <c r="L142" s="621"/>
      <c r="M142" s="621"/>
      <c r="N142" s="621"/>
      <c r="O142" s="621"/>
      <c r="P142" s="621"/>
      <c r="Q142" s="624"/>
      <c r="R142" s="624"/>
      <c r="S142" s="624"/>
      <c r="T142" s="624"/>
      <c r="U142" s="624"/>
      <c r="V142" s="624"/>
      <c r="W142" s="621"/>
      <c r="X142" s="621"/>
      <c r="Y142" s="621"/>
      <c r="Z142" s="621"/>
      <c r="AA142" s="625"/>
    </row>
    <row r="143" spans="2:27" s="622" customFormat="1" ht="20.100000000000001" customHeight="1">
      <c r="B143" s="621"/>
      <c r="C143" s="621"/>
      <c r="D143" s="621"/>
      <c r="E143" s="621"/>
      <c r="F143" s="621"/>
      <c r="G143" s="621"/>
      <c r="H143" s="623"/>
      <c r="I143" s="621"/>
      <c r="J143" s="621"/>
      <c r="K143" s="621"/>
      <c r="L143" s="621"/>
      <c r="M143" s="621"/>
      <c r="N143" s="621"/>
      <c r="O143" s="621"/>
      <c r="P143" s="621"/>
      <c r="Q143" s="624"/>
      <c r="R143" s="624"/>
      <c r="S143" s="624"/>
      <c r="T143" s="624"/>
      <c r="U143" s="624"/>
      <c r="V143" s="624"/>
      <c r="W143" s="621"/>
      <c r="X143" s="621"/>
      <c r="Y143" s="621"/>
      <c r="Z143" s="621"/>
      <c r="AA143" s="625"/>
    </row>
    <row r="144" spans="2:27" s="622" customFormat="1" ht="20.100000000000001" customHeight="1">
      <c r="B144" s="621"/>
      <c r="C144" s="621"/>
      <c r="D144" s="621"/>
      <c r="E144" s="621"/>
      <c r="F144" s="621"/>
      <c r="G144" s="621"/>
      <c r="H144" s="623"/>
      <c r="I144" s="621"/>
      <c r="J144" s="621"/>
      <c r="K144" s="621"/>
      <c r="L144" s="621"/>
      <c r="M144" s="621"/>
      <c r="N144" s="621"/>
      <c r="O144" s="621"/>
      <c r="P144" s="621"/>
      <c r="Q144" s="624"/>
      <c r="R144" s="624"/>
      <c r="S144" s="624"/>
      <c r="T144" s="624"/>
      <c r="U144" s="624"/>
      <c r="V144" s="624"/>
      <c r="W144" s="621"/>
      <c r="X144" s="621"/>
      <c r="Y144" s="621"/>
      <c r="Z144" s="621"/>
      <c r="AA144" s="625"/>
    </row>
    <row r="145" spans="2:27" s="622" customFormat="1" ht="20.100000000000001" customHeight="1">
      <c r="B145" s="621"/>
      <c r="C145" s="621"/>
      <c r="D145" s="621"/>
      <c r="E145" s="621"/>
      <c r="F145" s="621"/>
      <c r="G145" s="621"/>
      <c r="H145" s="623"/>
      <c r="I145" s="621"/>
      <c r="J145" s="621"/>
      <c r="K145" s="621"/>
      <c r="L145" s="621"/>
      <c r="M145" s="621"/>
      <c r="N145" s="621"/>
      <c r="O145" s="621"/>
      <c r="P145" s="621"/>
      <c r="Q145" s="624"/>
      <c r="R145" s="624"/>
      <c r="S145" s="624"/>
      <c r="T145" s="624"/>
      <c r="U145" s="624"/>
      <c r="V145" s="624"/>
      <c r="W145" s="621"/>
      <c r="X145" s="621"/>
      <c r="Y145" s="621"/>
      <c r="Z145" s="621"/>
      <c r="AA145" s="625"/>
    </row>
    <row r="146" spans="2:27" s="622" customFormat="1" ht="20.100000000000001" customHeight="1">
      <c r="B146" s="621"/>
      <c r="C146" s="621"/>
      <c r="D146" s="621"/>
      <c r="E146" s="621"/>
      <c r="F146" s="621"/>
      <c r="G146" s="621"/>
      <c r="H146" s="623"/>
      <c r="I146" s="621"/>
      <c r="J146" s="621"/>
      <c r="K146" s="621"/>
      <c r="L146" s="621"/>
      <c r="M146" s="621"/>
      <c r="N146" s="621"/>
      <c r="O146" s="621"/>
      <c r="P146" s="621"/>
      <c r="Q146" s="624"/>
      <c r="R146" s="624"/>
      <c r="S146" s="624"/>
      <c r="T146" s="624"/>
      <c r="U146" s="624"/>
      <c r="V146" s="624"/>
      <c r="W146" s="621"/>
      <c r="X146" s="621"/>
      <c r="Y146" s="621"/>
      <c r="Z146" s="621"/>
      <c r="AA146" s="625"/>
    </row>
    <row r="147" spans="2:27" s="622" customFormat="1" ht="20.100000000000001" customHeight="1">
      <c r="B147" s="621"/>
      <c r="C147" s="621"/>
      <c r="D147" s="621"/>
      <c r="E147" s="621"/>
      <c r="F147" s="621"/>
      <c r="G147" s="621"/>
      <c r="H147" s="623"/>
      <c r="I147" s="621"/>
      <c r="J147" s="621"/>
      <c r="K147" s="621"/>
      <c r="L147" s="621"/>
      <c r="M147" s="621"/>
      <c r="N147" s="621"/>
      <c r="O147" s="621"/>
      <c r="P147" s="621"/>
      <c r="Q147" s="624"/>
      <c r="R147" s="624"/>
      <c r="S147" s="624"/>
      <c r="T147" s="624"/>
      <c r="U147" s="624"/>
      <c r="V147" s="624"/>
      <c r="W147" s="621"/>
      <c r="X147" s="621"/>
      <c r="Y147" s="621"/>
      <c r="Z147" s="621"/>
      <c r="AA147" s="625"/>
    </row>
    <row r="148" spans="2:27" s="622" customFormat="1" ht="20.100000000000001" customHeight="1">
      <c r="B148" s="621"/>
      <c r="C148" s="621"/>
      <c r="D148" s="621"/>
      <c r="E148" s="621"/>
      <c r="F148" s="621"/>
      <c r="G148" s="621"/>
      <c r="H148" s="623"/>
      <c r="I148" s="621"/>
      <c r="J148" s="621"/>
      <c r="K148" s="621"/>
      <c r="L148" s="621"/>
      <c r="M148" s="621"/>
      <c r="N148" s="621"/>
      <c r="O148" s="621"/>
      <c r="P148" s="621"/>
      <c r="Q148" s="624"/>
      <c r="R148" s="624"/>
      <c r="S148" s="624"/>
      <c r="T148" s="624"/>
      <c r="U148" s="624"/>
      <c r="V148" s="624"/>
      <c r="W148" s="621"/>
      <c r="X148" s="621"/>
      <c r="Y148" s="621"/>
      <c r="Z148" s="621"/>
      <c r="AA148" s="625"/>
    </row>
    <row r="149" spans="2:27" s="622" customFormat="1" ht="20.100000000000001" customHeight="1">
      <c r="B149" s="621"/>
      <c r="C149" s="621"/>
      <c r="D149" s="621"/>
      <c r="E149" s="621"/>
      <c r="F149" s="621"/>
      <c r="G149" s="621"/>
      <c r="H149" s="623"/>
      <c r="I149" s="621"/>
      <c r="J149" s="621"/>
      <c r="K149" s="621"/>
      <c r="L149" s="621"/>
      <c r="M149" s="621"/>
      <c r="N149" s="621"/>
      <c r="O149" s="621"/>
      <c r="P149" s="621"/>
      <c r="Q149" s="624"/>
      <c r="R149" s="624"/>
      <c r="S149" s="624"/>
      <c r="T149" s="624"/>
      <c r="U149" s="624"/>
      <c r="V149" s="624"/>
      <c r="W149" s="621"/>
      <c r="X149" s="621"/>
      <c r="Y149" s="621"/>
      <c r="Z149" s="621"/>
      <c r="AA149" s="625"/>
    </row>
    <row r="150" spans="2:27" s="622" customFormat="1" ht="20.100000000000001" customHeight="1">
      <c r="B150" s="621"/>
      <c r="C150" s="621"/>
      <c r="D150" s="621"/>
      <c r="E150" s="621"/>
      <c r="F150" s="621"/>
      <c r="G150" s="621"/>
      <c r="H150" s="623"/>
      <c r="I150" s="621"/>
      <c r="J150" s="621"/>
      <c r="K150" s="621"/>
      <c r="L150" s="621"/>
      <c r="M150" s="621"/>
      <c r="N150" s="621"/>
      <c r="O150" s="621"/>
      <c r="P150" s="621"/>
      <c r="Q150" s="624"/>
      <c r="R150" s="624"/>
      <c r="S150" s="624"/>
      <c r="T150" s="624"/>
      <c r="U150" s="624"/>
      <c r="V150" s="624"/>
      <c r="W150" s="621"/>
      <c r="X150" s="621"/>
      <c r="Y150" s="621"/>
      <c r="Z150" s="621"/>
      <c r="AA150" s="625"/>
    </row>
    <row r="151" spans="2:27" s="622" customFormat="1" ht="20.100000000000001" customHeight="1">
      <c r="B151" s="621"/>
      <c r="C151" s="621"/>
      <c r="D151" s="621"/>
      <c r="E151" s="621"/>
      <c r="F151" s="621"/>
      <c r="G151" s="621"/>
      <c r="H151" s="623"/>
      <c r="I151" s="621"/>
      <c r="J151" s="621"/>
      <c r="K151" s="621"/>
      <c r="L151" s="621"/>
      <c r="M151" s="621"/>
      <c r="N151" s="621"/>
      <c r="O151" s="621"/>
      <c r="P151" s="621"/>
      <c r="Q151" s="624"/>
      <c r="R151" s="624"/>
      <c r="S151" s="624"/>
      <c r="T151" s="624"/>
      <c r="U151" s="624"/>
      <c r="V151" s="624"/>
      <c r="W151" s="621"/>
      <c r="X151" s="621"/>
      <c r="Y151" s="621"/>
      <c r="Z151" s="621"/>
      <c r="AA151" s="625"/>
    </row>
    <row r="152" spans="2:27" s="622" customFormat="1" ht="20.100000000000001" customHeight="1">
      <c r="B152" s="621"/>
      <c r="C152" s="621"/>
      <c r="D152" s="621"/>
      <c r="E152" s="621"/>
      <c r="F152" s="621"/>
      <c r="G152" s="621"/>
      <c r="H152" s="623"/>
      <c r="I152" s="621"/>
      <c r="J152" s="621"/>
      <c r="K152" s="621"/>
      <c r="L152" s="621"/>
      <c r="M152" s="621"/>
      <c r="N152" s="621"/>
      <c r="O152" s="621"/>
      <c r="P152" s="621"/>
      <c r="Q152" s="624"/>
      <c r="R152" s="624"/>
      <c r="S152" s="624"/>
      <c r="T152" s="624"/>
      <c r="U152" s="624"/>
      <c r="V152" s="624"/>
      <c r="W152" s="621"/>
      <c r="X152" s="621"/>
      <c r="Y152" s="621"/>
      <c r="Z152" s="621"/>
      <c r="AA152" s="625"/>
    </row>
    <row r="153" spans="2:27" s="622" customFormat="1" ht="20.100000000000001" customHeight="1">
      <c r="B153" s="621"/>
      <c r="C153" s="621"/>
      <c r="D153" s="621"/>
      <c r="E153" s="621"/>
      <c r="F153" s="621"/>
      <c r="G153" s="621"/>
      <c r="H153" s="623"/>
      <c r="I153" s="621"/>
      <c r="J153" s="621"/>
      <c r="K153" s="621"/>
      <c r="L153" s="621"/>
      <c r="M153" s="621"/>
      <c r="N153" s="621"/>
      <c r="O153" s="621"/>
      <c r="P153" s="621"/>
      <c r="Q153" s="624"/>
      <c r="R153" s="624"/>
      <c r="S153" s="624"/>
      <c r="T153" s="624"/>
      <c r="U153" s="624"/>
      <c r="V153" s="624"/>
      <c r="W153" s="621"/>
      <c r="X153" s="621"/>
      <c r="Y153" s="621"/>
      <c r="Z153" s="621"/>
      <c r="AA153" s="625"/>
    </row>
    <row r="154" spans="2:27" s="622" customFormat="1" ht="20.100000000000001" customHeight="1">
      <c r="B154" s="621"/>
      <c r="C154" s="621"/>
      <c r="D154" s="621"/>
      <c r="E154" s="621"/>
      <c r="F154" s="621"/>
      <c r="G154" s="621"/>
      <c r="H154" s="623"/>
      <c r="I154" s="621"/>
      <c r="J154" s="621"/>
      <c r="K154" s="621"/>
      <c r="L154" s="621"/>
      <c r="M154" s="621"/>
      <c r="N154" s="621"/>
      <c r="O154" s="621"/>
      <c r="P154" s="621"/>
      <c r="Q154" s="624"/>
      <c r="R154" s="624"/>
      <c r="S154" s="624"/>
      <c r="T154" s="624"/>
      <c r="U154" s="624"/>
      <c r="V154" s="624"/>
      <c r="W154" s="621"/>
      <c r="X154" s="621"/>
      <c r="Y154" s="621"/>
      <c r="Z154" s="621"/>
      <c r="AA154" s="625"/>
    </row>
    <row r="155" spans="2:27" ht="20.100000000000001" customHeight="1">
      <c r="M155" s="621"/>
      <c r="N155" s="621"/>
      <c r="O155" s="621"/>
      <c r="P155" s="621"/>
      <c r="R155" s="624"/>
      <c r="S155" s="624"/>
      <c r="T155" s="624"/>
      <c r="U155" s="624"/>
      <c r="V155" s="624"/>
    </row>
    <row r="156" spans="2:27" ht="20.100000000000001" customHeight="1">
      <c r="M156" s="621"/>
      <c r="N156" s="621"/>
      <c r="O156" s="621"/>
      <c r="P156" s="621"/>
      <c r="R156" s="624"/>
      <c r="S156" s="624"/>
      <c r="T156" s="624"/>
      <c r="U156" s="624"/>
      <c r="V156" s="624"/>
    </row>
    <row r="157" spans="2:27" ht="20.100000000000001" customHeight="1">
      <c r="M157" s="621"/>
      <c r="N157" s="621"/>
      <c r="O157" s="621"/>
      <c r="P157" s="621"/>
      <c r="R157" s="624"/>
      <c r="S157" s="624"/>
      <c r="T157" s="624"/>
      <c r="U157" s="624"/>
      <c r="V157" s="624"/>
    </row>
    <row r="158" spans="2:27" ht="20.100000000000001" customHeight="1">
      <c r="M158" s="621"/>
      <c r="N158" s="621"/>
      <c r="O158" s="621"/>
      <c r="P158" s="621"/>
      <c r="R158" s="624"/>
      <c r="S158" s="624"/>
      <c r="T158" s="624"/>
      <c r="U158" s="624"/>
      <c r="V158" s="624"/>
    </row>
    <row r="159" spans="2:27" ht="20.100000000000001" customHeight="1">
      <c r="M159" s="621"/>
      <c r="N159" s="621"/>
      <c r="O159" s="621"/>
      <c r="P159" s="621"/>
      <c r="R159" s="624"/>
      <c r="S159" s="624"/>
      <c r="T159" s="624"/>
      <c r="U159" s="624"/>
      <c r="V159" s="624"/>
    </row>
    <row r="160" spans="2:27" ht="20.100000000000001" customHeight="1">
      <c r="M160" s="621"/>
      <c r="N160" s="621"/>
      <c r="O160" s="621"/>
      <c r="P160" s="621"/>
      <c r="R160" s="624"/>
      <c r="S160" s="624"/>
      <c r="T160" s="624"/>
      <c r="U160" s="624"/>
      <c r="V160" s="624"/>
    </row>
    <row r="161" spans="13:22" ht="20.100000000000001" customHeight="1">
      <c r="M161" s="621"/>
      <c r="N161" s="621"/>
      <c r="O161" s="621"/>
      <c r="P161" s="621"/>
      <c r="R161" s="624"/>
      <c r="S161" s="624"/>
      <c r="T161" s="624"/>
      <c r="U161" s="624"/>
      <c r="V161" s="624"/>
    </row>
    <row r="162" spans="13:22" ht="20.100000000000001" customHeight="1">
      <c r="M162" s="621"/>
      <c r="N162" s="621"/>
      <c r="O162" s="621"/>
      <c r="P162" s="621"/>
      <c r="R162" s="624"/>
      <c r="S162" s="624"/>
      <c r="T162" s="624"/>
      <c r="U162" s="624"/>
      <c r="V162" s="624"/>
    </row>
    <row r="163" spans="13:22" ht="20.100000000000001" customHeight="1">
      <c r="M163" s="621"/>
      <c r="N163" s="621"/>
      <c r="O163" s="621"/>
      <c r="P163" s="621"/>
      <c r="R163" s="624"/>
      <c r="S163" s="624"/>
      <c r="T163" s="624"/>
      <c r="U163" s="624"/>
      <c r="V163" s="624"/>
    </row>
    <row r="164" spans="13:22" ht="20.100000000000001" customHeight="1">
      <c r="M164" s="621"/>
      <c r="N164" s="621"/>
      <c r="O164" s="621"/>
      <c r="P164" s="621"/>
      <c r="R164" s="624"/>
      <c r="S164" s="624"/>
      <c r="T164" s="624"/>
      <c r="U164" s="624"/>
      <c r="V164" s="624"/>
    </row>
    <row r="165" spans="13:22" ht="20.100000000000001" customHeight="1">
      <c r="M165" s="621"/>
      <c r="N165" s="621"/>
      <c r="O165" s="621"/>
      <c r="P165" s="621"/>
      <c r="R165" s="624"/>
      <c r="S165" s="624"/>
      <c r="T165" s="624"/>
      <c r="U165" s="624"/>
      <c r="V165" s="624"/>
    </row>
    <row r="166" spans="13:22" ht="20.100000000000001" customHeight="1">
      <c r="M166" s="621"/>
      <c r="N166" s="621"/>
      <c r="O166" s="621"/>
      <c r="P166" s="621"/>
      <c r="R166" s="624"/>
      <c r="S166" s="624"/>
      <c r="T166" s="624"/>
      <c r="U166" s="624"/>
      <c r="V166" s="624"/>
    </row>
    <row r="167" spans="13:22" ht="20.100000000000001" customHeight="1">
      <c r="M167" s="621"/>
      <c r="N167" s="621"/>
      <c r="O167" s="621"/>
      <c r="P167" s="621"/>
      <c r="R167" s="624"/>
      <c r="S167" s="624"/>
      <c r="T167" s="624"/>
      <c r="U167" s="624"/>
      <c r="V167" s="624"/>
    </row>
    <row r="168" spans="13:22" ht="20.100000000000001" customHeight="1">
      <c r="M168" s="621"/>
      <c r="N168" s="621"/>
      <c r="O168" s="621"/>
      <c r="P168" s="621"/>
      <c r="R168" s="624"/>
      <c r="S168" s="624"/>
      <c r="T168" s="624"/>
      <c r="U168" s="624"/>
      <c r="V168" s="624"/>
    </row>
    <row r="169" spans="13:22" ht="20.100000000000001" customHeight="1">
      <c r="M169" s="621"/>
      <c r="N169" s="621"/>
      <c r="O169" s="621"/>
      <c r="P169" s="621"/>
      <c r="R169" s="624"/>
      <c r="S169" s="624"/>
      <c r="T169" s="624"/>
      <c r="U169" s="624"/>
      <c r="V169" s="624"/>
    </row>
    <row r="170" spans="13:22" ht="20.100000000000001" customHeight="1">
      <c r="M170" s="621"/>
      <c r="N170" s="621"/>
      <c r="O170" s="621"/>
      <c r="P170" s="621"/>
      <c r="R170" s="624"/>
      <c r="S170" s="624"/>
      <c r="T170" s="624"/>
      <c r="U170" s="624"/>
      <c r="V170" s="624"/>
    </row>
    <row r="171" spans="13:22" ht="20.100000000000001" customHeight="1">
      <c r="M171" s="621"/>
      <c r="N171" s="621"/>
      <c r="O171" s="621"/>
      <c r="P171" s="621"/>
      <c r="R171" s="624"/>
      <c r="S171" s="624"/>
      <c r="T171" s="624"/>
      <c r="U171" s="624"/>
      <c r="V171" s="624"/>
    </row>
    <row r="172" spans="13:22" ht="20.100000000000001" customHeight="1">
      <c r="M172" s="621"/>
      <c r="N172" s="621"/>
      <c r="O172" s="621"/>
      <c r="P172" s="621"/>
      <c r="R172" s="624"/>
      <c r="S172" s="624"/>
      <c r="T172" s="624"/>
      <c r="U172" s="624"/>
      <c r="V172" s="624"/>
    </row>
    <row r="173" spans="13:22" ht="20.100000000000001" customHeight="1">
      <c r="M173" s="621"/>
      <c r="N173" s="621"/>
      <c r="O173" s="621"/>
      <c r="P173" s="621"/>
      <c r="R173" s="624"/>
      <c r="S173" s="624"/>
      <c r="T173" s="624"/>
      <c r="U173" s="624"/>
      <c r="V173" s="624"/>
    </row>
    <row r="174" spans="13:22" ht="20.100000000000001" customHeight="1">
      <c r="M174" s="621"/>
      <c r="N174" s="621"/>
      <c r="O174" s="621"/>
      <c r="P174" s="621"/>
      <c r="R174" s="624"/>
      <c r="S174" s="624"/>
      <c r="T174" s="624"/>
      <c r="U174" s="624"/>
      <c r="V174" s="624"/>
    </row>
    <row r="175" spans="13:22" ht="20.100000000000001" customHeight="1">
      <c r="M175" s="621"/>
      <c r="N175" s="621"/>
      <c r="O175" s="621"/>
      <c r="P175" s="621"/>
      <c r="R175" s="624"/>
      <c r="S175" s="624"/>
      <c r="T175" s="624"/>
      <c r="U175" s="624"/>
      <c r="V175" s="624"/>
    </row>
    <row r="176" spans="13:22" ht="20.100000000000001" customHeight="1">
      <c r="M176" s="621"/>
      <c r="N176" s="621"/>
      <c r="O176" s="621"/>
      <c r="P176" s="621"/>
      <c r="R176" s="624"/>
      <c r="S176" s="624"/>
      <c r="T176" s="624"/>
      <c r="U176" s="624"/>
      <c r="V176" s="624"/>
    </row>
    <row r="177" spans="13:22" ht="20.100000000000001" customHeight="1">
      <c r="M177" s="621"/>
      <c r="N177" s="621"/>
      <c r="O177" s="621"/>
      <c r="P177" s="621"/>
      <c r="R177" s="624"/>
      <c r="S177" s="624"/>
      <c r="T177" s="624"/>
      <c r="U177" s="624"/>
      <c r="V177" s="624"/>
    </row>
    <row r="178" spans="13:22" ht="20.100000000000001" customHeight="1">
      <c r="M178" s="621"/>
      <c r="N178" s="621"/>
      <c r="O178" s="621"/>
      <c r="P178" s="621"/>
      <c r="R178" s="624"/>
      <c r="S178" s="624"/>
      <c r="T178" s="624"/>
      <c r="U178" s="624"/>
      <c r="V178" s="624"/>
    </row>
    <row r="179" spans="13:22" ht="20.100000000000001" customHeight="1">
      <c r="M179" s="621"/>
      <c r="N179" s="621"/>
      <c r="O179" s="621"/>
      <c r="P179" s="621"/>
      <c r="R179" s="624"/>
      <c r="S179" s="624"/>
      <c r="T179" s="624"/>
      <c r="U179" s="624"/>
      <c r="V179" s="624"/>
    </row>
    <row r="180" spans="13:22" ht="20.100000000000001" customHeight="1">
      <c r="M180" s="621"/>
      <c r="N180" s="621"/>
      <c r="O180" s="621"/>
      <c r="P180" s="621"/>
      <c r="R180" s="624"/>
      <c r="S180" s="624"/>
      <c r="T180" s="624"/>
      <c r="U180" s="624"/>
      <c r="V180" s="624"/>
    </row>
    <row r="181" spans="13:22" ht="20.100000000000001" customHeight="1">
      <c r="M181" s="621"/>
      <c r="N181" s="621"/>
      <c r="O181" s="621"/>
      <c r="P181" s="621"/>
      <c r="R181" s="624"/>
      <c r="S181" s="624"/>
      <c r="T181" s="624"/>
      <c r="U181" s="624"/>
      <c r="V181" s="624"/>
    </row>
    <row r="182" spans="13:22" ht="20.100000000000001" customHeight="1">
      <c r="M182" s="621"/>
      <c r="N182" s="621"/>
      <c r="O182" s="621"/>
      <c r="P182" s="621"/>
      <c r="R182" s="624"/>
      <c r="S182" s="624"/>
      <c r="T182" s="624"/>
      <c r="U182" s="624"/>
      <c r="V182" s="624"/>
    </row>
    <row r="183" spans="13:22" ht="20.100000000000001" customHeight="1">
      <c r="M183" s="621"/>
      <c r="N183" s="621"/>
      <c r="O183" s="621"/>
      <c r="P183" s="621"/>
      <c r="R183" s="624"/>
      <c r="S183" s="624"/>
      <c r="T183" s="624"/>
      <c r="U183" s="624"/>
      <c r="V183" s="624"/>
    </row>
    <row r="184" spans="13:22" ht="20.100000000000001" customHeight="1">
      <c r="M184" s="621"/>
      <c r="N184" s="621"/>
      <c r="O184" s="621"/>
      <c r="P184" s="621"/>
      <c r="R184" s="624"/>
      <c r="S184" s="624"/>
      <c r="T184" s="624"/>
      <c r="U184" s="624"/>
      <c r="V184" s="624"/>
    </row>
    <row r="185" spans="13:22" ht="20.100000000000001" customHeight="1">
      <c r="M185" s="621"/>
      <c r="N185" s="621"/>
      <c r="O185" s="621"/>
      <c r="P185" s="621"/>
      <c r="R185" s="624"/>
      <c r="S185" s="624"/>
      <c r="T185" s="624"/>
      <c r="U185" s="624"/>
      <c r="V185" s="624"/>
    </row>
    <row r="186" spans="13:22" ht="20.100000000000001" customHeight="1">
      <c r="M186" s="621"/>
      <c r="N186" s="621"/>
      <c r="O186" s="621"/>
      <c r="P186" s="621"/>
      <c r="R186" s="624"/>
      <c r="S186" s="624"/>
      <c r="T186" s="624"/>
      <c r="U186" s="624"/>
      <c r="V186" s="624"/>
    </row>
    <row r="187" spans="13:22" ht="20.100000000000001" customHeight="1">
      <c r="M187" s="621"/>
      <c r="N187" s="621"/>
      <c r="O187" s="621"/>
      <c r="P187" s="621"/>
      <c r="R187" s="624"/>
      <c r="S187" s="624"/>
      <c r="T187" s="624"/>
      <c r="U187" s="624"/>
      <c r="V187" s="624"/>
    </row>
    <row r="188" spans="13:22" ht="20.100000000000001" customHeight="1">
      <c r="M188" s="621"/>
      <c r="N188" s="621"/>
      <c r="O188" s="621"/>
      <c r="P188" s="621"/>
      <c r="R188" s="624"/>
      <c r="S188" s="624"/>
      <c r="T188" s="624"/>
      <c r="U188" s="624"/>
      <c r="V188" s="624"/>
    </row>
    <row r="189" spans="13:22" ht="20.100000000000001" customHeight="1">
      <c r="M189" s="621"/>
      <c r="N189" s="621"/>
      <c r="O189" s="621"/>
      <c r="P189" s="621"/>
      <c r="R189" s="624"/>
      <c r="S189" s="624"/>
      <c r="T189" s="624"/>
      <c r="U189" s="624"/>
      <c r="V189" s="624"/>
    </row>
    <row r="190" spans="13:22" ht="20.100000000000001" customHeight="1">
      <c r="M190" s="621"/>
      <c r="N190" s="621"/>
      <c r="O190" s="621"/>
      <c r="P190" s="621"/>
      <c r="R190" s="624"/>
      <c r="S190" s="624"/>
      <c r="T190" s="624"/>
      <c r="U190" s="624"/>
      <c r="V190" s="624"/>
    </row>
    <row r="191" spans="13:22" ht="20.100000000000001" customHeight="1">
      <c r="M191" s="621"/>
      <c r="N191" s="621"/>
      <c r="O191" s="621"/>
      <c r="P191" s="621"/>
      <c r="R191" s="624"/>
      <c r="S191" s="624"/>
      <c r="T191" s="624"/>
      <c r="U191" s="624"/>
      <c r="V191" s="624"/>
    </row>
    <row r="192" spans="13:22" ht="20.100000000000001" customHeight="1">
      <c r="M192" s="621"/>
      <c r="N192" s="621"/>
      <c r="O192" s="621"/>
      <c r="P192" s="621"/>
      <c r="R192" s="624"/>
      <c r="S192" s="624"/>
      <c r="T192" s="624"/>
      <c r="U192" s="624"/>
      <c r="V192" s="624"/>
    </row>
    <row r="193" spans="13:22" ht="20.100000000000001" customHeight="1">
      <c r="M193" s="621"/>
      <c r="N193" s="621"/>
      <c r="O193" s="621"/>
      <c r="P193" s="621"/>
      <c r="R193" s="624"/>
      <c r="S193" s="624"/>
      <c r="T193" s="624"/>
      <c r="U193" s="624"/>
      <c r="V193" s="624"/>
    </row>
    <row r="194" spans="13:22" ht="20.100000000000001" customHeight="1">
      <c r="M194" s="621"/>
      <c r="N194" s="621"/>
      <c r="O194" s="621"/>
      <c r="P194" s="621"/>
      <c r="R194" s="624"/>
      <c r="S194" s="624"/>
      <c r="T194" s="624"/>
      <c r="U194" s="624"/>
      <c r="V194" s="624"/>
    </row>
    <row r="195" spans="13:22" ht="20.100000000000001" customHeight="1">
      <c r="M195" s="621"/>
      <c r="N195" s="621"/>
      <c r="O195" s="621"/>
      <c r="P195" s="621"/>
      <c r="R195" s="624"/>
      <c r="S195" s="624"/>
      <c r="T195" s="624"/>
      <c r="U195" s="624"/>
      <c r="V195" s="624"/>
    </row>
    <row r="196" spans="13:22" ht="20.100000000000001" customHeight="1">
      <c r="M196" s="621"/>
      <c r="N196" s="621"/>
      <c r="O196" s="621"/>
      <c r="P196" s="621"/>
      <c r="R196" s="624"/>
      <c r="S196" s="624"/>
      <c r="T196" s="624"/>
      <c r="U196" s="624"/>
      <c r="V196" s="624"/>
    </row>
    <row r="197" spans="13:22" ht="20.100000000000001" customHeight="1">
      <c r="M197" s="621"/>
      <c r="N197" s="621"/>
      <c r="O197" s="621"/>
      <c r="P197" s="621"/>
      <c r="R197" s="624"/>
      <c r="S197" s="624"/>
      <c r="T197" s="624"/>
      <c r="U197" s="624"/>
      <c r="V197" s="624"/>
    </row>
    <row r="198" spans="13:22" ht="20.100000000000001" customHeight="1">
      <c r="M198" s="621"/>
      <c r="N198" s="621"/>
      <c r="O198" s="621"/>
      <c r="P198" s="621"/>
      <c r="R198" s="624"/>
      <c r="S198" s="624"/>
      <c r="T198" s="624"/>
      <c r="U198" s="624"/>
      <c r="V198" s="624"/>
    </row>
    <row r="199" spans="13:22" ht="20.100000000000001" customHeight="1">
      <c r="M199" s="621"/>
      <c r="N199" s="621"/>
      <c r="O199" s="621"/>
      <c r="P199" s="621"/>
      <c r="R199" s="624"/>
      <c r="S199" s="624"/>
      <c r="T199" s="624"/>
      <c r="U199" s="624"/>
      <c r="V199" s="624"/>
    </row>
    <row r="200" spans="13:22" ht="20.100000000000001" customHeight="1">
      <c r="M200" s="621"/>
      <c r="N200" s="621"/>
      <c r="O200" s="621"/>
      <c r="P200" s="621"/>
      <c r="R200" s="624"/>
      <c r="S200" s="624"/>
      <c r="T200" s="624"/>
      <c r="U200" s="624"/>
      <c r="V200" s="624"/>
    </row>
    <row r="201" spans="13:22" ht="20.100000000000001" customHeight="1">
      <c r="M201" s="621"/>
      <c r="N201" s="621"/>
      <c r="O201" s="621"/>
      <c r="P201" s="621"/>
      <c r="R201" s="624"/>
      <c r="S201" s="624"/>
      <c r="T201" s="624"/>
      <c r="U201" s="624"/>
      <c r="V201" s="624"/>
    </row>
    <row r="202" spans="13:22" ht="20.100000000000001" customHeight="1">
      <c r="M202" s="621"/>
      <c r="N202" s="621"/>
      <c r="O202" s="621"/>
      <c r="P202" s="621"/>
      <c r="R202" s="624"/>
      <c r="S202" s="624"/>
      <c r="T202" s="624"/>
      <c r="U202" s="624"/>
      <c r="V202" s="624"/>
    </row>
    <row r="203" spans="13:22" ht="20.100000000000001" customHeight="1">
      <c r="M203" s="621"/>
      <c r="N203" s="621"/>
      <c r="O203" s="621"/>
      <c r="P203" s="621"/>
      <c r="R203" s="624"/>
      <c r="S203" s="624"/>
      <c r="T203" s="624"/>
      <c r="U203" s="624"/>
      <c r="V203" s="624"/>
    </row>
    <row r="204" spans="13:22" ht="20.100000000000001" customHeight="1">
      <c r="M204" s="621"/>
      <c r="N204" s="621"/>
      <c r="O204" s="621"/>
      <c r="P204" s="621"/>
      <c r="R204" s="624"/>
      <c r="S204" s="624"/>
      <c r="T204" s="624"/>
      <c r="U204" s="624"/>
      <c r="V204" s="624"/>
    </row>
    <row r="205" spans="13:22" ht="20.100000000000001" customHeight="1">
      <c r="M205" s="621"/>
      <c r="N205" s="621"/>
      <c r="O205" s="621"/>
      <c r="P205" s="621"/>
      <c r="R205" s="624"/>
      <c r="S205" s="624"/>
      <c r="T205" s="624"/>
      <c r="U205" s="624"/>
      <c r="V205" s="624"/>
    </row>
    <row r="206" spans="13:22" ht="20.100000000000001" customHeight="1">
      <c r="M206" s="621"/>
      <c r="N206" s="621"/>
      <c r="O206" s="621"/>
      <c r="P206" s="621"/>
      <c r="R206" s="624"/>
      <c r="S206" s="624"/>
      <c r="T206" s="624"/>
      <c r="U206" s="624"/>
      <c r="V206" s="624"/>
    </row>
    <row r="207" spans="13:22" ht="20.100000000000001" customHeight="1">
      <c r="M207" s="621"/>
      <c r="N207" s="621"/>
      <c r="O207" s="621"/>
      <c r="P207" s="621"/>
      <c r="R207" s="624"/>
      <c r="S207" s="624"/>
      <c r="T207" s="624"/>
      <c r="U207" s="624"/>
      <c r="V207" s="624"/>
    </row>
    <row r="208" spans="13:22" ht="20.100000000000001" customHeight="1">
      <c r="M208" s="621"/>
      <c r="N208" s="621"/>
      <c r="O208" s="621"/>
      <c r="P208" s="621"/>
      <c r="R208" s="624"/>
      <c r="S208" s="624"/>
      <c r="T208" s="624"/>
      <c r="U208" s="624"/>
      <c r="V208" s="624"/>
    </row>
    <row r="209" spans="13:22" ht="20.100000000000001" customHeight="1">
      <c r="M209" s="621"/>
      <c r="N209" s="621"/>
      <c r="O209" s="621"/>
      <c r="P209" s="621"/>
      <c r="R209" s="624"/>
      <c r="S209" s="624"/>
      <c r="T209" s="624"/>
      <c r="U209" s="624"/>
      <c r="V209" s="624"/>
    </row>
    <row r="210" spans="13:22" ht="20.100000000000001" customHeight="1">
      <c r="M210" s="621"/>
      <c r="N210" s="621"/>
      <c r="O210" s="621"/>
      <c r="P210" s="621"/>
      <c r="R210" s="624"/>
      <c r="S210" s="624"/>
      <c r="T210" s="624"/>
      <c r="U210" s="624"/>
      <c r="V210" s="624"/>
    </row>
    <row r="211" spans="13:22" ht="20.100000000000001" customHeight="1">
      <c r="M211" s="621"/>
      <c r="N211" s="621"/>
      <c r="O211" s="621"/>
      <c r="P211" s="621"/>
      <c r="R211" s="624"/>
      <c r="S211" s="624"/>
      <c r="T211" s="624"/>
      <c r="U211" s="624"/>
      <c r="V211" s="624"/>
    </row>
    <row r="212" spans="13:22" ht="20.100000000000001" customHeight="1">
      <c r="M212" s="621"/>
      <c r="N212" s="621"/>
      <c r="O212" s="621"/>
      <c r="P212" s="621"/>
      <c r="R212" s="624"/>
      <c r="S212" s="624"/>
      <c r="T212" s="624"/>
      <c r="U212" s="624"/>
      <c r="V212" s="624"/>
    </row>
    <row r="213" spans="13:22" ht="20.100000000000001" customHeight="1">
      <c r="M213" s="621"/>
      <c r="N213" s="621"/>
      <c r="O213" s="621"/>
      <c r="P213" s="621"/>
      <c r="R213" s="624"/>
      <c r="S213" s="624"/>
      <c r="T213" s="624"/>
      <c r="U213" s="624"/>
      <c r="V213" s="624"/>
    </row>
    <row r="214" spans="13:22" ht="20.100000000000001" customHeight="1">
      <c r="M214" s="621"/>
      <c r="N214" s="621"/>
      <c r="O214" s="621"/>
      <c r="P214" s="621"/>
      <c r="R214" s="624"/>
      <c r="S214" s="624"/>
      <c r="T214" s="624"/>
      <c r="U214" s="624"/>
      <c r="V214" s="624"/>
    </row>
    <row r="215" spans="13:22" ht="20.100000000000001" customHeight="1">
      <c r="M215" s="621"/>
      <c r="N215" s="621"/>
      <c r="O215" s="621"/>
      <c r="P215" s="621"/>
      <c r="R215" s="624"/>
      <c r="S215" s="624"/>
      <c r="T215" s="624"/>
      <c r="U215" s="624"/>
      <c r="V215" s="624"/>
    </row>
    <row r="216" spans="13:22" ht="20.100000000000001" customHeight="1">
      <c r="M216" s="621"/>
      <c r="N216" s="621"/>
      <c r="O216" s="621"/>
      <c r="P216" s="621"/>
      <c r="R216" s="624"/>
      <c r="S216" s="624"/>
      <c r="T216" s="624"/>
      <c r="U216" s="624"/>
      <c r="V216" s="624"/>
    </row>
    <row r="217" spans="13:22" ht="20.100000000000001" customHeight="1">
      <c r="M217" s="621"/>
      <c r="N217" s="621"/>
      <c r="O217" s="621"/>
      <c r="P217" s="621"/>
      <c r="R217" s="624"/>
      <c r="S217" s="624"/>
      <c r="T217" s="624"/>
      <c r="U217" s="624"/>
      <c r="V217" s="624"/>
    </row>
    <row r="218" spans="13:22" ht="20.100000000000001" customHeight="1">
      <c r="M218" s="621"/>
      <c r="N218" s="621"/>
      <c r="O218" s="621"/>
      <c r="P218" s="621"/>
      <c r="R218" s="624"/>
      <c r="S218" s="624"/>
      <c r="T218" s="624"/>
      <c r="U218" s="624"/>
      <c r="V218" s="624"/>
    </row>
    <row r="219" spans="13:22" ht="20.100000000000001" customHeight="1">
      <c r="M219" s="621"/>
      <c r="N219" s="621"/>
      <c r="O219" s="621"/>
      <c r="P219" s="621"/>
      <c r="R219" s="624"/>
      <c r="S219" s="624"/>
      <c r="T219" s="624"/>
      <c r="U219" s="624"/>
      <c r="V219" s="624"/>
    </row>
    <row r="220" spans="13:22" ht="20.100000000000001" customHeight="1">
      <c r="M220" s="621"/>
      <c r="N220" s="621"/>
      <c r="O220" s="621"/>
      <c r="P220" s="621"/>
      <c r="R220" s="624"/>
      <c r="S220" s="624"/>
      <c r="T220" s="624"/>
      <c r="U220" s="624"/>
      <c r="V220" s="624"/>
    </row>
    <row r="221" spans="13:22" ht="20.100000000000001" customHeight="1">
      <c r="M221" s="621"/>
      <c r="N221" s="621"/>
      <c r="O221" s="621"/>
      <c r="P221" s="621"/>
      <c r="R221" s="624"/>
      <c r="S221" s="624"/>
      <c r="T221" s="624"/>
      <c r="U221" s="624"/>
      <c r="V221" s="624"/>
    </row>
    <row r="222" spans="13:22" ht="20.100000000000001" customHeight="1">
      <c r="M222" s="621"/>
      <c r="N222" s="621"/>
      <c r="O222" s="621"/>
      <c r="P222" s="621"/>
      <c r="R222" s="624"/>
      <c r="S222" s="624"/>
      <c r="T222" s="624"/>
      <c r="U222" s="624"/>
      <c r="V222" s="624"/>
    </row>
    <row r="223" spans="13:22" ht="20.100000000000001" customHeight="1">
      <c r="M223" s="621"/>
      <c r="N223" s="621"/>
      <c r="O223" s="621"/>
      <c r="P223" s="621"/>
      <c r="R223" s="624"/>
      <c r="S223" s="624"/>
      <c r="T223" s="624"/>
      <c r="U223" s="624"/>
      <c r="V223" s="624"/>
    </row>
    <row r="224" spans="13:22" ht="20.100000000000001" customHeight="1">
      <c r="M224" s="621"/>
      <c r="N224" s="621"/>
      <c r="O224" s="621"/>
      <c r="P224" s="621"/>
      <c r="R224" s="624"/>
      <c r="S224" s="624"/>
      <c r="T224" s="624"/>
      <c r="U224" s="624"/>
      <c r="V224" s="624"/>
    </row>
    <row r="225" spans="13:22" ht="20.100000000000001" customHeight="1">
      <c r="M225" s="621"/>
      <c r="N225" s="621"/>
      <c r="O225" s="621"/>
      <c r="P225" s="621"/>
      <c r="R225" s="624"/>
      <c r="S225" s="624"/>
      <c r="T225" s="624"/>
      <c r="U225" s="624"/>
      <c r="V225" s="624"/>
    </row>
    <row r="226" spans="13:22" ht="20.100000000000001" customHeight="1">
      <c r="M226" s="621"/>
      <c r="N226" s="621"/>
      <c r="O226" s="621"/>
      <c r="P226" s="621"/>
      <c r="R226" s="624"/>
      <c r="S226" s="624"/>
      <c r="T226" s="624"/>
      <c r="U226" s="624"/>
      <c r="V226" s="624"/>
    </row>
    <row r="227" spans="13:22" ht="20.100000000000001" customHeight="1">
      <c r="M227" s="621"/>
      <c r="N227" s="621"/>
      <c r="O227" s="621"/>
      <c r="P227" s="621"/>
      <c r="R227" s="624"/>
      <c r="S227" s="624"/>
      <c r="T227" s="624"/>
      <c r="U227" s="624"/>
      <c r="V227" s="624"/>
    </row>
    <row r="228" spans="13:22" ht="20.100000000000001" customHeight="1">
      <c r="M228" s="621"/>
      <c r="N228" s="621"/>
      <c r="O228" s="621"/>
      <c r="P228" s="621"/>
      <c r="R228" s="624"/>
      <c r="S228" s="624"/>
      <c r="T228" s="624"/>
      <c r="U228" s="624"/>
      <c r="V228" s="624"/>
    </row>
    <row r="229" spans="13:22" ht="20.100000000000001" customHeight="1">
      <c r="M229" s="621"/>
      <c r="N229" s="621"/>
      <c r="O229" s="621"/>
      <c r="P229" s="621"/>
      <c r="R229" s="624"/>
      <c r="S229" s="624"/>
      <c r="T229" s="624"/>
      <c r="U229" s="624"/>
      <c r="V229" s="624"/>
    </row>
    <row r="230" spans="13:22" ht="20.100000000000001" customHeight="1">
      <c r="M230" s="621"/>
      <c r="N230" s="621"/>
      <c r="O230" s="621"/>
      <c r="P230" s="621"/>
      <c r="R230" s="624"/>
      <c r="S230" s="624"/>
      <c r="T230" s="624"/>
      <c r="U230" s="624"/>
      <c r="V230" s="624"/>
    </row>
    <row r="231" spans="13:22" ht="20.100000000000001" customHeight="1">
      <c r="M231" s="621"/>
      <c r="N231" s="621"/>
      <c r="O231" s="621"/>
      <c r="P231" s="621"/>
      <c r="R231" s="624"/>
      <c r="S231" s="624"/>
      <c r="T231" s="624"/>
      <c r="U231" s="624"/>
      <c r="V231" s="624"/>
    </row>
    <row r="232" spans="13:22" ht="20.100000000000001" customHeight="1">
      <c r="M232" s="621"/>
      <c r="N232" s="621"/>
      <c r="O232" s="621"/>
      <c r="P232" s="621"/>
      <c r="R232" s="624"/>
      <c r="S232" s="624"/>
      <c r="T232" s="624"/>
      <c r="U232" s="624"/>
      <c r="V232" s="624"/>
    </row>
    <row r="233" spans="13:22" ht="20.100000000000001" customHeight="1">
      <c r="M233" s="621"/>
      <c r="N233" s="621"/>
      <c r="O233" s="621"/>
      <c r="P233" s="621"/>
      <c r="R233" s="624"/>
      <c r="S233" s="624"/>
      <c r="T233" s="624"/>
      <c r="U233" s="624"/>
      <c r="V233" s="624"/>
    </row>
    <row r="234" spans="13:22" ht="20.100000000000001" customHeight="1">
      <c r="M234" s="621"/>
      <c r="N234" s="621"/>
      <c r="O234" s="621"/>
      <c r="P234" s="621"/>
      <c r="R234" s="624"/>
      <c r="S234" s="624"/>
      <c r="T234" s="624"/>
      <c r="U234" s="624"/>
      <c r="V234" s="624"/>
    </row>
    <row r="235" spans="13:22" ht="20.100000000000001" customHeight="1">
      <c r="M235" s="621"/>
      <c r="N235" s="621"/>
      <c r="O235" s="621"/>
      <c r="P235" s="621"/>
      <c r="R235" s="624"/>
      <c r="S235" s="624"/>
      <c r="T235" s="624"/>
      <c r="U235" s="624"/>
      <c r="V235" s="624"/>
    </row>
    <row r="236" spans="13:22" ht="20.100000000000001" customHeight="1">
      <c r="M236" s="621"/>
      <c r="N236" s="621"/>
      <c r="O236" s="621"/>
      <c r="P236" s="621"/>
      <c r="R236" s="624"/>
      <c r="S236" s="624"/>
      <c r="T236" s="624"/>
      <c r="U236" s="624"/>
      <c r="V236" s="624"/>
    </row>
    <row r="237" spans="13:22" ht="20.100000000000001" customHeight="1">
      <c r="M237" s="621"/>
      <c r="N237" s="621"/>
      <c r="O237" s="621"/>
      <c r="P237" s="621"/>
      <c r="R237" s="624"/>
      <c r="S237" s="624"/>
      <c r="T237" s="624"/>
      <c r="U237" s="624"/>
      <c r="V237" s="624"/>
    </row>
    <row r="238" spans="13:22" ht="20.100000000000001" customHeight="1">
      <c r="M238" s="621"/>
      <c r="N238" s="621"/>
      <c r="O238" s="621"/>
      <c r="P238" s="621"/>
      <c r="R238" s="624"/>
      <c r="S238" s="624"/>
      <c r="T238" s="624"/>
      <c r="U238" s="624"/>
      <c r="V238" s="624"/>
    </row>
    <row r="239" spans="13:22" ht="20.100000000000001" customHeight="1">
      <c r="M239" s="621"/>
      <c r="N239" s="621"/>
      <c r="O239" s="621"/>
      <c r="P239" s="621"/>
      <c r="R239" s="624"/>
      <c r="S239" s="624"/>
      <c r="T239" s="624"/>
      <c r="U239" s="624"/>
      <c r="V239" s="624"/>
    </row>
    <row r="240" spans="13:22" ht="20.100000000000001" customHeight="1">
      <c r="M240" s="621"/>
      <c r="N240" s="621"/>
      <c r="O240" s="621"/>
      <c r="P240" s="621"/>
      <c r="R240" s="624"/>
      <c r="S240" s="624"/>
      <c r="T240" s="624"/>
      <c r="U240" s="624"/>
      <c r="V240" s="624"/>
    </row>
    <row r="241" spans="13:22" ht="20.100000000000001" customHeight="1">
      <c r="M241" s="621"/>
      <c r="N241" s="621"/>
      <c r="O241" s="621"/>
      <c r="P241" s="621"/>
      <c r="R241" s="624"/>
      <c r="S241" s="624"/>
      <c r="T241" s="624"/>
      <c r="U241" s="624"/>
      <c r="V241" s="624"/>
    </row>
    <row r="242" spans="13:22" ht="20.100000000000001" customHeight="1">
      <c r="M242" s="621"/>
      <c r="N242" s="621"/>
      <c r="O242" s="621"/>
      <c r="P242" s="621"/>
      <c r="R242" s="624"/>
      <c r="S242" s="624"/>
      <c r="T242" s="624"/>
      <c r="U242" s="624"/>
      <c r="V242" s="624"/>
    </row>
    <row r="243" spans="13:22" ht="20.100000000000001" customHeight="1">
      <c r="M243" s="621"/>
      <c r="N243" s="621"/>
      <c r="O243" s="621"/>
      <c r="P243" s="621"/>
      <c r="R243" s="624"/>
      <c r="S243" s="624"/>
      <c r="T243" s="624"/>
      <c r="U243" s="624"/>
      <c r="V243" s="624"/>
    </row>
    <row r="244" spans="13:22" ht="20.100000000000001" customHeight="1">
      <c r="M244" s="621"/>
      <c r="N244" s="621"/>
      <c r="O244" s="621"/>
      <c r="P244" s="621"/>
      <c r="R244" s="624"/>
      <c r="S244" s="624"/>
      <c r="T244" s="624"/>
      <c r="U244" s="624"/>
      <c r="V244" s="624"/>
    </row>
    <row r="245" spans="13:22" ht="20.100000000000001" customHeight="1">
      <c r="M245" s="621"/>
      <c r="N245" s="621"/>
      <c r="O245" s="621"/>
      <c r="P245" s="621"/>
      <c r="R245" s="624"/>
      <c r="S245" s="624"/>
      <c r="T245" s="624"/>
      <c r="U245" s="624"/>
      <c r="V245" s="624"/>
    </row>
    <row r="246" spans="13:22" ht="20.100000000000001" customHeight="1">
      <c r="M246" s="621"/>
      <c r="N246" s="621"/>
      <c r="O246" s="621"/>
      <c r="P246" s="621"/>
      <c r="R246" s="624"/>
      <c r="S246" s="624"/>
      <c r="T246" s="624"/>
      <c r="U246" s="624"/>
      <c r="V246" s="624"/>
    </row>
    <row r="247" spans="13:22" ht="20.100000000000001" customHeight="1">
      <c r="M247" s="621"/>
      <c r="N247" s="621"/>
      <c r="O247" s="621"/>
      <c r="P247" s="621"/>
      <c r="R247" s="624"/>
      <c r="S247" s="624"/>
      <c r="T247" s="624"/>
      <c r="U247" s="624"/>
      <c r="V247" s="624"/>
    </row>
    <row r="248" spans="13:22" ht="20.100000000000001" customHeight="1">
      <c r="M248" s="621"/>
      <c r="N248" s="621"/>
      <c r="O248" s="621"/>
      <c r="P248" s="621"/>
      <c r="R248" s="624"/>
      <c r="S248" s="624"/>
      <c r="T248" s="624"/>
      <c r="U248" s="624"/>
      <c r="V248" s="624"/>
    </row>
    <row r="249" spans="13:22" ht="20.100000000000001" customHeight="1">
      <c r="M249" s="621"/>
      <c r="N249" s="621"/>
      <c r="O249" s="621"/>
      <c r="P249" s="621"/>
      <c r="R249" s="624"/>
      <c r="S249" s="624"/>
      <c r="T249" s="624"/>
      <c r="U249" s="624"/>
      <c r="V249" s="624"/>
    </row>
    <row r="250" spans="13:22" ht="20.100000000000001" customHeight="1">
      <c r="M250" s="621"/>
      <c r="N250" s="621"/>
      <c r="O250" s="621"/>
      <c r="P250" s="621"/>
      <c r="R250" s="624"/>
      <c r="S250" s="624"/>
      <c r="T250" s="624"/>
      <c r="U250" s="624"/>
      <c r="V250" s="624"/>
    </row>
    <row r="251" spans="13:22" ht="20.100000000000001" customHeight="1">
      <c r="M251" s="621"/>
      <c r="N251" s="621"/>
      <c r="O251" s="621"/>
      <c r="P251" s="621"/>
      <c r="R251" s="624"/>
      <c r="S251" s="624"/>
      <c r="T251" s="624"/>
      <c r="U251" s="624"/>
      <c r="V251" s="624"/>
    </row>
    <row r="252" spans="13:22" ht="20.100000000000001" customHeight="1">
      <c r="M252" s="621"/>
      <c r="N252" s="621"/>
      <c r="O252" s="621"/>
      <c r="P252" s="621"/>
      <c r="R252" s="624"/>
      <c r="S252" s="624"/>
      <c r="T252" s="624"/>
      <c r="U252" s="624"/>
      <c r="V252" s="624"/>
    </row>
    <row r="253" spans="13:22" ht="20.100000000000001" customHeight="1">
      <c r="M253" s="621"/>
      <c r="N253" s="621"/>
      <c r="O253" s="621"/>
      <c r="P253" s="621"/>
      <c r="R253" s="624"/>
      <c r="S253" s="624"/>
      <c r="T253" s="624"/>
      <c r="U253" s="624"/>
      <c r="V253" s="624"/>
    </row>
    <row r="254" spans="13:22" ht="20.100000000000001" customHeight="1">
      <c r="M254" s="621"/>
      <c r="N254" s="621"/>
      <c r="O254" s="621"/>
      <c r="P254" s="621"/>
      <c r="R254" s="624"/>
      <c r="S254" s="624"/>
      <c r="T254" s="624"/>
      <c r="U254" s="624"/>
      <c r="V254" s="624"/>
    </row>
    <row r="255" spans="13:22" ht="20.100000000000001" customHeight="1">
      <c r="M255" s="621"/>
      <c r="N255" s="621"/>
      <c r="O255" s="621"/>
      <c r="P255" s="621"/>
      <c r="R255" s="624"/>
      <c r="S255" s="624"/>
      <c r="T255" s="624"/>
      <c r="U255" s="624"/>
      <c r="V255" s="624"/>
    </row>
    <row r="256" spans="13:22" ht="20.100000000000001" customHeight="1">
      <c r="M256" s="621"/>
      <c r="N256" s="621"/>
      <c r="O256" s="621"/>
      <c r="P256" s="621"/>
      <c r="R256" s="624"/>
      <c r="S256" s="624"/>
      <c r="T256" s="624"/>
      <c r="U256" s="624"/>
      <c r="V256" s="624"/>
    </row>
    <row r="257" spans="13:22" ht="20.100000000000001" customHeight="1">
      <c r="M257" s="621"/>
      <c r="N257" s="621"/>
      <c r="O257" s="621"/>
      <c r="P257" s="621"/>
      <c r="R257" s="624"/>
      <c r="S257" s="624"/>
      <c r="T257" s="624"/>
      <c r="U257" s="624"/>
      <c r="V257" s="624"/>
    </row>
    <row r="258" spans="13:22" ht="20.100000000000001" customHeight="1">
      <c r="M258" s="621"/>
      <c r="N258" s="621"/>
      <c r="O258" s="621"/>
      <c r="P258" s="621"/>
      <c r="R258" s="624"/>
      <c r="S258" s="624"/>
      <c r="T258" s="624"/>
      <c r="U258" s="624"/>
      <c r="V258" s="624"/>
    </row>
    <row r="259" spans="13:22" ht="20.100000000000001" customHeight="1">
      <c r="M259" s="621"/>
      <c r="N259" s="621"/>
      <c r="O259" s="621"/>
      <c r="P259" s="621"/>
      <c r="R259" s="624"/>
      <c r="S259" s="624"/>
      <c r="T259" s="624"/>
      <c r="U259" s="624"/>
      <c r="V259" s="624"/>
    </row>
    <row r="260" spans="13:22" ht="20.100000000000001" customHeight="1">
      <c r="M260" s="621"/>
      <c r="N260" s="621"/>
      <c r="O260" s="621"/>
      <c r="P260" s="621"/>
      <c r="R260" s="624"/>
      <c r="S260" s="624"/>
      <c r="T260" s="624"/>
      <c r="U260" s="624"/>
      <c r="V260" s="624"/>
    </row>
    <row r="261" spans="13:22" ht="20.100000000000001" customHeight="1">
      <c r="M261" s="621"/>
      <c r="N261" s="621"/>
      <c r="O261" s="621"/>
      <c r="P261" s="621"/>
      <c r="R261" s="624"/>
      <c r="S261" s="624"/>
      <c r="T261" s="624"/>
      <c r="U261" s="624"/>
      <c r="V261" s="624"/>
    </row>
    <row r="262" spans="13:22" ht="20.100000000000001" customHeight="1">
      <c r="M262" s="621"/>
      <c r="N262" s="621"/>
      <c r="O262" s="621"/>
      <c r="P262" s="621"/>
      <c r="R262" s="624"/>
      <c r="S262" s="624"/>
      <c r="T262" s="624"/>
      <c r="U262" s="624"/>
      <c r="V262" s="624"/>
    </row>
    <row r="263" spans="13:22" ht="20.100000000000001" customHeight="1">
      <c r="M263" s="621"/>
      <c r="N263" s="621"/>
      <c r="O263" s="621"/>
      <c r="P263" s="621"/>
      <c r="R263" s="624"/>
      <c r="S263" s="624"/>
      <c r="T263" s="624"/>
      <c r="U263" s="624"/>
      <c r="V263" s="624"/>
    </row>
    <row r="264" spans="13:22" ht="20.100000000000001" customHeight="1">
      <c r="M264" s="621"/>
      <c r="N264" s="621"/>
      <c r="O264" s="621"/>
      <c r="P264" s="621"/>
      <c r="R264" s="624"/>
      <c r="S264" s="624"/>
      <c r="T264" s="624"/>
      <c r="U264" s="624"/>
      <c r="V264" s="624"/>
    </row>
    <row r="265" spans="13:22" ht="20.100000000000001" customHeight="1">
      <c r="M265" s="621"/>
      <c r="N265" s="621"/>
      <c r="O265" s="621"/>
      <c r="P265" s="621"/>
      <c r="R265" s="624"/>
      <c r="S265" s="624"/>
      <c r="T265" s="624"/>
      <c r="U265" s="624"/>
      <c r="V265" s="624"/>
    </row>
    <row r="266" spans="13:22" ht="20.100000000000001" customHeight="1">
      <c r="M266" s="621"/>
      <c r="N266" s="621"/>
      <c r="O266" s="621"/>
      <c r="P266" s="621"/>
      <c r="R266" s="624"/>
      <c r="S266" s="624"/>
      <c r="T266" s="624"/>
      <c r="U266" s="624"/>
      <c r="V266" s="624"/>
    </row>
    <row r="267" spans="13:22" ht="20.100000000000001" customHeight="1">
      <c r="M267" s="621"/>
      <c r="N267" s="621"/>
      <c r="O267" s="621"/>
      <c r="P267" s="621"/>
      <c r="R267" s="624"/>
      <c r="S267" s="624"/>
      <c r="T267" s="624"/>
      <c r="U267" s="624"/>
      <c r="V267" s="624"/>
    </row>
    <row r="268" spans="13:22" ht="20.100000000000001" customHeight="1">
      <c r="M268" s="621"/>
      <c r="N268" s="621"/>
      <c r="O268" s="621"/>
      <c r="P268" s="621"/>
      <c r="R268" s="624"/>
      <c r="S268" s="624"/>
      <c r="T268" s="624"/>
      <c r="U268" s="624"/>
      <c r="V268" s="624"/>
    </row>
    <row r="269" spans="13:22" ht="20.100000000000001" customHeight="1">
      <c r="M269" s="621"/>
      <c r="N269" s="621"/>
      <c r="O269" s="621"/>
      <c r="P269" s="621"/>
      <c r="R269" s="624"/>
      <c r="S269" s="624"/>
      <c r="T269" s="624"/>
      <c r="U269" s="624"/>
      <c r="V269" s="624"/>
    </row>
    <row r="270" spans="13:22" ht="20.100000000000001" customHeight="1">
      <c r="M270" s="621"/>
      <c r="N270" s="621"/>
      <c r="O270" s="621"/>
      <c r="P270" s="621"/>
      <c r="R270" s="624"/>
      <c r="S270" s="624"/>
      <c r="T270" s="624"/>
      <c r="U270" s="624"/>
      <c r="V270" s="624"/>
    </row>
    <row r="271" spans="13:22" ht="20.100000000000001" customHeight="1">
      <c r="M271" s="621"/>
      <c r="N271" s="621"/>
      <c r="O271" s="621"/>
      <c r="P271" s="621"/>
      <c r="R271" s="624"/>
      <c r="S271" s="624"/>
      <c r="T271" s="624"/>
      <c r="U271" s="624"/>
      <c r="V271" s="624"/>
    </row>
    <row r="272" spans="13:22" ht="20.100000000000001" customHeight="1">
      <c r="M272" s="621"/>
      <c r="N272" s="621"/>
      <c r="O272" s="621"/>
      <c r="P272" s="621"/>
      <c r="R272" s="624"/>
      <c r="S272" s="624"/>
      <c r="T272" s="624"/>
      <c r="U272" s="624"/>
      <c r="V272" s="624"/>
    </row>
    <row r="273" spans="13:22" ht="20.100000000000001" customHeight="1">
      <c r="M273" s="621"/>
      <c r="N273" s="621"/>
      <c r="O273" s="621"/>
      <c r="P273" s="621"/>
      <c r="R273" s="624"/>
      <c r="S273" s="624"/>
      <c r="T273" s="624"/>
      <c r="U273" s="624"/>
      <c r="V273" s="624"/>
    </row>
    <row r="274" spans="13:22" ht="20.100000000000001" customHeight="1">
      <c r="M274" s="621"/>
      <c r="N274" s="621"/>
      <c r="O274" s="621"/>
      <c r="P274" s="621"/>
      <c r="R274" s="624"/>
      <c r="S274" s="624"/>
      <c r="T274" s="624"/>
      <c r="U274" s="624"/>
      <c r="V274" s="624"/>
    </row>
    <row r="275" spans="13:22" ht="20.100000000000001" customHeight="1">
      <c r="M275" s="621"/>
      <c r="N275" s="621"/>
      <c r="O275" s="621"/>
      <c r="P275" s="621"/>
      <c r="R275" s="624"/>
      <c r="S275" s="624"/>
      <c r="T275" s="624"/>
      <c r="U275" s="624"/>
      <c r="V275" s="624"/>
    </row>
    <row r="276" spans="13:22" ht="20.100000000000001" customHeight="1">
      <c r="M276" s="621"/>
      <c r="N276" s="621"/>
      <c r="O276" s="621"/>
      <c r="P276" s="621"/>
      <c r="R276" s="624"/>
      <c r="S276" s="624"/>
      <c r="T276" s="624"/>
      <c r="U276" s="624"/>
      <c r="V276" s="624"/>
    </row>
    <row r="277" spans="13:22" ht="20.100000000000001" customHeight="1">
      <c r="M277" s="621"/>
      <c r="N277" s="621"/>
      <c r="O277" s="621"/>
      <c r="P277" s="621"/>
      <c r="R277" s="624"/>
      <c r="S277" s="624"/>
      <c r="T277" s="624"/>
      <c r="U277" s="624"/>
      <c r="V277" s="624"/>
    </row>
    <row r="278" spans="13:22" ht="20.100000000000001" customHeight="1">
      <c r="M278" s="621"/>
      <c r="N278" s="621"/>
      <c r="O278" s="621"/>
      <c r="P278" s="621"/>
      <c r="R278" s="624"/>
      <c r="S278" s="624"/>
      <c r="T278" s="624"/>
      <c r="U278" s="624"/>
      <c r="V278" s="624"/>
    </row>
    <row r="279" spans="13:22" ht="20.100000000000001" customHeight="1">
      <c r="M279" s="621"/>
      <c r="N279" s="621"/>
      <c r="O279" s="621"/>
      <c r="P279" s="621"/>
      <c r="R279" s="624"/>
      <c r="S279" s="624"/>
      <c r="T279" s="624"/>
      <c r="U279" s="624"/>
      <c r="V279" s="624"/>
    </row>
    <row r="280" spans="13:22" ht="20.100000000000001" customHeight="1">
      <c r="M280" s="621"/>
      <c r="N280" s="621"/>
      <c r="O280" s="621"/>
      <c r="P280" s="621"/>
      <c r="R280" s="624"/>
      <c r="S280" s="624"/>
      <c r="T280" s="624"/>
      <c r="U280" s="624"/>
      <c r="V280" s="624"/>
    </row>
    <row r="281" spans="13:22" ht="20.100000000000001" customHeight="1">
      <c r="M281" s="621"/>
      <c r="N281" s="621"/>
      <c r="O281" s="621"/>
      <c r="P281" s="621"/>
      <c r="R281" s="624"/>
      <c r="S281" s="624"/>
      <c r="T281" s="624"/>
      <c r="U281" s="624"/>
      <c r="V281" s="624"/>
    </row>
    <row r="282" spans="13:22" ht="20.100000000000001" customHeight="1">
      <c r="M282" s="621"/>
      <c r="N282" s="621"/>
      <c r="O282" s="621"/>
      <c r="P282" s="621"/>
      <c r="R282" s="624"/>
      <c r="S282" s="624"/>
      <c r="T282" s="624"/>
      <c r="U282" s="624"/>
      <c r="V282" s="624"/>
    </row>
    <row r="283" spans="13:22" ht="20.100000000000001" customHeight="1">
      <c r="M283" s="621"/>
      <c r="N283" s="621"/>
      <c r="O283" s="621"/>
      <c r="P283" s="621"/>
      <c r="R283" s="624"/>
      <c r="S283" s="624"/>
      <c r="T283" s="624"/>
      <c r="U283" s="624"/>
      <c r="V283" s="624"/>
    </row>
    <row r="284" spans="13:22" ht="20.100000000000001" customHeight="1">
      <c r="M284" s="621"/>
      <c r="N284" s="621"/>
      <c r="O284" s="621"/>
      <c r="P284" s="621"/>
      <c r="R284" s="624"/>
      <c r="S284" s="624"/>
      <c r="T284" s="624"/>
      <c r="U284" s="624"/>
      <c r="V284" s="624"/>
    </row>
    <row r="285" spans="13:22" ht="20.100000000000001" customHeight="1">
      <c r="M285" s="621"/>
      <c r="N285" s="621"/>
      <c r="O285" s="621"/>
      <c r="P285" s="621"/>
      <c r="R285" s="624"/>
      <c r="S285" s="624"/>
      <c r="T285" s="624"/>
      <c r="U285" s="624"/>
      <c r="V285" s="624"/>
    </row>
    <row r="286" spans="13:22" ht="20.100000000000001" customHeight="1">
      <c r="M286" s="621"/>
      <c r="N286" s="621"/>
      <c r="O286" s="621"/>
      <c r="P286" s="621"/>
      <c r="R286" s="624"/>
      <c r="S286" s="624"/>
      <c r="T286" s="624"/>
      <c r="U286" s="624"/>
      <c r="V286" s="624"/>
    </row>
    <row r="287" spans="13:22" ht="20.100000000000001" customHeight="1">
      <c r="M287" s="621"/>
      <c r="N287" s="621"/>
      <c r="O287" s="621"/>
      <c r="P287" s="621"/>
      <c r="R287" s="624"/>
      <c r="S287" s="624"/>
      <c r="T287" s="624"/>
      <c r="U287" s="624"/>
      <c r="V287" s="624"/>
    </row>
    <row r="288" spans="13:22" ht="20.100000000000001" customHeight="1">
      <c r="M288" s="621"/>
      <c r="N288" s="621"/>
      <c r="O288" s="621"/>
      <c r="P288" s="621"/>
      <c r="R288" s="624"/>
      <c r="S288" s="624"/>
      <c r="T288" s="624"/>
      <c r="U288" s="624"/>
      <c r="V288" s="624"/>
    </row>
    <row r="289" spans="13:22" ht="20.100000000000001" customHeight="1">
      <c r="M289" s="621"/>
      <c r="N289" s="621"/>
      <c r="O289" s="621"/>
      <c r="P289" s="621"/>
      <c r="R289" s="624"/>
      <c r="S289" s="624"/>
      <c r="T289" s="624"/>
      <c r="U289" s="624"/>
      <c r="V289" s="624"/>
    </row>
    <row r="290" spans="13:22" ht="20.100000000000001" customHeight="1">
      <c r="M290" s="621"/>
      <c r="N290" s="621"/>
      <c r="O290" s="621"/>
      <c r="P290" s="621"/>
      <c r="R290" s="624"/>
      <c r="S290" s="624"/>
      <c r="T290" s="624"/>
      <c r="U290" s="624"/>
      <c r="V290" s="624"/>
    </row>
    <row r="291" spans="13:22" ht="20.100000000000001" customHeight="1">
      <c r="M291" s="621"/>
      <c r="N291" s="621"/>
      <c r="O291" s="621"/>
      <c r="P291" s="621"/>
      <c r="R291" s="624"/>
      <c r="S291" s="624"/>
      <c r="T291" s="624"/>
      <c r="U291" s="624"/>
      <c r="V291" s="624"/>
    </row>
    <row r="292" spans="13:22" ht="20.100000000000001" customHeight="1">
      <c r="M292" s="621"/>
      <c r="N292" s="621"/>
      <c r="O292" s="621"/>
      <c r="P292" s="621"/>
      <c r="R292" s="624"/>
      <c r="S292" s="624"/>
      <c r="T292" s="624"/>
      <c r="U292" s="624"/>
      <c r="V292" s="624"/>
    </row>
    <row r="293" spans="13:22" ht="20.100000000000001" customHeight="1">
      <c r="M293" s="621"/>
      <c r="N293" s="621"/>
      <c r="O293" s="621"/>
      <c r="P293" s="621"/>
      <c r="R293" s="624"/>
      <c r="S293" s="624"/>
      <c r="T293" s="624"/>
      <c r="U293" s="624"/>
      <c r="V293" s="624"/>
    </row>
    <row r="294" spans="13:22" ht="20.100000000000001" customHeight="1">
      <c r="M294" s="621"/>
      <c r="N294" s="621"/>
      <c r="O294" s="621"/>
      <c r="P294" s="621"/>
      <c r="R294" s="624"/>
      <c r="S294" s="624"/>
      <c r="T294" s="624"/>
      <c r="U294" s="624"/>
      <c r="V294" s="624"/>
    </row>
    <row r="295" spans="13:22" ht="20.100000000000001" customHeight="1">
      <c r="M295" s="621"/>
      <c r="N295" s="621"/>
      <c r="O295" s="621"/>
      <c r="P295" s="621"/>
      <c r="R295" s="624"/>
      <c r="S295" s="624"/>
      <c r="T295" s="624"/>
      <c r="U295" s="624"/>
      <c r="V295" s="624"/>
    </row>
    <row r="296" spans="13:22" ht="20.100000000000001" customHeight="1">
      <c r="M296" s="621"/>
      <c r="N296" s="621"/>
      <c r="O296" s="621"/>
      <c r="P296" s="621"/>
      <c r="R296" s="624"/>
      <c r="S296" s="624"/>
      <c r="T296" s="624"/>
      <c r="U296" s="624"/>
      <c r="V296" s="624"/>
    </row>
    <row r="297" spans="13:22" ht="20.100000000000001" customHeight="1">
      <c r="M297" s="621"/>
      <c r="N297" s="621"/>
      <c r="O297" s="621"/>
      <c r="P297" s="621"/>
      <c r="R297" s="624"/>
      <c r="S297" s="624"/>
      <c r="T297" s="624"/>
      <c r="U297" s="624"/>
      <c r="V297" s="624"/>
    </row>
    <row r="298" spans="13:22" ht="20.100000000000001" customHeight="1">
      <c r="M298" s="621"/>
      <c r="N298" s="621"/>
      <c r="O298" s="621"/>
      <c r="P298" s="621"/>
      <c r="R298" s="624"/>
      <c r="S298" s="624"/>
      <c r="T298" s="624"/>
      <c r="U298" s="624"/>
      <c r="V298" s="624"/>
    </row>
    <row r="299" spans="13:22" ht="20.100000000000001" customHeight="1">
      <c r="M299" s="621"/>
      <c r="N299" s="621"/>
      <c r="O299" s="621"/>
      <c r="P299" s="621"/>
      <c r="R299" s="624"/>
      <c r="S299" s="624"/>
      <c r="T299" s="624"/>
      <c r="U299" s="624"/>
      <c r="V299" s="624"/>
    </row>
    <row r="300" spans="13:22" ht="20.100000000000001" customHeight="1">
      <c r="M300" s="621"/>
      <c r="N300" s="621"/>
      <c r="O300" s="621"/>
      <c r="P300" s="621"/>
      <c r="R300" s="624"/>
      <c r="S300" s="624"/>
      <c r="T300" s="624"/>
      <c r="U300" s="624"/>
      <c r="V300" s="624"/>
    </row>
    <row r="301" spans="13:22" ht="20.100000000000001" customHeight="1">
      <c r="M301" s="621"/>
      <c r="N301" s="621"/>
      <c r="O301" s="621"/>
      <c r="P301" s="621"/>
      <c r="R301" s="624"/>
      <c r="S301" s="624"/>
      <c r="T301" s="624"/>
      <c r="U301" s="624"/>
      <c r="V301" s="624"/>
    </row>
    <row r="302" spans="13:22" ht="20.100000000000001" customHeight="1">
      <c r="M302" s="621"/>
      <c r="N302" s="621"/>
      <c r="O302" s="621"/>
      <c r="P302" s="621"/>
      <c r="R302" s="624"/>
      <c r="S302" s="624"/>
      <c r="T302" s="624"/>
      <c r="U302" s="624"/>
      <c r="V302" s="624"/>
    </row>
    <row r="303" spans="13:22" ht="20.100000000000001" customHeight="1">
      <c r="M303" s="621"/>
      <c r="N303" s="621"/>
      <c r="O303" s="621"/>
      <c r="P303" s="621"/>
      <c r="R303" s="624"/>
      <c r="S303" s="624"/>
      <c r="T303" s="624"/>
      <c r="U303" s="624"/>
      <c r="V303" s="624"/>
    </row>
    <row r="304" spans="13:22" ht="20.100000000000001" customHeight="1">
      <c r="M304" s="621"/>
      <c r="N304" s="621"/>
      <c r="O304" s="621"/>
      <c r="P304" s="621"/>
      <c r="R304" s="624"/>
      <c r="S304" s="624"/>
      <c r="T304" s="624"/>
      <c r="U304" s="624"/>
      <c r="V304" s="624"/>
    </row>
    <row r="305" spans="13:22" ht="20.100000000000001" customHeight="1">
      <c r="M305" s="621"/>
      <c r="N305" s="621"/>
      <c r="O305" s="621"/>
      <c r="P305" s="621"/>
      <c r="R305" s="624"/>
      <c r="S305" s="624"/>
      <c r="T305" s="624"/>
      <c r="U305" s="624"/>
      <c r="V305" s="624"/>
    </row>
    <row r="306" spans="13:22" ht="20.100000000000001" customHeight="1">
      <c r="M306" s="621"/>
      <c r="N306" s="621"/>
      <c r="O306" s="621"/>
      <c r="P306" s="621"/>
      <c r="R306" s="624"/>
      <c r="S306" s="624"/>
      <c r="T306" s="624"/>
      <c r="U306" s="624"/>
      <c r="V306" s="624"/>
    </row>
    <row r="307" spans="13:22" ht="20.100000000000001" customHeight="1">
      <c r="M307" s="621"/>
      <c r="N307" s="621"/>
      <c r="O307" s="621"/>
      <c r="P307" s="621"/>
      <c r="R307" s="624"/>
      <c r="S307" s="624"/>
      <c r="T307" s="624"/>
      <c r="U307" s="624"/>
      <c r="V307" s="624"/>
    </row>
    <row r="308" spans="13:22" ht="20.100000000000001" customHeight="1">
      <c r="M308" s="621"/>
      <c r="N308" s="621"/>
      <c r="O308" s="621"/>
      <c r="P308" s="621"/>
      <c r="R308" s="624"/>
      <c r="S308" s="624"/>
      <c r="T308" s="624"/>
      <c r="U308" s="624"/>
      <c r="V308" s="624"/>
    </row>
    <row r="309" spans="13:22" ht="20.100000000000001" customHeight="1">
      <c r="M309" s="621"/>
      <c r="N309" s="621"/>
      <c r="O309" s="621"/>
      <c r="P309" s="621"/>
      <c r="R309" s="624"/>
      <c r="S309" s="624"/>
      <c r="T309" s="624"/>
      <c r="U309" s="624"/>
      <c r="V309" s="624"/>
    </row>
    <row r="310" spans="13:22" ht="20.100000000000001" customHeight="1">
      <c r="M310" s="621"/>
      <c r="N310" s="621"/>
      <c r="O310" s="621"/>
      <c r="P310" s="621"/>
      <c r="R310" s="624"/>
      <c r="S310" s="624"/>
      <c r="T310" s="624"/>
      <c r="U310" s="624"/>
      <c r="V310" s="624"/>
    </row>
    <row r="311" spans="13:22" ht="20.100000000000001" customHeight="1">
      <c r="M311" s="621"/>
      <c r="N311" s="621"/>
      <c r="O311" s="621"/>
      <c r="P311" s="621"/>
      <c r="R311" s="624"/>
      <c r="S311" s="624"/>
      <c r="T311" s="624"/>
      <c r="U311" s="624"/>
      <c r="V311" s="624"/>
    </row>
    <row r="312" spans="13:22" ht="20.100000000000001" customHeight="1">
      <c r="M312" s="621"/>
      <c r="N312" s="621"/>
      <c r="O312" s="621"/>
      <c r="P312" s="621"/>
      <c r="R312" s="624"/>
      <c r="S312" s="624"/>
      <c r="T312" s="624"/>
      <c r="U312" s="624"/>
      <c r="V312" s="624"/>
    </row>
    <row r="313" spans="13:22" ht="20.100000000000001" customHeight="1">
      <c r="M313" s="621"/>
      <c r="N313" s="621"/>
      <c r="O313" s="621"/>
      <c r="P313" s="621"/>
      <c r="R313" s="624"/>
      <c r="S313" s="624"/>
      <c r="T313" s="624"/>
      <c r="U313" s="624"/>
      <c r="V313" s="624"/>
    </row>
    <row r="314" spans="13:22" ht="20.100000000000001" customHeight="1">
      <c r="M314" s="621"/>
      <c r="N314" s="621"/>
      <c r="O314" s="621"/>
      <c r="P314" s="621"/>
      <c r="R314" s="624"/>
      <c r="S314" s="624"/>
      <c r="T314" s="624"/>
      <c r="U314" s="624"/>
      <c r="V314" s="624"/>
    </row>
    <row r="315" spans="13:22" ht="20.100000000000001" customHeight="1">
      <c r="M315" s="621"/>
      <c r="N315" s="621"/>
      <c r="O315" s="621"/>
      <c r="P315" s="621"/>
      <c r="R315" s="624"/>
      <c r="S315" s="624"/>
      <c r="T315" s="624"/>
      <c r="U315" s="624"/>
      <c r="V315" s="624"/>
    </row>
    <row r="316" spans="13:22" ht="20.100000000000001" customHeight="1">
      <c r="M316" s="621"/>
      <c r="N316" s="621"/>
      <c r="O316" s="621"/>
      <c r="P316" s="621"/>
      <c r="R316" s="624"/>
      <c r="S316" s="624"/>
      <c r="T316" s="624"/>
      <c r="U316" s="624"/>
      <c r="V316" s="624"/>
    </row>
    <row r="317" spans="13:22" ht="20.100000000000001" customHeight="1">
      <c r="M317" s="621"/>
      <c r="N317" s="621"/>
      <c r="O317" s="621"/>
      <c r="P317" s="621"/>
      <c r="R317" s="624"/>
      <c r="S317" s="624"/>
      <c r="T317" s="624"/>
      <c r="U317" s="624"/>
      <c r="V317" s="624"/>
    </row>
    <row r="318" spans="13:22" ht="20.100000000000001" customHeight="1">
      <c r="M318" s="621"/>
      <c r="N318" s="621"/>
      <c r="O318" s="621"/>
      <c r="P318" s="621"/>
      <c r="R318" s="624"/>
      <c r="S318" s="624"/>
      <c r="T318" s="624"/>
      <c r="U318" s="624"/>
      <c r="V318" s="624"/>
    </row>
    <row r="319" spans="13:22" ht="20.100000000000001" customHeight="1">
      <c r="M319" s="621"/>
      <c r="N319" s="621"/>
      <c r="O319" s="621"/>
      <c r="P319" s="621"/>
      <c r="R319" s="624"/>
      <c r="S319" s="624"/>
      <c r="T319" s="624"/>
      <c r="U319" s="624"/>
      <c r="V319" s="624"/>
    </row>
    <row r="320" spans="13:22" ht="20.100000000000001" customHeight="1">
      <c r="M320" s="621"/>
      <c r="N320" s="621"/>
      <c r="O320" s="621"/>
      <c r="P320" s="621"/>
      <c r="R320" s="624"/>
      <c r="S320" s="624"/>
      <c r="T320" s="624"/>
      <c r="U320" s="624"/>
      <c r="V320" s="624"/>
    </row>
    <row r="321" spans="13:22" ht="20.100000000000001" customHeight="1">
      <c r="M321" s="621"/>
      <c r="N321" s="621"/>
      <c r="O321" s="621"/>
      <c r="P321" s="621"/>
      <c r="R321" s="624"/>
      <c r="S321" s="624"/>
      <c r="T321" s="624"/>
      <c r="U321" s="624"/>
      <c r="V321" s="624"/>
    </row>
    <row r="322" spans="13:22" ht="20.100000000000001" customHeight="1">
      <c r="M322" s="621"/>
      <c r="N322" s="621"/>
      <c r="O322" s="621"/>
      <c r="P322" s="621"/>
      <c r="R322" s="624"/>
      <c r="S322" s="624"/>
      <c r="T322" s="624"/>
      <c r="U322" s="624"/>
      <c r="V322" s="624"/>
    </row>
    <row r="323" spans="13:22" ht="20.100000000000001" customHeight="1">
      <c r="M323" s="621"/>
      <c r="N323" s="621"/>
      <c r="O323" s="621"/>
      <c r="P323" s="621"/>
      <c r="R323" s="624"/>
      <c r="S323" s="624"/>
      <c r="T323" s="624"/>
      <c r="U323" s="624"/>
      <c r="V323" s="624"/>
    </row>
    <row r="324" spans="13:22" ht="20.100000000000001" customHeight="1">
      <c r="M324" s="621"/>
      <c r="N324" s="621"/>
      <c r="O324" s="621"/>
      <c r="P324" s="621"/>
      <c r="R324" s="624"/>
      <c r="S324" s="624"/>
      <c r="T324" s="624"/>
      <c r="U324" s="624"/>
      <c r="V324" s="624"/>
    </row>
    <row r="325" spans="13:22" ht="20.100000000000001" customHeight="1">
      <c r="M325" s="621"/>
      <c r="N325" s="621"/>
      <c r="O325" s="621"/>
      <c r="P325" s="621"/>
      <c r="R325" s="624"/>
      <c r="S325" s="624"/>
      <c r="T325" s="624"/>
      <c r="U325" s="624"/>
      <c r="V325" s="624"/>
    </row>
    <row r="326" spans="13:22" ht="20.100000000000001" customHeight="1">
      <c r="M326" s="621"/>
      <c r="N326" s="621"/>
      <c r="O326" s="621"/>
      <c r="P326" s="621"/>
      <c r="R326" s="624"/>
      <c r="S326" s="624"/>
      <c r="T326" s="624"/>
      <c r="U326" s="624"/>
      <c r="V326" s="624"/>
    </row>
    <row r="327" spans="13:22" ht="20.100000000000001" customHeight="1">
      <c r="M327" s="621"/>
      <c r="N327" s="621"/>
      <c r="O327" s="621"/>
      <c r="P327" s="621"/>
      <c r="R327" s="624"/>
      <c r="S327" s="624"/>
      <c r="T327" s="624"/>
      <c r="U327" s="624"/>
      <c r="V327" s="624"/>
    </row>
    <row r="328" spans="13:22" ht="20.100000000000001" customHeight="1">
      <c r="M328" s="621"/>
      <c r="N328" s="621"/>
      <c r="O328" s="621"/>
      <c r="P328" s="621"/>
      <c r="R328" s="624"/>
      <c r="S328" s="624"/>
      <c r="T328" s="624"/>
      <c r="U328" s="624"/>
      <c r="V328" s="624"/>
    </row>
    <row r="329" spans="13:22" ht="20.100000000000001" customHeight="1">
      <c r="M329" s="621"/>
      <c r="N329" s="621"/>
      <c r="O329" s="621"/>
      <c r="P329" s="621"/>
      <c r="R329" s="624"/>
      <c r="S329" s="624"/>
      <c r="T329" s="624"/>
      <c r="U329" s="624"/>
      <c r="V329" s="624"/>
    </row>
    <row r="330" spans="13:22" ht="20.100000000000001" customHeight="1">
      <c r="M330" s="621"/>
      <c r="N330" s="621"/>
      <c r="O330" s="621"/>
      <c r="P330" s="621"/>
      <c r="R330" s="624"/>
      <c r="S330" s="624"/>
      <c r="T330" s="624"/>
      <c r="U330" s="624"/>
      <c r="V330" s="624"/>
    </row>
    <row r="331" spans="13:22" ht="20.100000000000001" customHeight="1">
      <c r="M331" s="621"/>
      <c r="N331" s="621"/>
      <c r="O331" s="621"/>
      <c r="P331" s="621"/>
      <c r="R331" s="624"/>
      <c r="S331" s="624"/>
      <c r="T331" s="624"/>
      <c r="U331" s="624"/>
      <c r="V331" s="624"/>
    </row>
    <row r="332" spans="13:22" ht="20.100000000000001" customHeight="1">
      <c r="M332" s="621"/>
      <c r="N332" s="621"/>
      <c r="O332" s="621"/>
      <c r="P332" s="621"/>
      <c r="R332" s="624"/>
      <c r="S332" s="624"/>
      <c r="T332" s="624"/>
      <c r="U332" s="624"/>
      <c r="V332" s="624"/>
    </row>
    <row r="333" spans="13:22" ht="20.100000000000001" customHeight="1">
      <c r="M333" s="621"/>
      <c r="N333" s="621"/>
      <c r="O333" s="621"/>
      <c r="P333" s="621"/>
      <c r="R333" s="624"/>
      <c r="S333" s="624"/>
      <c r="T333" s="624"/>
      <c r="U333" s="624"/>
      <c r="V333" s="624"/>
    </row>
    <row r="334" spans="13:22" ht="20.100000000000001" customHeight="1">
      <c r="M334" s="621"/>
      <c r="N334" s="621"/>
      <c r="O334" s="621"/>
      <c r="P334" s="621"/>
      <c r="R334" s="624"/>
      <c r="S334" s="624"/>
      <c r="T334" s="624"/>
      <c r="U334" s="624"/>
      <c r="V334" s="624"/>
    </row>
    <row r="335" spans="13:22" ht="20.100000000000001" customHeight="1">
      <c r="M335" s="621"/>
      <c r="N335" s="621"/>
      <c r="O335" s="621"/>
      <c r="P335" s="621"/>
      <c r="R335" s="624"/>
      <c r="S335" s="624"/>
      <c r="T335" s="624"/>
      <c r="U335" s="624"/>
      <c r="V335" s="624"/>
    </row>
    <row r="336" spans="13:22" ht="20.100000000000001" customHeight="1">
      <c r="M336" s="621"/>
      <c r="N336" s="621"/>
      <c r="O336" s="621"/>
      <c r="P336" s="621"/>
      <c r="R336" s="624"/>
      <c r="S336" s="624"/>
      <c r="T336" s="624"/>
      <c r="U336" s="624"/>
      <c r="V336" s="624"/>
    </row>
    <row r="337" spans="13:22" ht="20.100000000000001" customHeight="1">
      <c r="M337" s="621"/>
      <c r="N337" s="621"/>
      <c r="O337" s="621"/>
      <c r="P337" s="621"/>
      <c r="R337" s="624"/>
      <c r="S337" s="624"/>
      <c r="T337" s="624"/>
      <c r="U337" s="624"/>
      <c r="V337" s="624"/>
    </row>
    <row r="338" spans="13:22" ht="20.100000000000001" customHeight="1">
      <c r="M338" s="621"/>
      <c r="N338" s="621"/>
      <c r="O338" s="621"/>
      <c r="P338" s="621"/>
      <c r="R338" s="624"/>
      <c r="S338" s="624"/>
      <c r="T338" s="624"/>
      <c r="U338" s="624"/>
      <c r="V338" s="624"/>
    </row>
    <row r="339" spans="13:22" ht="20.100000000000001" customHeight="1">
      <c r="M339" s="621"/>
      <c r="N339" s="621"/>
      <c r="O339" s="621"/>
      <c r="P339" s="621"/>
      <c r="R339" s="624"/>
      <c r="S339" s="624"/>
      <c r="T339" s="624"/>
      <c r="U339" s="624"/>
      <c r="V339" s="624"/>
    </row>
    <row r="340" spans="13:22" ht="20.100000000000001" customHeight="1">
      <c r="M340" s="621"/>
      <c r="N340" s="621"/>
      <c r="O340" s="621"/>
      <c r="P340" s="621"/>
      <c r="R340" s="624"/>
      <c r="S340" s="624"/>
      <c r="T340" s="624"/>
      <c r="U340" s="624"/>
      <c r="V340" s="624"/>
    </row>
    <row r="341" spans="13:22" ht="20.100000000000001" customHeight="1">
      <c r="M341" s="621"/>
      <c r="N341" s="621"/>
      <c r="O341" s="621"/>
      <c r="P341" s="621"/>
      <c r="R341" s="624"/>
      <c r="S341" s="624"/>
      <c r="T341" s="624"/>
      <c r="U341" s="624"/>
      <c r="V341" s="624"/>
    </row>
    <row r="342" spans="13:22" ht="20.100000000000001" customHeight="1">
      <c r="M342" s="621"/>
      <c r="N342" s="621"/>
      <c r="O342" s="621"/>
      <c r="P342" s="621"/>
      <c r="R342" s="624"/>
      <c r="S342" s="624"/>
      <c r="T342" s="624"/>
      <c r="U342" s="624"/>
      <c r="V342" s="624"/>
    </row>
    <row r="343" spans="13:22" ht="20.100000000000001" customHeight="1">
      <c r="M343" s="621"/>
      <c r="N343" s="621"/>
      <c r="O343" s="621"/>
      <c r="P343" s="621"/>
      <c r="R343" s="624"/>
      <c r="S343" s="624"/>
      <c r="T343" s="624"/>
      <c r="U343" s="624"/>
      <c r="V343" s="624"/>
    </row>
    <row r="344" spans="13:22" ht="20.100000000000001" customHeight="1">
      <c r="M344" s="621"/>
      <c r="N344" s="621"/>
      <c r="O344" s="621"/>
      <c r="P344" s="621"/>
      <c r="R344" s="624"/>
      <c r="S344" s="624"/>
      <c r="T344" s="624"/>
      <c r="U344" s="624"/>
      <c r="V344" s="624"/>
    </row>
    <row r="345" spans="13:22" ht="20.100000000000001" customHeight="1">
      <c r="M345" s="621"/>
      <c r="N345" s="621"/>
      <c r="O345" s="621"/>
      <c r="P345" s="621"/>
      <c r="R345" s="624"/>
      <c r="S345" s="624"/>
      <c r="T345" s="624"/>
      <c r="U345" s="624"/>
      <c r="V345" s="624"/>
    </row>
    <row r="346" spans="13:22" ht="20.100000000000001" customHeight="1">
      <c r="M346" s="621"/>
      <c r="N346" s="621"/>
      <c r="O346" s="621"/>
      <c r="P346" s="621"/>
      <c r="R346" s="624"/>
      <c r="S346" s="624"/>
      <c r="T346" s="624"/>
      <c r="U346" s="624"/>
      <c r="V346" s="624"/>
    </row>
    <row r="347" spans="13:22" ht="20.100000000000001" customHeight="1">
      <c r="M347" s="621"/>
      <c r="N347" s="621"/>
      <c r="O347" s="621"/>
      <c r="P347" s="621"/>
      <c r="R347" s="624"/>
      <c r="S347" s="624"/>
      <c r="T347" s="624"/>
      <c r="U347" s="624"/>
      <c r="V347" s="624"/>
    </row>
    <row r="348" spans="13:22" ht="20.100000000000001" customHeight="1">
      <c r="M348" s="621"/>
      <c r="N348" s="621"/>
      <c r="O348" s="621"/>
      <c r="P348" s="621"/>
      <c r="R348" s="624"/>
      <c r="S348" s="624"/>
      <c r="T348" s="624"/>
      <c r="U348" s="624"/>
      <c r="V348" s="624"/>
    </row>
    <row r="349" spans="13:22" ht="20.100000000000001" customHeight="1">
      <c r="M349" s="621"/>
      <c r="N349" s="621"/>
      <c r="O349" s="621"/>
      <c r="P349" s="621"/>
      <c r="R349" s="624"/>
      <c r="S349" s="624"/>
      <c r="T349" s="624"/>
      <c r="U349" s="624"/>
      <c r="V349" s="624"/>
    </row>
    <row r="350" spans="13:22" ht="20.100000000000001" customHeight="1">
      <c r="M350" s="621"/>
      <c r="N350" s="621"/>
      <c r="O350" s="621"/>
      <c r="P350" s="621"/>
      <c r="R350" s="624"/>
      <c r="S350" s="624"/>
      <c r="T350" s="624"/>
      <c r="U350" s="624"/>
      <c r="V350" s="624"/>
    </row>
    <row r="351" spans="13:22" ht="20.100000000000001" customHeight="1">
      <c r="M351" s="621"/>
      <c r="N351" s="621"/>
      <c r="O351" s="621"/>
      <c r="P351" s="621"/>
      <c r="R351" s="624"/>
      <c r="S351" s="624"/>
      <c r="T351" s="624"/>
      <c r="U351" s="624"/>
      <c r="V351" s="624"/>
    </row>
    <row r="352" spans="13:22" ht="20.100000000000001" customHeight="1">
      <c r="M352" s="621"/>
      <c r="N352" s="621"/>
      <c r="O352" s="621"/>
      <c r="P352" s="621"/>
      <c r="R352" s="624"/>
      <c r="S352" s="624"/>
      <c r="T352" s="624"/>
      <c r="U352" s="624"/>
      <c r="V352" s="624"/>
    </row>
    <row r="353" spans="13:22" ht="20.100000000000001" customHeight="1">
      <c r="M353" s="621"/>
      <c r="N353" s="621"/>
      <c r="O353" s="621"/>
      <c r="P353" s="621"/>
      <c r="R353" s="624"/>
      <c r="S353" s="624"/>
      <c r="T353" s="624"/>
      <c r="U353" s="624"/>
      <c r="V353" s="624"/>
    </row>
    <row r="354" spans="13:22" ht="20.100000000000001" customHeight="1">
      <c r="M354" s="621"/>
      <c r="N354" s="621"/>
      <c r="O354" s="621"/>
      <c r="P354" s="621"/>
      <c r="R354" s="624"/>
      <c r="S354" s="624"/>
      <c r="T354" s="624"/>
      <c r="U354" s="624"/>
      <c r="V354" s="624"/>
    </row>
    <row r="355" spans="13:22" ht="20.100000000000001" customHeight="1">
      <c r="M355" s="621"/>
      <c r="N355" s="621"/>
      <c r="O355" s="621"/>
      <c r="P355" s="621"/>
      <c r="R355" s="624"/>
      <c r="S355" s="624"/>
      <c r="T355" s="624"/>
      <c r="U355" s="624"/>
      <c r="V355" s="624"/>
    </row>
    <row r="356" spans="13:22" ht="20.100000000000001" customHeight="1">
      <c r="M356" s="621"/>
      <c r="N356" s="621"/>
      <c r="O356" s="621"/>
      <c r="P356" s="621"/>
      <c r="R356" s="624"/>
      <c r="S356" s="624"/>
      <c r="T356" s="624"/>
      <c r="U356" s="624"/>
      <c r="V356" s="624"/>
    </row>
    <row r="357" spans="13:22" ht="20.100000000000001" customHeight="1">
      <c r="M357" s="621"/>
      <c r="N357" s="621"/>
      <c r="O357" s="621"/>
      <c r="P357" s="621"/>
      <c r="R357" s="624"/>
      <c r="S357" s="624"/>
      <c r="T357" s="624"/>
      <c r="U357" s="624"/>
      <c r="V357" s="624"/>
    </row>
    <row r="358" spans="13:22" ht="20.100000000000001" customHeight="1">
      <c r="M358" s="621"/>
      <c r="N358" s="621"/>
      <c r="O358" s="621"/>
      <c r="P358" s="621"/>
      <c r="R358" s="624"/>
      <c r="S358" s="624"/>
      <c r="T358" s="624"/>
      <c r="U358" s="624"/>
      <c r="V358" s="624"/>
    </row>
    <row r="359" spans="13:22" ht="20.100000000000001" customHeight="1">
      <c r="M359" s="621"/>
      <c r="N359" s="621"/>
      <c r="O359" s="621"/>
      <c r="P359" s="621"/>
      <c r="R359" s="624"/>
      <c r="S359" s="624"/>
      <c r="T359" s="624"/>
      <c r="U359" s="624"/>
      <c r="V359" s="624"/>
    </row>
    <row r="360" spans="13:22" ht="20.100000000000001" customHeight="1">
      <c r="M360" s="621"/>
      <c r="N360" s="621"/>
      <c r="O360" s="621"/>
      <c r="P360" s="621"/>
      <c r="R360" s="624"/>
      <c r="S360" s="624"/>
      <c r="T360" s="624"/>
      <c r="U360" s="624"/>
      <c r="V360" s="624"/>
    </row>
    <row r="361" spans="13:22" ht="20.100000000000001" customHeight="1">
      <c r="M361" s="621"/>
      <c r="N361" s="621"/>
      <c r="O361" s="621"/>
      <c r="P361" s="621"/>
      <c r="R361" s="624"/>
      <c r="S361" s="624"/>
      <c r="T361" s="624"/>
      <c r="U361" s="624"/>
      <c r="V361" s="624"/>
    </row>
    <row r="362" spans="13:22" ht="20.100000000000001" customHeight="1">
      <c r="M362" s="621"/>
      <c r="N362" s="621"/>
      <c r="O362" s="621"/>
      <c r="P362" s="621"/>
      <c r="R362" s="624"/>
      <c r="S362" s="624"/>
      <c r="T362" s="624"/>
      <c r="U362" s="624"/>
      <c r="V362" s="624"/>
    </row>
    <row r="363" spans="13:22" ht="20.100000000000001" customHeight="1">
      <c r="M363" s="621"/>
      <c r="N363" s="621"/>
      <c r="O363" s="621"/>
      <c r="P363" s="621"/>
      <c r="R363" s="624"/>
      <c r="S363" s="624"/>
      <c r="T363" s="624"/>
      <c r="U363" s="624"/>
      <c r="V363" s="624"/>
    </row>
    <row r="364" spans="13:22" ht="20.100000000000001" customHeight="1">
      <c r="M364" s="621"/>
      <c r="N364" s="621"/>
      <c r="O364" s="621"/>
      <c r="P364" s="621"/>
      <c r="R364" s="624"/>
      <c r="S364" s="624"/>
      <c r="T364" s="624"/>
      <c r="U364" s="624"/>
      <c r="V364" s="624"/>
    </row>
    <row r="365" spans="13:22" ht="20.100000000000001" customHeight="1">
      <c r="M365" s="621"/>
      <c r="N365" s="621"/>
      <c r="O365" s="621"/>
      <c r="P365" s="621"/>
      <c r="R365" s="624"/>
      <c r="S365" s="624"/>
      <c r="T365" s="624"/>
      <c r="U365" s="624"/>
      <c r="V365" s="624"/>
    </row>
    <row r="366" spans="13:22" ht="20.100000000000001" customHeight="1">
      <c r="M366" s="621"/>
      <c r="N366" s="621"/>
      <c r="O366" s="621"/>
      <c r="P366" s="621"/>
      <c r="R366" s="624"/>
      <c r="S366" s="624"/>
      <c r="T366" s="624"/>
      <c r="U366" s="624"/>
      <c r="V366" s="624"/>
    </row>
    <row r="367" spans="13:22" ht="20.100000000000001" customHeight="1">
      <c r="M367" s="621"/>
      <c r="N367" s="621"/>
      <c r="O367" s="621"/>
      <c r="P367" s="621"/>
      <c r="R367" s="624"/>
      <c r="S367" s="624"/>
      <c r="T367" s="624"/>
      <c r="U367" s="624"/>
      <c r="V367" s="624"/>
    </row>
    <row r="368" spans="13:22" ht="20.100000000000001" customHeight="1">
      <c r="M368" s="621"/>
      <c r="N368" s="621"/>
      <c r="O368" s="621"/>
      <c r="P368" s="621"/>
      <c r="R368" s="624"/>
      <c r="S368" s="624"/>
      <c r="T368" s="624"/>
      <c r="U368" s="624"/>
      <c r="V368" s="624"/>
    </row>
    <row r="369" spans="13:22" ht="20.100000000000001" customHeight="1">
      <c r="M369" s="621"/>
      <c r="N369" s="621"/>
      <c r="O369" s="621"/>
      <c r="P369" s="621"/>
      <c r="R369" s="624"/>
      <c r="S369" s="624"/>
      <c r="T369" s="624"/>
      <c r="U369" s="624"/>
      <c r="V369" s="624"/>
    </row>
    <row r="370" spans="13:22" ht="20.100000000000001" customHeight="1">
      <c r="M370" s="621"/>
      <c r="N370" s="621"/>
      <c r="O370" s="621"/>
      <c r="P370" s="621"/>
      <c r="R370" s="624"/>
      <c r="S370" s="624"/>
      <c r="T370" s="624"/>
      <c r="U370" s="624"/>
      <c r="V370" s="624"/>
    </row>
    <row r="371" spans="13:22" ht="20.100000000000001" customHeight="1">
      <c r="M371" s="621"/>
      <c r="N371" s="621"/>
      <c r="O371" s="621"/>
      <c r="P371" s="621"/>
      <c r="R371" s="624"/>
      <c r="S371" s="624"/>
      <c r="T371" s="624"/>
      <c r="U371" s="624"/>
      <c r="V371" s="624"/>
    </row>
    <row r="372" spans="13:22" ht="20.100000000000001" customHeight="1">
      <c r="M372" s="621"/>
      <c r="N372" s="621"/>
      <c r="O372" s="621"/>
      <c r="P372" s="621"/>
      <c r="R372" s="624"/>
      <c r="S372" s="624"/>
      <c r="T372" s="624"/>
      <c r="U372" s="624"/>
      <c r="V372" s="624"/>
    </row>
    <row r="373" spans="13:22" ht="20.100000000000001" customHeight="1">
      <c r="M373" s="621"/>
      <c r="N373" s="621"/>
      <c r="O373" s="621"/>
      <c r="P373" s="621"/>
      <c r="R373" s="624"/>
      <c r="S373" s="624"/>
      <c r="T373" s="624"/>
      <c r="U373" s="624"/>
      <c r="V373" s="624"/>
    </row>
    <row r="374" spans="13:22" ht="20.100000000000001" customHeight="1">
      <c r="M374" s="621"/>
      <c r="N374" s="621"/>
      <c r="O374" s="621"/>
      <c r="P374" s="621"/>
      <c r="R374" s="624"/>
      <c r="S374" s="624"/>
      <c r="T374" s="624"/>
      <c r="U374" s="624"/>
      <c r="V374" s="624"/>
    </row>
    <row r="375" spans="13:22" ht="20.100000000000001" customHeight="1">
      <c r="M375" s="621"/>
      <c r="N375" s="621"/>
      <c r="O375" s="621"/>
      <c r="P375" s="621"/>
      <c r="R375" s="624"/>
      <c r="S375" s="624"/>
      <c r="T375" s="624"/>
      <c r="U375" s="624"/>
      <c r="V375" s="624"/>
    </row>
    <row r="376" spans="13:22" ht="20.100000000000001" customHeight="1">
      <c r="M376" s="621"/>
      <c r="N376" s="621"/>
      <c r="O376" s="621"/>
      <c r="P376" s="621"/>
      <c r="R376" s="624"/>
      <c r="S376" s="624"/>
      <c r="T376" s="624"/>
      <c r="U376" s="624"/>
      <c r="V376" s="624"/>
    </row>
    <row r="377" spans="13:22" ht="20.100000000000001" customHeight="1">
      <c r="M377" s="621"/>
      <c r="N377" s="621"/>
      <c r="O377" s="621"/>
      <c r="P377" s="621"/>
      <c r="R377" s="624"/>
      <c r="S377" s="624"/>
      <c r="T377" s="624"/>
      <c r="U377" s="624"/>
      <c r="V377" s="624"/>
    </row>
    <row r="378" spans="13:22" ht="20.100000000000001" customHeight="1">
      <c r="M378" s="621"/>
      <c r="N378" s="621"/>
      <c r="O378" s="621"/>
      <c r="P378" s="621"/>
      <c r="R378" s="624"/>
      <c r="S378" s="624"/>
      <c r="T378" s="624"/>
      <c r="U378" s="624"/>
      <c r="V378" s="624"/>
    </row>
    <row r="379" spans="13:22" ht="20.100000000000001" customHeight="1">
      <c r="M379" s="621"/>
      <c r="N379" s="621"/>
      <c r="O379" s="621"/>
      <c r="P379" s="621"/>
      <c r="R379" s="624"/>
      <c r="S379" s="624"/>
      <c r="T379" s="624"/>
      <c r="U379" s="624"/>
      <c r="V379" s="624"/>
    </row>
    <row r="380" spans="13:22" ht="20.100000000000001" customHeight="1">
      <c r="M380" s="621"/>
      <c r="N380" s="621"/>
      <c r="O380" s="621"/>
      <c r="P380" s="621"/>
      <c r="R380" s="624"/>
      <c r="S380" s="624"/>
      <c r="T380" s="624"/>
      <c r="U380" s="624"/>
      <c r="V380" s="624"/>
    </row>
    <row r="381" spans="13:22" ht="20.100000000000001" customHeight="1">
      <c r="M381" s="621"/>
      <c r="N381" s="621"/>
      <c r="O381" s="621"/>
      <c r="P381" s="621"/>
      <c r="R381" s="624"/>
      <c r="S381" s="624"/>
      <c r="T381" s="624"/>
      <c r="U381" s="624"/>
      <c r="V381" s="624"/>
    </row>
    <row r="382" spans="13:22" ht="20.100000000000001" customHeight="1">
      <c r="M382" s="621"/>
      <c r="N382" s="621"/>
      <c r="O382" s="621"/>
      <c r="P382" s="621"/>
      <c r="R382" s="624"/>
      <c r="S382" s="624"/>
      <c r="T382" s="624"/>
      <c r="U382" s="624"/>
      <c r="V382" s="624"/>
    </row>
    <row r="383" spans="13:22" ht="20.100000000000001" customHeight="1">
      <c r="M383" s="621"/>
      <c r="N383" s="621"/>
      <c r="O383" s="621"/>
      <c r="P383" s="621"/>
      <c r="R383" s="624"/>
      <c r="S383" s="624"/>
      <c r="T383" s="624"/>
      <c r="U383" s="624"/>
      <c r="V383" s="624"/>
    </row>
    <row r="384" spans="13:22" ht="20.100000000000001" customHeight="1">
      <c r="M384" s="621"/>
      <c r="N384" s="621"/>
      <c r="O384" s="621"/>
      <c r="P384" s="621"/>
      <c r="R384" s="624"/>
      <c r="S384" s="624"/>
      <c r="T384" s="624"/>
      <c r="U384" s="624"/>
      <c r="V384" s="624"/>
    </row>
    <row r="385" spans="13:22" ht="20.100000000000001" customHeight="1">
      <c r="M385" s="621"/>
      <c r="N385" s="621"/>
      <c r="O385" s="621"/>
      <c r="P385" s="621"/>
      <c r="R385" s="624"/>
      <c r="S385" s="624"/>
      <c r="T385" s="624"/>
      <c r="U385" s="624"/>
      <c r="V385" s="624"/>
    </row>
    <row r="386" spans="13:22" ht="20.100000000000001" customHeight="1">
      <c r="M386" s="621"/>
      <c r="N386" s="621"/>
      <c r="O386" s="621"/>
      <c r="P386" s="621"/>
      <c r="R386" s="624"/>
      <c r="S386" s="624"/>
      <c r="T386" s="624"/>
      <c r="U386" s="624"/>
      <c r="V386" s="624"/>
    </row>
    <row r="387" spans="13:22" ht="20.100000000000001" customHeight="1">
      <c r="M387" s="621"/>
      <c r="N387" s="621"/>
      <c r="O387" s="621"/>
      <c r="P387" s="621"/>
      <c r="R387" s="624"/>
      <c r="S387" s="624"/>
      <c r="T387" s="624"/>
      <c r="U387" s="624"/>
      <c r="V387" s="624"/>
    </row>
    <row r="388" spans="13:22" ht="20.100000000000001" customHeight="1">
      <c r="M388" s="621"/>
      <c r="N388" s="621"/>
      <c r="O388" s="621"/>
      <c r="P388" s="621"/>
      <c r="R388" s="624"/>
      <c r="S388" s="624"/>
      <c r="T388" s="624"/>
      <c r="U388" s="624"/>
      <c r="V388" s="624"/>
    </row>
    <row r="389" spans="13:22" ht="20.100000000000001" customHeight="1">
      <c r="M389" s="621"/>
      <c r="N389" s="621"/>
      <c r="O389" s="621"/>
      <c r="P389" s="621"/>
      <c r="R389" s="624"/>
      <c r="S389" s="624"/>
      <c r="T389" s="624"/>
      <c r="U389" s="624"/>
      <c r="V389" s="624"/>
    </row>
    <row r="390" spans="13:22" ht="20.100000000000001" customHeight="1">
      <c r="M390" s="621"/>
      <c r="N390" s="621"/>
      <c r="O390" s="621"/>
      <c r="P390" s="621"/>
      <c r="R390" s="624"/>
      <c r="S390" s="624"/>
      <c r="T390" s="624"/>
      <c r="U390" s="624"/>
      <c r="V390" s="624"/>
    </row>
    <row r="391" spans="13:22" ht="20.100000000000001" customHeight="1">
      <c r="M391" s="621"/>
      <c r="N391" s="621"/>
      <c r="O391" s="621"/>
      <c r="P391" s="621"/>
      <c r="R391" s="624"/>
      <c r="S391" s="624"/>
      <c r="T391" s="624"/>
      <c r="U391" s="624"/>
      <c r="V391" s="624"/>
    </row>
    <row r="392" spans="13:22" ht="20.100000000000001" customHeight="1">
      <c r="M392" s="621"/>
      <c r="N392" s="621"/>
      <c r="O392" s="621"/>
      <c r="P392" s="621"/>
      <c r="R392" s="624"/>
      <c r="S392" s="624"/>
      <c r="T392" s="624"/>
      <c r="U392" s="624"/>
      <c r="V392" s="624"/>
    </row>
    <row r="393" spans="13:22" ht="20.100000000000001" customHeight="1">
      <c r="M393" s="621"/>
      <c r="N393" s="621"/>
      <c r="O393" s="621"/>
      <c r="P393" s="621"/>
      <c r="R393" s="624"/>
      <c r="S393" s="624"/>
      <c r="T393" s="624"/>
      <c r="U393" s="624"/>
      <c r="V393" s="624"/>
    </row>
    <row r="394" spans="13:22" ht="20.100000000000001" customHeight="1">
      <c r="M394" s="621"/>
      <c r="N394" s="621"/>
      <c r="O394" s="621"/>
      <c r="P394" s="621"/>
      <c r="R394" s="624"/>
      <c r="S394" s="624"/>
      <c r="T394" s="624"/>
      <c r="U394" s="624"/>
      <c r="V394" s="624"/>
    </row>
    <row r="395" spans="13:22" ht="20.100000000000001" customHeight="1">
      <c r="M395" s="621"/>
      <c r="N395" s="621"/>
      <c r="O395" s="621"/>
      <c r="P395" s="621"/>
      <c r="R395" s="624"/>
      <c r="S395" s="624"/>
      <c r="T395" s="624"/>
      <c r="U395" s="624"/>
      <c r="V395" s="624"/>
    </row>
    <row r="396" spans="13:22" ht="20.100000000000001" customHeight="1">
      <c r="M396" s="621"/>
      <c r="N396" s="621"/>
      <c r="O396" s="621"/>
      <c r="P396" s="621"/>
      <c r="R396" s="624"/>
      <c r="S396" s="624"/>
      <c r="T396" s="624"/>
      <c r="U396" s="624"/>
      <c r="V396" s="624"/>
    </row>
    <row r="397" spans="13:22" ht="20.100000000000001" customHeight="1">
      <c r="M397" s="621"/>
      <c r="N397" s="621"/>
      <c r="O397" s="621"/>
      <c r="P397" s="621"/>
      <c r="R397" s="624"/>
      <c r="S397" s="624"/>
      <c r="T397" s="624"/>
      <c r="U397" s="624"/>
      <c r="V397" s="624"/>
    </row>
    <row r="398" spans="13:22" ht="20.100000000000001" customHeight="1">
      <c r="M398" s="621"/>
      <c r="N398" s="621"/>
      <c r="O398" s="621"/>
      <c r="P398" s="621"/>
      <c r="R398" s="624"/>
      <c r="S398" s="624"/>
      <c r="T398" s="624"/>
      <c r="U398" s="624"/>
      <c r="V398" s="624"/>
    </row>
    <row r="399" spans="13:22" ht="20.100000000000001" customHeight="1">
      <c r="M399" s="621"/>
      <c r="N399" s="621"/>
      <c r="O399" s="621"/>
      <c r="P399" s="621"/>
      <c r="R399" s="624"/>
      <c r="S399" s="624"/>
      <c r="T399" s="624"/>
      <c r="U399" s="624"/>
      <c r="V399" s="624"/>
    </row>
    <row r="400" spans="13:22" ht="20.100000000000001" customHeight="1">
      <c r="M400" s="621"/>
      <c r="N400" s="621"/>
      <c r="O400" s="621"/>
      <c r="P400" s="621"/>
      <c r="R400" s="624"/>
      <c r="S400" s="624"/>
      <c r="T400" s="624"/>
      <c r="U400" s="624"/>
      <c r="V400" s="624"/>
    </row>
    <row r="401" spans="13:22" ht="20.100000000000001" customHeight="1">
      <c r="M401" s="621"/>
      <c r="N401" s="621"/>
      <c r="O401" s="621"/>
      <c r="P401" s="621"/>
      <c r="R401" s="624"/>
      <c r="S401" s="624"/>
      <c r="T401" s="624"/>
      <c r="U401" s="624"/>
      <c r="V401" s="624"/>
    </row>
    <row r="402" spans="13:22" ht="20.100000000000001" customHeight="1">
      <c r="M402" s="621"/>
      <c r="N402" s="621"/>
      <c r="O402" s="621"/>
      <c r="P402" s="621"/>
      <c r="R402" s="624"/>
      <c r="S402" s="624"/>
      <c r="T402" s="624"/>
      <c r="U402" s="624"/>
      <c r="V402" s="624"/>
    </row>
    <row r="403" spans="13:22" ht="20.100000000000001" customHeight="1">
      <c r="M403" s="621"/>
      <c r="N403" s="621"/>
      <c r="O403" s="621"/>
      <c r="P403" s="621"/>
      <c r="R403" s="624"/>
      <c r="S403" s="624"/>
      <c r="T403" s="624"/>
      <c r="U403" s="624"/>
      <c r="V403" s="624"/>
    </row>
    <row r="404" spans="13:22" ht="20.100000000000001" customHeight="1">
      <c r="M404" s="621"/>
      <c r="N404" s="621"/>
      <c r="O404" s="621"/>
      <c r="P404" s="621"/>
      <c r="R404" s="624"/>
      <c r="S404" s="624"/>
      <c r="T404" s="624"/>
      <c r="U404" s="624"/>
      <c r="V404" s="624"/>
    </row>
    <row r="405" spans="13:22" ht="20.100000000000001" customHeight="1">
      <c r="M405" s="621"/>
      <c r="N405" s="621"/>
      <c r="O405" s="621"/>
      <c r="P405" s="621"/>
      <c r="R405" s="624"/>
      <c r="S405" s="624"/>
      <c r="T405" s="624"/>
      <c r="U405" s="624"/>
      <c r="V405" s="624"/>
    </row>
    <row r="406" spans="13:22" ht="20.100000000000001" customHeight="1">
      <c r="M406" s="621"/>
      <c r="N406" s="621"/>
      <c r="O406" s="621"/>
      <c r="P406" s="621"/>
      <c r="R406" s="624"/>
      <c r="S406" s="624"/>
      <c r="T406" s="624"/>
      <c r="U406" s="624"/>
      <c r="V406" s="624"/>
    </row>
    <row r="407" spans="13:22" ht="20.100000000000001" customHeight="1">
      <c r="M407" s="621"/>
      <c r="N407" s="621"/>
      <c r="O407" s="621"/>
      <c r="P407" s="621"/>
      <c r="R407" s="624"/>
      <c r="S407" s="624"/>
      <c r="T407" s="624"/>
      <c r="U407" s="624"/>
      <c r="V407" s="624"/>
    </row>
    <row r="408" spans="13:22" ht="20.100000000000001" customHeight="1">
      <c r="M408" s="621"/>
      <c r="N408" s="621"/>
      <c r="O408" s="621"/>
      <c r="P408" s="621"/>
      <c r="R408" s="624"/>
      <c r="S408" s="624"/>
      <c r="T408" s="624"/>
      <c r="U408" s="624"/>
      <c r="V408" s="624"/>
    </row>
    <row r="409" spans="13:22" ht="20.100000000000001" customHeight="1">
      <c r="M409" s="621"/>
      <c r="N409" s="621"/>
      <c r="O409" s="621"/>
      <c r="P409" s="621"/>
      <c r="R409" s="624"/>
      <c r="S409" s="624"/>
      <c r="T409" s="624"/>
      <c r="U409" s="624"/>
      <c r="V409" s="624"/>
    </row>
    <row r="410" spans="13:22" ht="20.100000000000001" customHeight="1">
      <c r="M410" s="621"/>
      <c r="N410" s="621"/>
      <c r="O410" s="621"/>
      <c r="P410" s="621"/>
      <c r="R410" s="624"/>
      <c r="S410" s="624"/>
      <c r="T410" s="624"/>
      <c r="U410" s="624"/>
      <c r="V410" s="624"/>
    </row>
    <row r="411" spans="13:22" ht="20.100000000000001" customHeight="1">
      <c r="M411" s="621"/>
      <c r="N411" s="621"/>
      <c r="O411" s="621"/>
      <c r="P411" s="621"/>
      <c r="R411" s="624"/>
      <c r="S411" s="624"/>
      <c r="T411" s="624"/>
      <c r="U411" s="624"/>
      <c r="V411" s="624"/>
    </row>
    <row r="412" spans="13:22" ht="20.100000000000001" customHeight="1">
      <c r="M412" s="621"/>
      <c r="N412" s="621"/>
      <c r="O412" s="621"/>
      <c r="P412" s="621"/>
      <c r="R412" s="624"/>
      <c r="S412" s="624"/>
      <c r="T412" s="624"/>
      <c r="U412" s="624"/>
      <c r="V412" s="624"/>
    </row>
    <row r="413" spans="13:22" ht="20.100000000000001" customHeight="1">
      <c r="M413" s="621"/>
      <c r="N413" s="621"/>
      <c r="O413" s="621"/>
      <c r="P413" s="621"/>
      <c r="R413" s="624"/>
      <c r="S413" s="624"/>
      <c r="T413" s="624"/>
      <c r="U413" s="624"/>
      <c r="V413" s="624"/>
    </row>
    <row r="414" spans="13:22" ht="20.100000000000001" customHeight="1">
      <c r="M414" s="621"/>
      <c r="N414" s="621"/>
      <c r="O414" s="621"/>
      <c r="P414" s="621"/>
      <c r="R414" s="624"/>
      <c r="S414" s="624"/>
      <c r="T414" s="624"/>
      <c r="U414" s="624"/>
      <c r="V414" s="624"/>
    </row>
    <row r="415" spans="13:22" ht="20.100000000000001" customHeight="1">
      <c r="M415" s="621"/>
      <c r="N415" s="621"/>
      <c r="O415" s="621"/>
      <c r="P415" s="621"/>
    </row>
  </sheetData>
  <sheetProtection formatCells="0"/>
  <protectedRanges>
    <protectedRange sqref="A32:G38 I32:AA38 D39:AA39" name="fill"/>
    <protectedRange sqref="AC32:AC39" name="All_1"/>
    <protectedRange sqref="A2:Z2 A1:N1 Q1:Z1" name="fill_4"/>
    <protectedRange sqref="A3:AC3" name="fill_3_1"/>
    <protectedRange sqref="O1:P1" name="fill_3"/>
    <protectedRange sqref="B28:G31 I28:AA31 A4:A31" name="fill_5"/>
    <protectedRange sqref="B4:G27 Q4:AA27 I4:L27 O4:O27" name="fill_1_2"/>
    <protectedRange sqref="P4:P27" name="fill_1_90_1"/>
    <protectedRange sqref="M4:N27" name="fill_1_1_1"/>
  </protectedRanges>
  <sortState ref="A4:AC31">
    <sortCondition ref="D4:D31"/>
  </sortState>
  <customSheetViews>
    <customSheetView guid="{51ED6D88-C661-4FAC-9691-6152870556C4}" scale="55" showPageBreaks="1" printArea="1" view="pageBreakPreview">
      <pane xSplit="4" ySplit="2" topLeftCell="E7" activePane="bottomRight" state="frozen"/>
      <selection pane="bottomRight" activeCell="H7" sqref="H7"/>
      <pageMargins left="0.35433070866141736" right="0.19685039370078741" top="0.39370078740157483" bottom="0.19685039370078741" header="0" footer="0.19685039370078741"/>
      <printOptions horizontalCentered="1"/>
      <pageSetup paperSize="256" scale="63" orientation="landscape" horizontalDpi="4294967292" verticalDpi="4294967293" r:id="rId1"/>
      <headerFooter alignWithMargins="0"/>
    </customSheetView>
  </customSheetViews>
  <mergeCells count="20">
    <mergeCell ref="AC1:AC2"/>
    <mergeCell ref="W1:Z1"/>
    <mergeCell ref="R1:R2"/>
    <mergeCell ref="A1:A2"/>
    <mergeCell ref="B1:B2"/>
    <mergeCell ref="C1:C2"/>
    <mergeCell ref="D1:D2"/>
    <mergeCell ref="E1:E2"/>
    <mergeCell ref="F1:G2"/>
    <mergeCell ref="H1:H2"/>
    <mergeCell ref="I1:J1"/>
    <mergeCell ref="K1:L1"/>
    <mergeCell ref="O1:P1"/>
    <mergeCell ref="Q1:Q2"/>
    <mergeCell ref="AA1:AA2"/>
    <mergeCell ref="A40:C40"/>
    <mergeCell ref="S1:S2"/>
    <mergeCell ref="T1:T2"/>
    <mergeCell ref="U1:U2"/>
    <mergeCell ref="V1:V2"/>
  </mergeCells>
  <printOptions horizontalCentered="1"/>
  <pageMargins left="0.35433070866141736" right="0.19685039370078741" top="0.39370078740157483" bottom="0.19685039370078741" header="0" footer="0.19685039370078741"/>
  <pageSetup paperSize="256" scale="56" orientation="landscape" horizontalDpi="4294967292" verticalDpi="4294967293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AS92"/>
  <sheetViews>
    <sheetView view="pageBreakPreview" zoomScale="70" zoomScaleNormal="100" zoomScaleSheetLayoutView="70" workbookViewId="0">
      <pane xSplit="2" ySplit="1" topLeftCell="C49" activePane="bottomRight" state="frozen"/>
      <selection pane="topRight" activeCell="C1" sqref="C1"/>
      <selection pane="bottomLeft" activeCell="A2" sqref="A2"/>
      <selection pane="bottomRight" activeCell="A2" sqref="A1:XFD1048576"/>
    </sheetView>
  </sheetViews>
  <sheetFormatPr defaultRowHeight="12.75"/>
  <cols>
    <col min="1" max="2" width="5" style="45" customWidth="1"/>
    <col min="3" max="26" width="5" customWidth="1"/>
    <col min="27" max="27" width="4.42578125" customWidth="1"/>
    <col min="28" max="28" width="4.7109375" customWidth="1"/>
    <col min="29" max="29" width="9.140625" customWidth="1"/>
    <col min="30" max="30" width="4.42578125" bestFit="1" customWidth="1"/>
    <col min="31" max="31" width="3.7109375" customWidth="1"/>
    <col min="32" max="42" width="6.5703125" customWidth="1"/>
    <col min="43" max="43" width="6.140625" customWidth="1"/>
  </cols>
  <sheetData>
    <row r="1" spans="1:45" ht="14.25" customHeight="1">
      <c r="A1" s="1631" t="s">
        <v>600</v>
      </c>
      <c r="B1" s="1632"/>
      <c r="C1" s="1676" t="s">
        <v>603</v>
      </c>
      <c r="D1" s="1677"/>
      <c r="E1" s="1678" t="s">
        <v>604</v>
      </c>
      <c r="F1" s="1679"/>
      <c r="G1" s="1680" t="s">
        <v>605</v>
      </c>
      <c r="H1" s="1681"/>
      <c r="I1" s="1682" t="s">
        <v>606</v>
      </c>
      <c r="J1" s="1683"/>
      <c r="K1" s="1633" t="s">
        <v>607</v>
      </c>
      <c r="L1" s="1634"/>
      <c r="M1" s="1712" t="s">
        <v>608</v>
      </c>
      <c r="N1" s="1713"/>
      <c r="O1" s="1688" t="s">
        <v>609</v>
      </c>
      <c r="P1" s="1689"/>
      <c r="Q1" s="1671" t="s">
        <v>610</v>
      </c>
      <c r="R1" s="1672"/>
      <c r="S1" s="1690" t="s">
        <v>611</v>
      </c>
      <c r="T1" s="1691"/>
      <c r="U1" s="1686" t="s">
        <v>612</v>
      </c>
      <c r="V1" s="1687"/>
      <c r="W1" s="1718" t="s">
        <v>834</v>
      </c>
      <c r="X1" s="1719"/>
      <c r="Y1" s="1710" t="s">
        <v>835</v>
      </c>
      <c r="Z1" s="1711"/>
      <c r="AA1" s="91"/>
      <c r="AB1" s="84" t="s">
        <v>31</v>
      </c>
      <c r="AC1" s="84"/>
      <c r="AD1" s="1631" t="s">
        <v>600</v>
      </c>
      <c r="AE1" s="1632"/>
      <c r="AF1" s="71" t="s">
        <v>603</v>
      </c>
      <c r="AG1" s="72" t="s">
        <v>604</v>
      </c>
      <c r="AH1" s="73" t="s">
        <v>605</v>
      </c>
      <c r="AI1" s="74" t="s">
        <v>606</v>
      </c>
      <c r="AJ1" s="75" t="s">
        <v>607</v>
      </c>
      <c r="AK1" s="76" t="s">
        <v>608</v>
      </c>
      <c r="AL1" s="77" t="s">
        <v>609</v>
      </c>
      <c r="AM1" s="78" t="s">
        <v>610</v>
      </c>
      <c r="AN1" s="79" t="s">
        <v>611</v>
      </c>
      <c r="AO1" s="80" t="s">
        <v>612</v>
      </c>
      <c r="AP1" s="81" t="s">
        <v>833</v>
      </c>
      <c r="AQ1" s="81" t="s">
        <v>1003</v>
      </c>
    </row>
    <row r="2" spans="1:45" ht="14.25" hidden="1" customHeight="1">
      <c r="A2" s="1631">
        <v>1</v>
      </c>
      <c r="B2" s="1632"/>
      <c r="C2" s="111" t="str">
        <f>'1a'!$E4</f>
        <v>L</v>
      </c>
      <c r="D2" s="216" t="str">
        <f>'1a'!H4</f>
        <v>6</v>
      </c>
      <c r="E2" s="52" t="str">
        <f>'1b'!$E4</f>
        <v>L</v>
      </c>
      <c r="F2" s="217" t="str">
        <f>'1b'!$H4</f>
        <v>6</v>
      </c>
      <c r="G2" s="54" t="str">
        <f>'2a'!$E4</f>
        <v>L</v>
      </c>
      <c r="H2" s="218" t="str">
        <f>'2a'!$H4</f>
        <v>6</v>
      </c>
      <c r="I2" s="56" t="str">
        <f>'2b'!$E4</f>
        <v>L</v>
      </c>
      <c r="J2" s="219" t="str">
        <f>'2b'!$H4</f>
        <v>7</v>
      </c>
      <c r="K2" s="58" t="str">
        <f>'3a'!$E4</f>
        <v>L</v>
      </c>
      <c r="L2" s="220" t="str">
        <f>'3a'!$H4</f>
        <v>9</v>
      </c>
      <c r="M2" s="60" t="str">
        <f>'3b'!$E4</f>
        <v>L</v>
      </c>
      <c r="N2" s="221" t="str">
        <f>'3b'!H4</f>
        <v>8</v>
      </c>
      <c r="O2" s="62" t="str">
        <f>'4a'!$E4</f>
        <v>P</v>
      </c>
      <c r="P2" s="222" t="str">
        <f>'4a'!$H4</f>
        <v>9</v>
      </c>
      <c r="Q2" s="64" t="str">
        <f>'4b'!$E4</f>
        <v>L</v>
      </c>
      <c r="R2" s="223" t="str">
        <f>'4b'!$H4</f>
        <v>9</v>
      </c>
      <c r="S2" s="132" t="str">
        <f>'5a'!$E4</f>
        <v>L</v>
      </c>
      <c r="T2" s="224" t="str">
        <f>'5a'!$H4</f>
        <v>9</v>
      </c>
      <c r="U2" s="67" t="str">
        <f>'5b'!$E4</f>
        <v>L</v>
      </c>
      <c r="V2" s="225" t="str">
        <f>'5b'!$H4</f>
        <v>10</v>
      </c>
      <c r="W2" s="69" t="str">
        <f>'6a'!$E4</f>
        <v>L</v>
      </c>
      <c r="X2" s="226" t="str">
        <f>'6a'!$H4</f>
        <v>12</v>
      </c>
      <c r="Y2" s="187" t="str">
        <f>'6b'!$E4</f>
        <v>L</v>
      </c>
      <c r="Z2" s="227" t="str">
        <f>'6b'!$H4</f>
        <v>12</v>
      </c>
      <c r="AA2" s="92"/>
      <c r="AB2" s="84" t="s">
        <v>9</v>
      </c>
      <c r="AC2" s="84"/>
      <c r="AD2" s="48" t="s">
        <v>31</v>
      </c>
      <c r="AE2" s="49">
        <v>1</v>
      </c>
      <c r="AF2" s="259">
        <f t="shared" ref="AF2:AF33" si="0">IF(C2=$AB$1,1*D2,20*D2)</f>
        <v>6</v>
      </c>
      <c r="AG2" s="260">
        <f>IF(E2=$AB$1,1*F2,20*F2)</f>
        <v>6</v>
      </c>
      <c r="AH2" s="261">
        <f>IF(G2=$AB$1,1*H2,20*H2)</f>
        <v>6</v>
      </c>
      <c r="AI2" s="262">
        <f>IF(I2=$AB$1,1*J2,20*J2)</f>
        <v>7</v>
      </c>
      <c r="AJ2" s="263">
        <f>IF(K2=$AB$1,1*L2,20*L2)</f>
        <v>9</v>
      </c>
      <c r="AK2" s="264">
        <f>IF(M2=$AB$1,1*N2,20*N2)</f>
        <v>8</v>
      </c>
      <c r="AL2" s="265">
        <f>IF(O2=$AB$1,1*P2,20*P2)</f>
        <v>180</v>
      </c>
      <c r="AM2" s="266">
        <f>IF(Q2=$AB$1,1*R2,20*R2)</f>
        <v>9</v>
      </c>
      <c r="AN2" s="266">
        <f>IF(S2=$AB$1,1*T2,20*T2)</f>
        <v>9</v>
      </c>
      <c r="AO2" s="267">
        <f>IF(U2=$AB$1,1*V2,20*V2)</f>
        <v>10</v>
      </c>
      <c r="AP2" s="268">
        <f>IF(W2=$AB$1,1*X2,20*X2)</f>
        <v>12</v>
      </c>
      <c r="AQ2" s="268">
        <f>IF(Y2=$AB$1,1*Z2,20*Z2)</f>
        <v>12</v>
      </c>
    </row>
    <row r="3" spans="1:45" ht="14.25" hidden="1" customHeight="1">
      <c r="A3" s="1631">
        <v>2</v>
      </c>
      <c r="B3" s="1632"/>
      <c r="C3" s="111" t="str">
        <f>'1a'!$E5</f>
        <v>L</v>
      </c>
      <c r="D3" s="216" t="str">
        <f>'1a'!H5</f>
        <v>6</v>
      </c>
      <c r="E3" s="52" t="str">
        <f>'1b'!$E5</f>
        <v>L</v>
      </c>
      <c r="F3" s="217" t="str">
        <f>'1b'!$H5</f>
        <v>7</v>
      </c>
      <c r="G3" s="54" t="str">
        <f>'2a'!$E5</f>
        <v>L</v>
      </c>
      <c r="H3" s="218" t="str">
        <f>'2a'!$H5</f>
        <v>7</v>
      </c>
      <c r="I3" s="56" t="str">
        <f>'2b'!$E5</f>
        <v>L</v>
      </c>
      <c r="J3" s="219" t="str">
        <f>'2b'!$H5</f>
        <v>8</v>
      </c>
      <c r="K3" s="58" t="str">
        <f>'3a'!$E5</f>
        <v>L</v>
      </c>
      <c r="L3" s="220" t="str">
        <f>'3a'!$H5</f>
        <v>8</v>
      </c>
      <c r="M3" s="60" t="str">
        <f>'3b'!$E5</f>
        <v>P</v>
      </c>
      <c r="N3" s="221" t="str">
        <f>'3b'!H5</f>
        <v>9</v>
      </c>
      <c r="O3" s="62" t="str">
        <f>'4a'!$E5</f>
        <v>L</v>
      </c>
      <c r="P3" s="222" t="str">
        <f>'4a'!$H5</f>
        <v>8</v>
      </c>
      <c r="Q3" s="64" t="str">
        <f>'4b'!$E5</f>
        <v>P</v>
      </c>
      <c r="R3" s="223" t="str">
        <f>'4b'!$H5</f>
        <v>10</v>
      </c>
      <c r="S3" s="132" t="str">
        <f>'5a'!$E5</f>
        <v>L</v>
      </c>
      <c r="T3" s="224" t="str">
        <f>'5a'!$H5</f>
        <v>10</v>
      </c>
      <c r="U3" s="67" t="str">
        <f>'5b'!$E5</f>
        <v>L</v>
      </c>
      <c r="V3" s="225" t="str">
        <f>'5b'!$H5</f>
        <v>10</v>
      </c>
      <c r="W3" s="69" t="str">
        <f>'6a'!$E5</f>
        <v>L</v>
      </c>
      <c r="X3" s="226" t="str">
        <f>'6a'!$H5</f>
        <v>11</v>
      </c>
      <c r="Y3" s="187" t="str">
        <f>'6b'!$E5</f>
        <v>P</v>
      </c>
      <c r="Z3" s="227" t="str">
        <f>'6b'!$H5</f>
        <v>11</v>
      </c>
      <c r="AA3" s="92"/>
      <c r="AD3" s="48" t="s">
        <v>9</v>
      </c>
      <c r="AE3" s="49">
        <v>2</v>
      </c>
      <c r="AF3" s="259">
        <f t="shared" si="0"/>
        <v>6</v>
      </c>
      <c r="AG3" s="260">
        <f t="shared" ref="AG3:AG33" si="1">IF(E3=$AB$1,1*F3,20*F3)</f>
        <v>7</v>
      </c>
      <c r="AH3" s="261">
        <f t="shared" ref="AH3:AH31" si="2">IF(G3=$AB$1,1*H3,20*H3)</f>
        <v>7</v>
      </c>
      <c r="AI3" s="262">
        <f t="shared" ref="AI3:AI31" si="3">IF(I3=$AB$1,1*J3,20*J3)</f>
        <v>8</v>
      </c>
      <c r="AJ3" s="263">
        <f t="shared" ref="AJ3:AJ30" si="4">IF(K3=$AB$1,1*L3,20*L3)</f>
        <v>8</v>
      </c>
      <c r="AK3" s="264">
        <f t="shared" ref="AK3:AK30" si="5">IF(M3=$AB$1,1*N3,20*N3)</f>
        <v>180</v>
      </c>
      <c r="AL3" s="265">
        <f t="shared" ref="AL3:AL30" si="6">IF(O3=$AB$1,1*P3,20*P3)</f>
        <v>8</v>
      </c>
      <c r="AM3" s="266">
        <f t="shared" ref="AM3:AM30" si="7">IF(Q3=$AB$1,1*R3,20*R3)</f>
        <v>200</v>
      </c>
      <c r="AN3" s="266">
        <f t="shared" ref="AN3:AN30" si="8">IF(S3=$AB$1,1*T3,20*T3)</f>
        <v>10</v>
      </c>
      <c r="AO3" s="267">
        <f t="shared" ref="AO3:AO30" si="9">IF(U3=$AB$1,1*V3,20*V3)</f>
        <v>10</v>
      </c>
      <c r="AP3" s="268">
        <f t="shared" ref="AP3:AP30" si="10">IF(W3=$AB$1,1*X3,20*X3)</f>
        <v>11</v>
      </c>
      <c r="AQ3" s="268">
        <f t="shared" ref="AQ3:AQ31" si="11">IF(Y3=$AB$1,1*Z3,20*Z3)</f>
        <v>220</v>
      </c>
      <c r="AS3" s="248"/>
    </row>
    <row r="4" spans="1:45" ht="14.25" hidden="1" customHeight="1">
      <c r="A4" s="1631">
        <v>3</v>
      </c>
      <c r="B4" s="1632"/>
      <c r="C4" s="111" t="str">
        <f>'1a'!$E6</f>
        <v>P</v>
      </c>
      <c r="D4" s="216" t="str">
        <f>'1a'!H6</f>
        <v>6</v>
      </c>
      <c r="E4" s="52" t="str">
        <f>'1b'!$E6</f>
        <v>L</v>
      </c>
      <c r="F4" s="217" t="str">
        <f>'1b'!$H6</f>
        <v>7</v>
      </c>
      <c r="G4" s="54" t="str">
        <f>'2a'!$E6</f>
        <v>L</v>
      </c>
      <c r="H4" s="218" t="str">
        <f>'2a'!$H6</f>
        <v>8</v>
      </c>
      <c r="I4" s="56" t="str">
        <f>'2b'!$E6</f>
        <v>L</v>
      </c>
      <c r="J4" s="219" t="str">
        <f>'2b'!$H6</f>
        <v>7</v>
      </c>
      <c r="K4" s="58" t="str">
        <f>'3a'!$E6</f>
        <v>P</v>
      </c>
      <c r="L4" s="220" t="str">
        <f>'3a'!$H6</f>
        <v>8</v>
      </c>
      <c r="M4" s="60" t="str">
        <f>'3b'!$E6</f>
        <v>P</v>
      </c>
      <c r="N4" s="221" t="str">
        <f>'3b'!H6</f>
        <v>8</v>
      </c>
      <c r="O4" s="62" t="str">
        <f>'4a'!$E6</f>
        <v>L</v>
      </c>
      <c r="P4" s="222" t="str">
        <f>'4a'!$H6</f>
        <v>10</v>
      </c>
      <c r="Q4" s="64" t="str">
        <f>'4b'!$E6</f>
        <v>L</v>
      </c>
      <c r="R4" s="223" t="str">
        <f>'4b'!$H6</f>
        <v>9</v>
      </c>
      <c r="S4" s="132" t="str">
        <f>'5a'!$E6</f>
        <v>L</v>
      </c>
      <c r="T4" s="224" t="str">
        <f>'5a'!$H6</f>
        <v>11</v>
      </c>
      <c r="U4" s="67" t="str">
        <f>'5b'!$E6</f>
        <v>L</v>
      </c>
      <c r="V4" s="225" t="str">
        <f>'5b'!$H6</f>
        <v>11</v>
      </c>
      <c r="W4" s="69" t="str">
        <f>'6a'!$E6</f>
        <v>L</v>
      </c>
      <c r="X4" s="226" t="str">
        <f>'6a'!$H6</f>
        <v>12</v>
      </c>
      <c r="Y4" s="187" t="str">
        <f>'6b'!$E6</f>
        <v>L</v>
      </c>
      <c r="Z4" s="227" t="str">
        <f>'6b'!$H6</f>
        <v>12</v>
      </c>
      <c r="AA4" s="92"/>
      <c r="AD4" s="48"/>
      <c r="AE4" s="49">
        <v>3</v>
      </c>
      <c r="AF4" s="259">
        <f t="shared" si="0"/>
        <v>120</v>
      </c>
      <c r="AG4" s="260">
        <f t="shared" si="1"/>
        <v>7</v>
      </c>
      <c r="AH4" s="261">
        <f t="shared" si="2"/>
        <v>8</v>
      </c>
      <c r="AI4" s="262">
        <f t="shared" si="3"/>
        <v>7</v>
      </c>
      <c r="AJ4" s="263">
        <f t="shared" si="4"/>
        <v>160</v>
      </c>
      <c r="AK4" s="264">
        <f t="shared" si="5"/>
        <v>160</v>
      </c>
      <c r="AL4" s="265">
        <f t="shared" si="6"/>
        <v>10</v>
      </c>
      <c r="AM4" s="266">
        <f t="shared" si="7"/>
        <v>9</v>
      </c>
      <c r="AN4" s="266">
        <f t="shared" si="8"/>
        <v>11</v>
      </c>
      <c r="AO4" s="267">
        <f t="shared" si="9"/>
        <v>11</v>
      </c>
      <c r="AP4" s="268">
        <f t="shared" si="10"/>
        <v>12</v>
      </c>
      <c r="AQ4" s="268">
        <f t="shared" si="11"/>
        <v>12</v>
      </c>
    </row>
    <row r="5" spans="1:45" ht="14.25" hidden="1" customHeight="1">
      <c r="A5" s="1631">
        <v>4</v>
      </c>
      <c r="B5" s="1632"/>
      <c r="C5" s="111" t="str">
        <f>'1a'!$E7</f>
        <v>P</v>
      </c>
      <c r="D5" s="216" t="str">
        <f>'1a'!H7</f>
        <v>6</v>
      </c>
      <c r="E5" s="52" t="str">
        <f>'1b'!$E7</f>
        <v>L</v>
      </c>
      <c r="F5" s="217" t="str">
        <f>'1b'!$H7</f>
        <v>6</v>
      </c>
      <c r="G5" s="54" t="str">
        <f>'2a'!$E7</f>
        <v>P</v>
      </c>
      <c r="H5" s="218" t="str">
        <f>'2a'!$H7</f>
        <v>7</v>
      </c>
      <c r="I5" s="56" t="str">
        <f>'2b'!$E7</f>
        <v>L</v>
      </c>
      <c r="J5" s="219" t="str">
        <f>'2b'!$H7</f>
        <v>7</v>
      </c>
      <c r="K5" s="58" t="str">
        <f>'3a'!$E7</f>
        <v>P</v>
      </c>
      <c r="L5" s="220" t="str">
        <f>'3a'!$H7</f>
        <v>8</v>
      </c>
      <c r="M5" s="60" t="str">
        <f>'3b'!$E7</f>
        <v>L</v>
      </c>
      <c r="N5" s="221" t="str">
        <f>'3b'!H7</f>
        <v>9</v>
      </c>
      <c r="O5" s="62" t="str">
        <f>'4a'!$E7</f>
        <v>L</v>
      </c>
      <c r="P5" s="222" t="str">
        <f>'4a'!$H7</f>
        <v>10</v>
      </c>
      <c r="Q5" s="64" t="str">
        <f>'4b'!$E7</f>
        <v>L</v>
      </c>
      <c r="R5" s="223" t="str">
        <f>'4b'!$H7</f>
        <v>9</v>
      </c>
      <c r="S5" s="132" t="str">
        <f>'5a'!$E7</f>
        <v>P</v>
      </c>
      <c r="T5" s="224" t="str">
        <f>'5a'!$H7</f>
        <v>11</v>
      </c>
      <c r="U5" s="67" t="str">
        <f>'5b'!$E7</f>
        <v>L</v>
      </c>
      <c r="V5" s="225" t="str">
        <f>'5b'!$H7</f>
        <v>11</v>
      </c>
      <c r="W5" s="69" t="str">
        <f>'6a'!$E7</f>
        <v>L</v>
      </c>
      <c r="X5" s="226" t="str">
        <f>'6a'!$H7</f>
        <v>13</v>
      </c>
      <c r="Y5" s="187" t="str">
        <f>'6b'!$E7</f>
        <v>P</v>
      </c>
      <c r="Z5" s="227" t="str">
        <f>'6b'!$H7</f>
        <v>13</v>
      </c>
      <c r="AA5" s="92"/>
      <c r="AD5" s="48"/>
      <c r="AE5" s="49">
        <v>4</v>
      </c>
      <c r="AF5" s="259">
        <f t="shared" si="0"/>
        <v>120</v>
      </c>
      <c r="AG5" s="260">
        <f t="shared" si="1"/>
        <v>6</v>
      </c>
      <c r="AH5" s="261">
        <f t="shared" si="2"/>
        <v>140</v>
      </c>
      <c r="AI5" s="262">
        <f t="shared" si="3"/>
        <v>7</v>
      </c>
      <c r="AJ5" s="263">
        <f t="shared" si="4"/>
        <v>160</v>
      </c>
      <c r="AK5" s="264">
        <f t="shared" si="5"/>
        <v>9</v>
      </c>
      <c r="AL5" s="265">
        <f t="shared" si="6"/>
        <v>10</v>
      </c>
      <c r="AM5" s="266">
        <f t="shared" si="7"/>
        <v>9</v>
      </c>
      <c r="AN5" s="266">
        <f t="shared" si="8"/>
        <v>220</v>
      </c>
      <c r="AO5" s="267">
        <f t="shared" si="9"/>
        <v>11</v>
      </c>
      <c r="AP5" s="268">
        <f t="shared" si="10"/>
        <v>13</v>
      </c>
      <c r="AQ5" s="268">
        <f t="shared" si="11"/>
        <v>260</v>
      </c>
    </row>
    <row r="6" spans="1:45" ht="14.25" hidden="1" customHeight="1">
      <c r="A6" s="1631">
        <v>5</v>
      </c>
      <c r="B6" s="1632"/>
      <c r="C6" s="111" t="str">
        <f>'1a'!$E8</f>
        <v>P</v>
      </c>
      <c r="D6" s="216" t="str">
        <f>'1a'!H8</f>
        <v>7</v>
      </c>
      <c r="E6" s="52" t="str">
        <f>'1b'!$E8</f>
        <v>P</v>
      </c>
      <c r="F6" s="217" t="str">
        <f>'1b'!$H8</f>
        <v>6</v>
      </c>
      <c r="G6" s="54" t="str">
        <f>'2a'!$E8</f>
        <v>P</v>
      </c>
      <c r="H6" s="218" t="str">
        <f>'2a'!$H8</f>
        <v>7</v>
      </c>
      <c r="I6" s="56" t="str">
        <f>'2b'!$E8</f>
        <v>P</v>
      </c>
      <c r="J6" s="219" t="str">
        <f>'2b'!$H8</f>
        <v>7</v>
      </c>
      <c r="K6" s="58" t="str">
        <f>'3a'!$E8</f>
        <v>P</v>
      </c>
      <c r="L6" s="220" t="str">
        <f>'3a'!$H8</f>
        <v>8</v>
      </c>
      <c r="M6" s="60" t="str">
        <f>'3b'!$E8</f>
        <v>L</v>
      </c>
      <c r="N6" s="221" t="str">
        <f>'3b'!H8</f>
        <v>9</v>
      </c>
      <c r="O6" s="62" t="str">
        <f>'4a'!$E8</f>
        <v>L</v>
      </c>
      <c r="P6" s="222" t="str">
        <f>'4a'!$H8</f>
        <v>9</v>
      </c>
      <c r="Q6" s="64" t="str">
        <f>'4b'!$E8</f>
        <v>L</v>
      </c>
      <c r="R6" s="223" t="str">
        <f>'4b'!$H8</f>
        <v>9</v>
      </c>
      <c r="S6" s="132" t="str">
        <f>'5a'!$E8</f>
        <v>P</v>
      </c>
      <c r="T6" s="224" t="str">
        <f>'5a'!$H8</f>
        <v>11</v>
      </c>
      <c r="U6" s="67" t="str">
        <f>'5b'!$E8</f>
        <v>L</v>
      </c>
      <c r="V6" s="225" t="str">
        <f>'5b'!$H8</f>
        <v>11</v>
      </c>
      <c r="W6" s="69" t="str">
        <f>'6a'!$E8</f>
        <v>P</v>
      </c>
      <c r="X6" s="226" t="str">
        <f>'6a'!$H8</f>
        <v>12</v>
      </c>
      <c r="Y6" s="187" t="str">
        <f>'6b'!$E8</f>
        <v>L</v>
      </c>
      <c r="Z6" s="227" t="str">
        <f>'6b'!$H8</f>
        <v>12</v>
      </c>
      <c r="AA6" s="92"/>
      <c r="AD6" s="48"/>
      <c r="AE6" s="49">
        <v>5</v>
      </c>
      <c r="AF6" s="259">
        <f t="shared" si="0"/>
        <v>140</v>
      </c>
      <c r="AG6" s="260">
        <f t="shared" si="1"/>
        <v>120</v>
      </c>
      <c r="AH6" s="261">
        <f t="shared" si="2"/>
        <v>140</v>
      </c>
      <c r="AI6" s="262">
        <f t="shared" si="3"/>
        <v>140</v>
      </c>
      <c r="AJ6" s="263">
        <f t="shared" si="4"/>
        <v>160</v>
      </c>
      <c r="AK6" s="264">
        <f t="shared" si="5"/>
        <v>9</v>
      </c>
      <c r="AL6" s="265">
        <f t="shared" si="6"/>
        <v>9</v>
      </c>
      <c r="AM6" s="266">
        <f t="shared" si="7"/>
        <v>9</v>
      </c>
      <c r="AN6" s="266">
        <f t="shared" si="8"/>
        <v>220</v>
      </c>
      <c r="AO6" s="267">
        <f t="shared" si="9"/>
        <v>11</v>
      </c>
      <c r="AP6" s="268">
        <f t="shared" si="10"/>
        <v>240</v>
      </c>
      <c r="AQ6" s="268">
        <f t="shared" si="11"/>
        <v>12</v>
      </c>
    </row>
    <row r="7" spans="1:45" ht="14.25" hidden="1" customHeight="1">
      <c r="A7" s="1631">
        <v>6</v>
      </c>
      <c r="B7" s="1632"/>
      <c r="C7" s="111" t="str">
        <f>'1a'!$E9</f>
        <v>L</v>
      </c>
      <c r="D7" s="216" t="str">
        <f>'1a'!H9</f>
        <v>6</v>
      </c>
      <c r="E7" s="52" t="str">
        <f>'1b'!$E9</f>
        <v>L</v>
      </c>
      <c r="F7" s="217" t="str">
        <f>'1b'!$H9</f>
        <v>115</v>
      </c>
      <c r="G7" s="54" t="str">
        <f>'2a'!$E9</f>
        <v>P</v>
      </c>
      <c r="H7" s="218" t="str">
        <f>'2a'!$H9</f>
        <v>7</v>
      </c>
      <c r="I7" s="56" t="str">
        <f>'2b'!$E9</f>
        <v>L</v>
      </c>
      <c r="J7" s="219" t="str">
        <f>'2b'!$H9</f>
        <v>7</v>
      </c>
      <c r="K7" s="58" t="str">
        <f>'3a'!$E9</f>
        <v>P</v>
      </c>
      <c r="L7" s="220" t="str">
        <f>'3a'!$H9</f>
        <v>8</v>
      </c>
      <c r="M7" s="60" t="str">
        <f>'3b'!$E9</f>
        <v>P</v>
      </c>
      <c r="N7" s="221" t="str">
        <f>'3b'!H9</f>
        <v>9</v>
      </c>
      <c r="O7" s="62" t="str">
        <f>'4a'!$E9</f>
        <v>P</v>
      </c>
      <c r="P7" s="222" t="str">
        <f>'4a'!$H9</f>
        <v>9</v>
      </c>
      <c r="Q7" s="64" t="str">
        <f>'4b'!$E9</f>
        <v>P</v>
      </c>
      <c r="R7" s="223" t="str">
        <f>'4b'!$H9</f>
        <v>9</v>
      </c>
      <c r="S7" s="132" t="str">
        <f>'5a'!$E9</f>
        <v>P</v>
      </c>
      <c r="T7" s="224" t="str">
        <f>'5a'!$H9</f>
        <v>10</v>
      </c>
      <c r="U7" s="67" t="str">
        <f>'5b'!$E9</f>
        <v>L</v>
      </c>
      <c r="V7" s="225" t="str">
        <f>'5b'!$H9</f>
        <v>10</v>
      </c>
      <c r="W7" s="69" t="str">
        <f>'6a'!$E9</f>
        <v>P</v>
      </c>
      <c r="X7" s="226" t="str">
        <f>'6a'!$H9</f>
        <v>11</v>
      </c>
      <c r="Y7" s="187" t="str">
        <f>'6b'!$E9</f>
        <v>P</v>
      </c>
      <c r="Z7" s="227" t="str">
        <f>'6b'!$H9</f>
        <v>11</v>
      </c>
      <c r="AA7" s="92"/>
      <c r="AD7" s="48"/>
      <c r="AE7" s="49">
        <v>6</v>
      </c>
      <c r="AF7" s="259">
        <f t="shared" si="0"/>
        <v>6</v>
      </c>
      <c r="AG7" s="260">
        <f t="shared" si="1"/>
        <v>115</v>
      </c>
      <c r="AH7" s="261">
        <f t="shared" si="2"/>
        <v>140</v>
      </c>
      <c r="AI7" s="262">
        <f t="shared" si="3"/>
        <v>7</v>
      </c>
      <c r="AJ7" s="263">
        <f t="shared" si="4"/>
        <v>160</v>
      </c>
      <c r="AK7" s="264">
        <f t="shared" si="5"/>
        <v>180</v>
      </c>
      <c r="AL7" s="265">
        <f t="shared" si="6"/>
        <v>180</v>
      </c>
      <c r="AM7" s="266">
        <f t="shared" si="7"/>
        <v>180</v>
      </c>
      <c r="AN7" s="266">
        <f t="shared" si="8"/>
        <v>200</v>
      </c>
      <c r="AO7" s="267">
        <f t="shared" si="9"/>
        <v>10</v>
      </c>
      <c r="AP7" s="268">
        <f t="shared" si="10"/>
        <v>220</v>
      </c>
      <c r="AQ7" s="268">
        <f t="shared" si="11"/>
        <v>220</v>
      </c>
    </row>
    <row r="8" spans="1:45" ht="14.25" hidden="1" customHeight="1">
      <c r="A8" s="1631">
        <v>7</v>
      </c>
      <c r="B8" s="1632"/>
      <c r="C8" s="111" t="str">
        <f>'1a'!$E10</f>
        <v>L</v>
      </c>
      <c r="D8" s="216" t="str">
        <f>'1a'!H10</f>
        <v>7</v>
      </c>
      <c r="E8" s="52" t="str">
        <f>'1b'!$E10</f>
        <v>P</v>
      </c>
      <c r="F8" s="217" t="str">
        <f>'1b'!$H10</f>
        <v>7</v>
      </c>
      <c r="G8" s="54" t="str">
        <f>'2a'!$E10</f>
        <v>L</v>
      </c>
      <c r="H8" s="218" t="str">
        <f>'2a'!$H10</f>
        <v>8</v>
      </c>
      <c r="I8" s="56" t="str">
        <f>'2b'!$E10</f>
        <v>P</v>
      </c>
      <c r="J8" s="219" t="str">
        <f>'2b'!$H10</f>
        <v>7</v>
      </c>
      <c r="K8" s="58" t="str">
        <f>'3a'!$E10</f>
        <v>P</v>
      </c>
      <c r="L8" s="220" t="str">
        <f>'3a'!$H10</f>
        <v>8</v>
      </c>
      <c r="M8" s="60" t="str">
        <f>'3b'!$E10</f>
        <v>P</v>
      </c>
      <c r="N8" s="221" t="str">
        <f>'3b'!H10</f>
        <v>8</v>
      </c>
      <c r="O8" s="62" t="str">
        <f>'4a'!$E10</f>
        <v>P</v>
      </c>
      <c r="P8" s="222" t="str">
        <f>'4a'!$H10</f>
        <v>9</v>
      </c>
      <c r="Q8" s="64" t="str">
        <f>'4b'!$E10</f>
        <v>P</v>
      </c>
      <c r="R8" s="223" t="str">
        <f>'4b'!$H10</f>
        <v>9</v>
      </c>
      <c r="S8" s="132" t="str">
        <f>'5a'!$E10</f>
        <v>P</v>
      </c>
      <c r="T8" s="224" t="str">
        <f>'5a'!$H10</f>
        <v>11</v>
      </c>
      <c r="U8" s="67" t="str">
        <f>'5b'!$E10</f>
        <v>P</v>
      </c>
      <c r="V8" s="225" t="str">
        <f>'5b'!$H10</f>
        <v>10</v>
      </c>
      <c r="W8" s="69" t="str">
        <f>'6a'!$E10</f>
        <v>P</v>
      </c>
      <c r="X8" s="226" t="str">
        <f>'6a'!$H10</f>
        <v>11</v>
      </c>
      <c r="Y8" s="187" t="str">
        <f>'6b'!$E10</f>
        <v>L</v>
      </c>
      <c r="Z8" s="227" t="str">
        <f>'6b'!$H10</f>
        <v>12</v>
      </c>
      <c r="AA8" s="92"/>
      <c r="AD8" s="48"/>
      <c r="AE8" s="49">
        <v>7</v>
      </c>
      <c r="AF8" s="259">
        <f t="shared" si="0"/>
        <v>7</v>
      </c>
      <c r="AG8" s="260">
        <f t="shared" si="1"/>
        <v>140</v>
      </c>
      <c r="AH8" s="261">
        <f t="shared" si="2"/>
        <v>8</v>
      </c>
      <c r="AI8" s="262">
        <f t="shared" si="3"/>
        <v>140</v>
      </c>
      <c r="AJ8" s="263">
        <f t="shared" si="4"/>
        <v>160</v>
      </c>
      <c r="AK8" s="264">
        <f t="shared" si="5"/>
        <v>160</v>
      </c>
      <c r="AL8" s="265">
        <f t="shared" si="6"/>
        <v>180</v>
      </c>
      <c r="AM8" s="266">
        <f t="shared" si="7"/>
        <v>180</v>
      </c>
      <c r="AN8" s="266">
        <f t="shared" si="8"/>
        <v>220</v>
      </c>
      <c r="AO8" s="267">
        <f t="shared" si="9"/>
        <v>200</v>
      </c>
      <c r="AP8" s="268">
        <f t="shared" si="10"/>
        <v>220</v>
      </c>
      <c r="AQ8" s="268">
        <f t="shared" si="11"/>
        <v>12</v>
      </c>
      <c r="AR8" s="116"/>
    </row>
    <row r="9" spans="1:45" ht="14.25" hidden="1" customHeight="1">
      <c r="A9" s="1631">
        <v>8</v>
      </c>
      <c r="B9" s="1632"/>
      <c r="C9" s="111" t="str">
        <f>'1a'!$E11</f>
        <v>L</v>
      </c>
      <c r="D9" s="216" t="str">
        <f>'1a'!H11</f>
        <v>6</v>
      </c>
      <c r="E9" s="52" t="str">
        <f>'1b'!$E11</f>
        <v>L</v>
      </c>
      <c r="F9" s="217" t="str">
        <f>'1b'!$H11</f>
        <v>6</v>
      </c>
      <c r="G9" s="54" t="str">
        <f>'2a'!$E11</f>
        <v>P</v>
      </c>
      <c r="H9" s="218" t="str">
        <f>'2a'!$H11</f>
        <v>8</v>
      </c>
      <c r="I9" s="56" t="str">
        <f>'2b'!$E11</f>
        <v>L</v>
      </c>
      <c r="J9" s="219" t="str">
        <f>'2b'!$H11</f>
        <v>7</v>
      </c>
      <c r="K9" s="58" t="str">
        <f>'3a'!$E11</f>
        <v>L</v>
      </c>
      <c r="L9" s="220" t="str">
        <f>'3a'!$H11</f>
        <v>8</v>
      </c>
      <c r="M9" s="60" t="str">
        <f>'3b'!$E11</f>
        <v>P</v>
      </c>
      <c r="N9" s="221" t="str">
        <f>'3b'!H11</f>
        <v>9</v>
      </c>
      <c r="O9" s="62" t="str">
        <f>'4a'!$E11</f>
        <v>P</v>
      </c>
      <c r="P9" s="222" t="str">
        <f>'4a'!$H11</f>
        <v>10</v>
      </c>
      <c r="Q9" s="64" t="str">
        <f>'4b'!$E11</f>
        <v>P</v>
      </c>
      <c r="R9" s="223" t="str">
        <f>'4b'!$H11</f>
        <v>11</v>
      </c>
      <c r="S9" s="132" t="str">
        <f>'5a'!$E11</f>
        <v>P</v>
      </c>
      <c r="T9" s="224" t="str">
        <f>'5a'!$H11</f>
        <v>10</v>
      </c>
      <c r="U9" s="67" t="str">
        <f>'5b'!$E11</f>
        <v>L</v>
      </c>
      <c r="V9" s="225" t="str">
        <f>'5b'!$H11</f>
        <v>12</v>
      </c>
      <c r="W9" s="69" t="str">
        <f>'6a'!$E11</f>
        <v>P</v>
      </c>
      <c r="X9" s="226" t="str">
        <f>'6a'!$H11</f>
        <v>11</v>
      </c>
      <c r="Y9" s="187" t="str">
        <f>'6b'!$E11</f>
        <v>P</v>
      </c>
      <c r="Z9" s="227" t="str">
        <f>'6b'!$H11</f>
        <v>11</v>
      </c>
      <c r="AA9" s="92"/>
      <c r="AD9" s="48"/>
      <c r="AE9" s="49">
        <v>8</v>
      </c>
      <c r="AF9" s="259">
        <f t="shared" si="0"/>
        <v>6</v>
      </c>
      <c r="AG9" s="260">
        <f t="shared" si="1"/>
        <v>6</v>
      </c>
      <c r="AH9" s="261">
        <f t="shared" si="2"/>
        <v>160</v>
      </c>
      <c r="AI9" s="262">
        <f t="shared" si="3"/>
        <v>7</v>
      </c>
      <c r="AJ9" s="263">
        <f t="shared" si="4"/>
        <v>8</v>
      </c>
      <c r="AK9" s="264">
        <f t="shared" si="5"/>
        <v>180</v>
      </c>
      <c r="AL9" s="265">
        <f t="shared" si="6"/>
        <v>200</v>
      </c>
      <c r="AM9" s="266">
        <f t="shared" si="7"/>
        <v>220</v>
      </c>
      <c r="AN9" s="266">
        <f t="shared" si="8"/>
        <v>200</v>
      </c>
      <c r="AO9" s="267">
        <f t="shared" si="9"/>
        <v>12</v>
      </c>
      <c r="AP9" s="268">
        <f t="shared" si="10"/>
        <v>220</v>
      </c>
      <c r="AQ9" s="268">
        <f t="shared" si="11"/>
        <v>220</v>
      </c>
    </row>
    <row r="10" spans="1:45" ht="14.25" hidden="1" customHeight="1">
      <c r="A10" s="1631">
        <v>9</v>
      </c>
      <c r="B10" s="1632"/>
      <c r="C10" s="111" t="str">
        <f>'1a'!$E12</f>
        <v>P</v>
      </c>
      <c r="D10" s="216" t="str">
        <f>'1a'!H12</f>
        <v>6</v>
      </c>
      <c r="E10" s="52" t="str">
        <f>'1b'!$E12</f>
        <v>P</v>
      </c>
      <c r="F10" s="217" t="str">
        <f>'1b'!$H12</f>
        <v>7</v>
      </c>
      <c r="G10" s="54" t="str">
        <f>'2a'!$E12</f>
        <v>P</v>
      </c>
      <c r="H10" s="218" t="str">
        <f>'2a'!$H12</f>
        <v>8</v>
      </c>
      <c r="I10" s="56" t="str">
        <f>'2b'!$E12</f>
        <v>P</v>
      </c>
      <c r="J10" s="219" t="str">
        <f>'2b'!$H12</f>
        <v>8</v>
      </c>
      <c r="K10" s="58" t="str">
        <f>'3a'!$E12</f>
        <v>L</v>
      </c>
      <c r="L10" s="220" t="str">
        <f>'3a'!$H12</f>
        <v>9</v>
      </c>
      <c r="M10" s="60" t="str">
        <f>'3b'!$E12</f>
        <v>P</v>
      </c>
      <c r="N10" s="221" t="str">
        <f>'3b'!H12</f>
        <v>7</v>
      </c>
      <c r="O10" s="62" t="str">
        <f>'4a'!$E12</f>
        <v>P</v>
      </c>
      <c r="P10" s="222" t="str">
        <f>'4a'!$H12</f>
        <v>10</v>
      </c>
      <c r="Q10" s="64" t="str">
        <f>'4b'!$E12</f>
        <v>L</v>
      </c>
      <c r="R10" s="223" t="str">
        <f>'4b'!$H12</f>
        <v>12</v>
      </c>
      <c r="S10" s="132" t="str">
        <f>'5a'!$E12</f>
        <v>P</v>
      </c>
      <c r="T10" s="224" t="str">
        <f>'5a'!$H12</f>
        <v>10</v>
      </c>
      <c r="U10" s="67" t="str">
        <f>'5b'!$E12</f>
        <v>L</v>
      </c>
      <c r="V10" s="225" t="str">
        <f>'5b'!$H12</f>
        <v>11</v>
      </c>
      <c r="W10" s="69" t="str">
        <f>'6a'!$E12</f>
        <v>P</v>
      </c>
      <c r="X10" s="226" t="str">
        <f>'6a'!$H12</f>
        <v>11</v>
      </c>
      <c r="Y10" s="187" t="str">
        <f>'6b'!$E12</f>
        <v>P</v>
      </c>
      <c r="Z10" s="227" t="str">
        <f>'6b'!$H12</f>
        <v>12</v>
      </c>
      <c r="AA10" s="92"/>
      <c r="AD10" s="48"/>
      <c r="AE10" s="49">
        <v>9</v>
      </c>
      <c r="AF10" s="259">
        <f t="shared" si="0"/>
        <v>120</v>
      </c>
      <c r="AG10" s="260">
        <f t="shared" si="1"/>
        <v>140</v>
      </c>
      <c r="AH10" s="261">
        <f t="shared" si="2"/>
        <v>160</v>
      </c>
      <c r="AI10" s="262">
        <f t="shared" si="3"/>
        <v>160</v>
      </c>
      <c r="AJ10" s="263">
        <f t="shared" si="4"/>
        <v>9</v>
      </c>
      <c r="AK10" s="264">
        <f t="shared" si="5"/>
        <v>140</v>
      </c>
      <c r="AL10" s="265">
        <f t="shared" si="6"/>
        <v>200</v>
      </c>
      <c r="AM10" s="266">
        <f t="shared" si="7"/>
        <v>12</v>
      </c>
      <c r="AN10" s="266">
        <f t="shared" si="8"/>
        <v>200</v>
      </c>
      <c r="AO10" s="267">
        <f t="shared" si="9"/>
        <v>11</v>
      </c>
      <c r="AP10" s="268">
        <f t="shared" si="10"/>
        <v>220</v>
      </c>
      <c r="AQ10" s="268">
        <f t="shared" si="11"/>
        <v>240</v>
      </c>
    </row>
    <row r="11" spans="1:45" ht="14.25" hidden="1" customHeight="1">
      <c r="A11" s="1631">
        <v>10</v>
      </c>
      <c r="B11" s="1632"/>
      <c r="C11" s="111" t="str">
        <f>'1a'!$E13</f>
        <v>L</v>
      </c>
      <c r="D11" s="216" t="str">
        <f>'1a'!H13</f>
        <v>6</v>
      </c>
      <c r="E11" s="52" t="str">
        <f>'1b'!$E13</f>
        <v>P</v>
      </c>
      <c r="F11" s="217" t="str">
        <f>'1b'!$H13</f>
        <v>6</v>
      </c>
      <c r="G11" s="54" t="str">
        <f>'2a'!$E13</f>
        <v>P</v>
      </c>
      <c r="H11" s="218" t="str">
        <f>'2a'!$H13</f>
        <v>7</v>
      </c>
      <c r="I11" s="56" t="str">
        <f>'2b'!$E13</f>
        <v>P</v>
      </c>
      <c r="J11" s="219" t="str">
        <f>'2b'!$H13</f>
        <v>7</v>
      </c>
      <c r="K11" s="58" t="str">
        <f>'3a'!$E13</f>
        <v>L</v>
      </c>
      <c r="L11" s="220" t="str">
        <f>'3a'!$H13</f>
        <v>8</v>
      </c>
      <c r="M11" s="60" t="str">
        <f>'3b'!$E13</f>
        <v>L</v>
      </c>
      <c r="N11" s="221" t="str">
        <f>'3b'!H13</f>
        <v>10</v>
      </c>
      <c r="O11" s="62" t="str">
        <f>'4a'!$E13</f>
        <v>P</v>
      </c>
      <c r="P11" s="222" t="str">
        <f>'4a'!$H13</f>
        <v>9</v>
      </c>
      <c r="Q11" s="64" t="str">
        <f>'4b'!$E13</f>
        <v>P</v>
      </c>
      <c r="R11" s="223" t="str">
        <f>'4b'!$H13</f>
        <v>9</v>
      </c>
      <c r="S11" s="132" t="str">
        <f>'5a'!$E13</f>
        <v>P</v>
      </c>
      <c r="T11" s="224" t="str">
        <f>'5a'!$H13</f>
        <v>11</v>
      </c>
      <c r="U11" s="67" t="str">
        <f>'5b'!$E13</f>
        <v>L</v>
      </c>
      <c r="V11" s="225" t="str">
        <f>'5b'!$H13</f>
        <v>11</v>
      </c>
      <c r="W11" s="69" t="str">
        <f>'6a'!$E13</f>
        <v>P</v>
      </c>
      <c r="X11" s="226" t="str">
        <f>'6a'!$H13</f>
        <v>12</v>
      </c>
      <c r="Y11" s="187" t="str">
        <f>'6b'!$E13</f>
        <v>L</v>
      </c>
      <c r="Z11" s="227" t="str">
        <f>'6b'!$H13</f>
        <v>12</v>
      </c>
      <c r="AA11" s="92"/>
      <c r="AD11" s="48"/>
      <c r="AE11" s="49">
        <v>10</v>
      </c>
      <c r="AF11" s="259">
        <f t="shared" si="0"/>
        <v>6</v>
      </c>
      <c r="AG11" s="260">
        <f t="shared" si="1"/>
        <v>120</v>
      </c>
      <c r="AH11" s="261">
        <f t="shared" si="2"/>
        <v>140</v>
      </c>
      <c r="AI11" s="262">
        <f t="shared" si="3"/>
        <v>140</v>
      </c>
      <c r="AJ11" s="263">
        <f t="shared" si="4"/>
        <v>8</v>
      </c>
      <c r="AK11" s="264">
        <f t="shared" si="5"/>
        <v>10</v>
      </c>
      <c r="AL11" s="265">
        <f t="shared" si="6"/>
        <v>180</v>
      </c>
      <c r="AM11" s="266">
        <f t="shared" si="7"/>
        <v>180</v>
      </c>
      <c r="AN11" s="266">
        <f t="shared" si="8"/>
        <v>220</v>
      </c>
      <c r="AO11" s="267">
        <f t="shared" si="9"/>
        <v>11</v>
      </c>
      <c r="AP11" s="268">
        <f t="shared" si="10"/>
        <v>240</v>
      </c>
      <c r="AQ11" s="268">
        <f t="shared" si="11"/>
        <v>12</v>
      </c>
    </row>
    <row r="12" spans="1:45" ht="14.25" hidden="1" customHeight="1">
      <c r="A12" s="1631">
        <v>11</v>
      </c>
      <c r="B12" s="1632"/>
      <c r="C12" s="111" t="str">
        <f>'1a'!$E14</f>
        <v>P</v>
      </c>
      <c r="D12" s="216" t="str">
        <f>'1a'!H14</f>
        <v>6</v>
      </c>
      <c r="E12" s="52" t="str">
        <f>'1b'!$E14</f>
        <v>P</v>
      </c>
      <c r="F12" s="217" t="str">
        <f>'1b'!$H14</f>
        <v>6</v>
      </c>
      <c r="G12" s="54" t="str">
        <f>'2a'!$E14</f>
        <v>P</v>
      </c>
      <c r="H12" s="218" t="str">
        <f>'2a'!$H14</f>
        <v>7</v>
      </c>
      <c r="I12" s="56" t="str">
        <f>'2b'!$E14</f>
        <v>L</v>
      </c>
      <c r="J12" s="219" t="str">
        <f>'2b'!$H14</f>
        <v>8</v>
      </c>
      <c r="K12" s="58" t="str">
        <f>'3a'!$E14</f>
        <v>L</v>
      </c>
      <c r="L12" s="220" t="str">
        <f>'3a'!$H14</f>
        <v>8</v>
      </c>
      <c r="M12" s="60" t="str">
        <f>'3b'!$E14</f>
        <v>P</v>
      </c>
      <c r="N12" s="221" t="str">
        <f>'3b'!H14</f>
        <v>8</v>
      </c>
      <c r="O12" s="62" t="str">
        <f>'4a'!$E14</f>
        <v>P</v>
      </c>
      <c r="P12" s="222" t="str">
        <f>'4a'!$H14</f>
        <v>9</v>
      </c>
      <c r="Q12" s="64" t="str">
        <f>'4b'!$E14</f>
        <v>P</v>
      </c>
      <c r="R12" s="223" t="str">
        <f>'4b'!$H14</f>
        <v>9</v>
      </c>
      <c r="S12" s="132" t="str">
        <f>'5a'!$E14</f>
        <v>P</v>
      </c>
      <c r="T12" s="224" t="str">
        <f>'5a'!$H14</f>
        <v>11</v>
      </c>
      <c r="U12" s="67" t="str">
        <f>'5b'!$E14</f>
        <v>L</v>
      </c>
      <c r="V12" s="225" t="str">
        <f>'5b'!$H14</f>
        <v>12</v>
      </c>
      <c r="W12" s="69" t="str">
        <f>'6a'!$E14</f>
        <v>P</v>
      </c>
      <c r="X12" s="226" t="str">
        <f>'6a'!$H14</f>
        <v>11</v>
      </c>
      <c r="Y12" s="187" t="str">
        <f>'6b'!$E14</f>
        <v>L</v>
      </c>
      <c r="Z12" s="227" t="str">
        <f>'6b'!$H14</f>
        <v>11</v>
      </c>
      <c r="AA12" s="92"/>
      <c r="AD12" s="48"/>
      <c r="AE12" s="49">
        <v>11</v>
      </c>
      <c r="AF12" s="259">
        <f t="shared" si="0"/>
        <v>120</v>
      </c>
      <c r="AG12" s="260">
        <f t="shared" si="1"/>
        <v>120</v>
      </c>
      <c r="AH12" s="261">
        <f t="shared" si="2"/>
        <v>140</v>
      </c>
      <c r="AI12" s="262">
        <f t="shared" si="3"/>
        <v>8</v>
      </c>
      <c r="AJ12" s="263">
        <f t="shared" si="4"/>
        <v>8</v>
      </c>
      <c r="AK12" s="264">
        <f t="shared" si="5"/>
        <v>160</v>
      </c>
      <c r="AL12" s="265">
        <f t="shared" si="6"/>
        <v>180</v>
      </c>
      <c r="AM12" s="266">
        <f t="shared" si="7"/>
        <v>180</v>
      </c>
      <c r="AN12" s="266">
        <f t="shared" si="8"/>
        <v>220</v>
      </c>
      <c r="AO12" s="267">
        <f t="shared" si="9"/>
        <v>12</v>
      </c>
      <c r="AP12" s="268">
        <f t="shared" si="10"/>
        <v>220</v>
      </c>
      <c r="AQ12" s="268">
        <f t="shared" si="11"/>
        <v>11</v>
      </c>
    </row>
    <row r="13" spans="1:45" ht="14.25" hidden="1" customHeight="1">
      <c r="A13" s="1631">
        <v>12</v>
      </c>
      <c r="B13" s="1632"/>
      <c r="C13" s="111" t="str">
        <f>'1a'!$E15</f>
        <v>P</v>
      </c>
      <c r="D13" s="216" t="str">
        <f>'1a'!H15</f>
        <v>7</v>
      </c>
      <c r="E13" s="52" t="str">
        <f>'1b'!$E15</f>
        <v>L</v>
      </c>
      <c r="F13" s="217" t="str">
        <f>'1b'!$H15</f>
        <v>7</v>
      </c>
      <c r="G13" s="54" t="str">
        <f>'2a'!$E15</f>
        <v>P</v>
      </c>
      <c r="H13" s="218" t="str">
        <f>'2a'!$H15</f>
        <v>7</v>
      </c>
      <c r="I13" s="56" t="str">
        <f>'2b'!$E15</f>
        <v>L</v>
      </c>
      <c r="J13" s="219" t="str">
        <f>'2b'!$H15</f>
        <v>7</v>
      </c>
      <c r="K13" s="58" t="str">
        <f>'3a'!$E15</f>
        <v>L</v>
      </c>
      <c r="L13" s="220" t="str">
        <f>'3a'!$H15</f>
        <v>8</v>
      </c>
      <c r="M13" s="60">
        <f>'3b'!$E15</f>
        <v>0</v>
      </c>
      <c r="N13" s="221" t="str">
        <f>'3b'!H15</f>
        <v>9</v>
      </c>
      <c r="O13" s="62" t="str">
        <f>'4a'!$E15</f>
        <v>L</v>
      </c>
      <c r="P13" s="222" t="str">
        <f>'4a'!$H15</f>
        <v>9</v>
      </c>
      <c r="Q13" s="64" t="str">
        <f>'4b'!$E15</f>
        <v>L</v>
      </c>
      <c r="R13" s="223" t="str">
        <f>'4b'!$H15</f>
        <v>10</v>
      </c>
      <c r="S13" s="132" t="str">
        <f>'5a'!$E15</f>
        <v>P</v>
      </c>
      <c r="T13" s="224" t="str">
        <f>'5a'!$H15</f>
        <v>10</v>
      </c>
      <c r="U13" s="67" t="str">
        <f>'5b'!$E15</f>
        <v>L</v>
      </c>
      <c r="V13" s="225" t="str">
        <f>'5b'!$H15</f>
        <v>10</v>
      </c>
      <c r="W13" s="69" t="str">
        <f>'6a'!$E15</f>
        <v>L</v>
      </c>
      <c r="X13" s="226" t="str">
        <f>'6a'!$H15</f>
        <v>11</v>
      </c>
      <c r="Y13" s="187" t="str">
        <f>'6b'!$E15</f>
        <v>L</v>
      </c>
      <c r="Z13" s="227" t="str">
        <f>'6b'!$H15</f>
        <v>11</v>
      </c>
      <c r="AA13" s="92"/>
      <c r="AD13" s="48"/>
      <c r="AE13" s="49">
        <v>12</v>
      </c>
      <c r="AF13" s="259">
        <f t="shared" si="0"/>
        <v>140</v>
      </c>
      <c r="AG13" s="260">
        <f t="shared" si="1"/>
        <v>7</v>
      </c>
      <c r="AH13" s="261">
        <f t="shared" si="2"/>
        <v>140</v>
      </c>
      <c r="AI13" s="262">
        <f t="shared" si="3"/>
        <v>7</v>
      </c>
      <c r="AJ13" s="263">
        <f t="shared" si="4"/>
        <v>8</v>
      </c>
      <c r="AK13" s="264">
        <f t="shared" si="5"/>
        <v>180</v>
      </c>
      <c r="AL13" s="265">
        <f t="shared" si="6"/>
        <v>9</v>
      </c>
      <c r="AM13" s="266">
        <f t="shared" si="7"/>
        <v>10</v>
      </c>
      <c r="AN13" s="266">
        <f t="shared" si="8"/>
        <v>200</v>
      </c>
      <c r="AO13" s="267">
        <f t="shared" si="9"/>
        <v>10</v>
      </c>
      <c r="AP13" s="268">
        <f t="shared" si="10"/>
        <v>11</v>
      </c>
      <c r="AQ13" s="268">
        <f t="shared" si="11"/>
        <v>11</v>
      </c>
    </row>
    <row r="14" spans="1:45" ht="14.25" hidden="1" customHeight="1">
      <c r="A14" s="1631">
        <v>13</v>
      </c>
      <c r="B14" s="1632"/>
      <c r="C14" s="111" t="str">
        <f>'1a'!$E16</f>
        <v>P</v>
      </c>
      <c r="D14" s="216" t="str">
        <f>'1a'!H16</f>
        <v>7</v>
      </c>
      <c r="E14" s="52" t="str">
        <f>'1b'!$E16</f>
        <v>P</v>
      </c>
      <c r="F14" s="217" t="str">
        <f>'1b'!$H16</f>
        <v>6</v>
      </c>
      <c r="G14" s="54" t="str">
        <f>'2a'!$E16</f>
        <v>P</v>
      </c>
      <c r="H14" s="218" t="str">
        <f>'2a'!$H16</f>
        <v>7</v>
      </c>
      <c r="I14" s="56" t="str">
        <f>'2b'!$E16</f>
        <v>L</v>
      </c>
      <c r="J14" s="219" t="str">
        <f>'2b'!$H16</f>
        <v>9</v>
      </c>
      <c r="K14" s="58" t="str">
        <f>'3a'!$E16</f>
        <v>L</v>
      </c>
      <c r="L14" s="220" t="str">
        <f>'3a'!$H16</f>
        <v>9</v>
      </c>
      <c r="M14" s="60" t="str">
        <f>'3b'!$E16</f>
        <v>P</v>
      </c>
      <c r="N14" s="221" t="str">
        <f>'3b'!H16</f>
        <v>8</v>
      </c>
      <c r="O14" s="62" t="str">
        <f>'4a'!$E16</f>
        <v>P</v>
      </c>
      <c r="P14" s="222" t="str">
        <f>'4a'!$H16</f>
        <v>10</v>
      </c>
      <c r="Q14" s="64" t="str">
        <f>'4b'!$E16</f>
        <v>L</v>
      </c>
      <c r="R14" s="223" t="str">
        <f>'4b'!$H16</f>
        <v>10</v>
      </c>
      <c r="S14" s="132" t="str">
        <f>'5a'!$E16</f>
        <v>P</v>
      </c>
      <c r="T14" s="224" t="str">
        <f>'5a'!$H16</f>
        <v>10</v>
      </c>
      <c r="U14" s="67" t="str">
        <f>'5b'!$E16</f>
        <v>L</v>
      </c>
      <c r="V14" s="225" t="str">
        <f>'5b'!$H16</f>
        <v>10</v>
      </c>
      <c r="W14" s="69" t="str">
        <f>'6a'!$E16</f>
        <v>P</v>
      </c>
      <c r="X14" s="226" t="str">
        <f>'6a'!$H16</f>
        <v>12</v>
      </c>
      <c r="Y14" s="187" t="str">
        <f>'6b'!$E16</f>
        <v>L</v>
      </c>
      <c r="Z14" s="227" t="str">
        <f>'6b'!$H16</f>
        <v>12</v>
      </c>
      <c r="AA14" s="92"/>
      <c r="AD14" s="48"/>
      <c r="AE14" s="49">
        <v>13</v>
      </c>
      <c r="AF14" s="259">
        <f t="shared" si="0"/>
        <v>140</v>
      </c>
      <c r="AG14" s="260">
        <f t="shared" si="1"/>
        <v>120</v>
      </c>
      <c r="AH14" s="261">
        <f t="shared" si="2"/>
        <v>140</v>
      </c>
      <c r="AI14" s="262">
        <f t="shared" si="3"/>
        <v>9</v>
      </c>
      <c r="AJ14" s="263">
        <f t="shared" si="4"/>
        <v>9</v>
      </c>
      <c r="AK14" s="264">
        <f t="shared" si="5"/>
        <v>160</v>
      </c>
      <c r="AL14" s="265">
        <f t="shared" si="6"/>
        <v>200</v>
      </c>
      <c r="AM14" s="266">
        <f t="shared" si="7"/>
        <v>10</v>
      </c>
      <c r="AN14" s="266">
        <f t="shared" si="8"/>
        <v>200</v>
      </c>
      <c r="AO14" s="267">
        <f t="shared" si="9"/>
        <v>10</v>
      </c>
      <c r="AP14" s="268">
        <f t="shared" si="10"/>
        <v>240</v>
      </c>
      <c r="AQ14" s="268">
        <f t="shared" si="11"/>
        <v>12</v>
      </c>
    </row>
    <row r="15" spans="1:45" ht="14.25" hidden="1" customHeight="1">
      <c r="A15" s="1631">
        <v>14</v>
      </c>
      <c r="B15" s="1632"/>
      <c r="C15" s="111" t="str">
        <f>'1a'!$E17</f>
        <v>P</v>
      </c>
      <c r="D15" s="216" t="str">
        <f>'1a'!H17</f>
        <v>6</v>
      </c>
      <c r="E15" s="52" t="str">
        <f>'1b'!$E17</f>
        <v>P</v>
      </c>
      <c r="F15" s="217" t="str">
        <f>'1b'!$H17</f>
        <v>6</v>
      </c>
      <c r="G15" s="54" t="str">
        <f>'2a'!$E17</f>
        <v>P</v>
      </c>
      <c r="H15" s="218" t="str">
        <f>'2a'!$H17</f>
        <v>8</v>
      </c>
      <c r="I15" s="56" t="str">
        <f>'2b'!$E17</f>
        <v>P</v>
      </c>
      <c r="J15" s="219" t="str">
        <f>'2b'!$H17</f>
        <v>7</v>
      </c>
      <c r="K15" s="58" t="str">
        <f>'3a'!$E17</f>
        <v>L</v>
      </c>
      <c r="L15" s="220" t="str">
        <f>'3a'!$H17</f>
        <v>8</v>
      </c>
      <c r="M15" s="60" t="str">
        <f>'3b'!$E17</f>
        <v>P</v>
      </c>
      <c r="N15" s="221" t="str">
        <f>'3b'!H17</f>
        <v>8</v>
      </c>
      <c r="O15" s="62" t="str">
        <f>'4a'!$E17</f>
        <v>P</v>
      </c>
      <c r="P15" s="222" t="str">
        <f>'4a'!$H17</f>
        <v>9</v>
      </c>
      <c r="Q15" s="64" t="str">
        <f>'4b'!$E17</f>
        <v>L</v>
      </c>
      <c r="R15" s="223" t="str">
        <f>'4b'!$H17</f>
        <v>9</v>
      </c>
      <c r="S15" s="132" t="str">
        <f>'5a'!$E17</f>
        <v>L</v>
      </c>
      <c r="T15" s="224" t="str">
        <f>'5a'!$H17</f>
        <v>10</v>
      </c>
      <c r="U15" s="67" t="str">
        <f>'5b'!$E17</f>
        <v>L</v>
      </c>
      <c r="V15" s="225" t="str">
        <f>'5b'!$H17</f>
        <v>11</v>
      </c>
      <c r="W15" s="69" t="str">
        <f>'6a'!$E17</f>
        <v>L</v>
      </c>
      <c r="X15" s="226" t="str">
        <f>'6a'!$H17</f>
        <v>12</v>
      </c>
      <c r="Y15" s="187" t="str">
        <f>'6b'!$E17</f>
        <v>L</v>
      </c>
      <c r="Z15" s="227" t="str">
        <f>'6b'!$H17</f>
        <v>12</v>
      </c>
      <c r="AA15" s="92"/>
      <c r="AD15" s="48"/>
      <c r="AE15" s="49">
        <v>14</v>
      </c>
      <c r="AF15" s="259">
        <f t="shared" si="0"/>
        <v>120</v>
      </c>
      <c r="AG15" s="260">
        <f t="shared" si="1"/>
        <v>120</v>
      </c>
      <c r="AH15" s="261">
        <f t="shared" si="2"/>
        <v>160</v>
      </c>
      <c r="AI15" s="262">
        <f t="shared" si="3"/>
        <v>140</v>
      </c>
      <c r="AJ15" s="263">
        <f t="shared" si="4"/>
        <v>8</v>
      </c>
      <c r="AK15" s="264">
        <f t="shared" si="5"/>
        <v>160</v>
      </c>
      <c r="AL15" s="265">
        <f t="shared" si="6"/>
        <v>180</v>
      </c>
      <c r="AM15" s="266">
        <f t="shared" si="7"/>
        <v>9</v>
      </c>
      <c r="AN15" s="266">
        <f t="shared" si="8"/>
        <v>10</v>
      </c>
      <c r="AO15" s="267">
        <f t="shared" si="9"/>
        <v>11</v>
      </c>
      <c r="AP15" s="268">
        <f t="shared" si="10"/>
        <v>12</v>
      </c>
      <c r="AQ15" s="268">
        <f t="shared" si="11"/>
        <v>12</v>
      </c>
    </row>
    <row r="16" spans="1:45" ht="14.25" hidden="1" customHeight="1">
      <c r="A16" s="1631">
        <v>15</v>
      </c>
      <c r="B16" s="1632"/>
      <c r="C16" s="111" t="str">
        <f>'1a'!$E18</f>
        <v>L</v>
      </c>
      <c r="D16" s="216" t="str">
        <f>'1a'!H18</f>
        <v>7</v>
      </c>
      <c r="E16" s="52" t="str">
        <f>'1b'!$E18</f>
        <v>P</v>
      </c>
      <c r="F16" s="217" t="str">
        <f>'1b'!$H18</f>
        <v>6</v>
      </c>
      <c r="G16" s="54" t="str">
        <f>'2a'!$E18</f>
        <v>L</v>
      </c>
      <c r="H16" s="218" t="str">
        <f>'2a'!$H18</f>
        <v>8</v>
      </c>
      <c r="I16" s="56" t="str">
        <f>'2b'!$E18</f>
        <v>L</v>
      </c>
      <c r="J16" s="219" t="str">
        <f>'2b'!$H18</f>
        <v>7</v>
      </c>
      <c r="K16" s="58" t="str">
        <f>'3a'!$E18</f>
        <v>L</v>
      </c>
      <c r="L16" s="220" t="str">
        <f>'3a'!$H18</f>
        <v>8</v>
      </c>
      <c r="M16" s="60" t="str">
        <f>'3b'!$E18</f>
        <v>L</v>
      </c>
      <c r="N16" s="221" t="str">
        <f>'3b'!H18</f>
        <v>10</v>
      </c>
      <c r="O16" s="62" t="str">
        <f>'4a'!$E18</f>
        <v>L</v>
      </c>
      <c r="P16" s="222" t="str">
        <f>'4a'!$H18</f>
        <v>10</v>
      </c>
      <c r="Q16" s="64" t="str">
        <f>'4b'!$E18</f>
        <v>L</v>
      </c>
      <c r="R16" s="223" t="str">
        <f>'4b'!$H18</f>
        <v>9</v>
      </c>
      <c r="S16" s="132" t="str">
        <f>'5a'!$E18</f>
        <v>L</v>
      </c>
      <c r="T16" s="224" t="str">
        <f>'5a'!$H18</f>
        <v>10</v>
      </c>
      <c r="U16" s="67" t="str">
        <f>'5b'!$E18</f>
        <v>L</v>
      </c>
      <c r="V16" s="225" t="str">
        <f>'5b'!$H18</f>
        <v>10</v>
      </c>
      <c r="W16" s="69" t="str">
        <f>'6a'!$E18</f>
        <v>P</v>
      </c>
      <c r="X16" s="226" t="str">
        <f>'6a'!$H18</f>
        <v>11</v>
      </c>
      <c r="Y16" s="187" t="str">
        <f>'6b'!$E18</f>
        <v>L</v>
      </c>
      <c r="Z16" s="227" t="str">
        <f>'6b'!$H18</f>
        <v>11</v>
      </c>
      <c r="AA16" s="92"/>
      <c r="AD16" s="48"/>
      <c r="AE16" s="49">
        <v>15</v>
      </c>
      <c r="AF16" s="259">
        <f t="shared" si="0"/>
        <v>7</v>
      </c>
      <c r="AG16" s="260">
        <f t="shared" si="1"/>
        <v>120</v>
      </c>
      <c r="AH16" s="261">
        <f t="shared" si="2"/>
        <v>8</v>
      </c>
      <c r="AI16" s="262">
        <f t="shared" si="3"/>
        <v>7</v>
      </c>
      <c r="AJ16" s="263">
        <f t="shared" si="4"/>
        <v>8</v>
      </c>
      <c r="AK16" s="264">
        <f t="shared" si="5"/>
        <v>10</v>
      </c>
      <c r="AL16" s="265">
        <f t="shared" si="6"/>
        <v>10</v>
      </c>
      <c r="AM16" s="266">
        <f t="shared" si="7"/>
        <v>9</v>
      </c>
      <c r="AN16" s="266">
        <f t="shared" si="8"/>
        <v>10</v>
      </c>
      <c r="AO16" s="267">
        <f t="shared" si="9"/>
        <v>10</v>
      </c>
      <c r="AP16" s="268">
        <f t="shared" si="10"/>
        <v>220</v>
      </c>
      <c r="AQ16" s="268">
        <f t="shared" si="11"/>
        <v>11</v>
      </c>
    </row>
    <row r="17" spans="1:43" ht="14.25" hidden="1" customHeight="1">
      <c r="A17" s="1631">
        <v>16</v>
      </c>
      <c r="B17" s="1632"/>
      <c r="C17" s="111" t="str">
        <f>'1a'!$E19</f>
        <v>P</v>
      </c>
      <c r="D17" s="216" t="str">
        <f>'1a'!H19</f>
        <v>6</v>
      </c>
      <c r="E17" s="52" t="str">
        <f>'1b'!$E19</f>
        <v>L</v>
      </c>
      <c r="F17" s="217" t="str">
        <f>'1b'!$H19</f>
        <v>7</v>
      </c>
      <c r="G17" s="54" t="str">
        <f>'2a'!$E19</f>
        <v>P</v>
      </c>
      <c r="H17" s="218" t="str">
        <f>'2a'!$H19</f>
        <v>7</v>
      </c>
      <c r="I17" s="56" t="str">
        <f>'2b'!$E19</f>
        <v>L</v>
      </c>
      <c r="J17" s="219" t="str">
        <f>'2b'!$H19</f>
        <v>9</v>
      </c>
      <c r="K17" s="58" t="str">
        <f>'3a'!$E19</f>
        <v>L</v>
      </c>
      <c r="L17" s="220" t="str">
        <f>'3a'!$H19</f>
        <v>8</v>
      </c>
      <c r="M17" s="60" t="str">
        <f>'3b'!$E19</f>
        <v>L</v>
      </c>
      <c r="N17" s="221" t="str">
        <f>'3b'!H19</f>
        <v>8</v>
      </c>
      <c r="O17" s="62" t="str">
        <f>'4a'!$E19</f>
        <v>L</v>
      </c>
      <c r="P17" s="222" t="str">
        <f>'4a'!$H19</f>
        <v>9</v>
      </c>
      <c r="Q17" s="64" t="str">
        <f>'4b'!$E19</f>
        <v>L</v>
      </c>
      <c r="R17" s="223" t="str">
        <f>'4b'!$H19</f>
        <v>11</v>
      </c>
      <c r="S17" s="132" t="str">
        <f>'5a'!$E19</f>
        <v>L</v>
      </c>
      <c r="T17" s="224" t="str">
        <f>'5a'!$H19</f>
        <v>11</v>
      </c>
      <c r="U17" s="67" t="str">
        <f>'5b'!$E19</f>
        <v>L</v>
      </c>
      <c r="V17" s="225" t="str">
        <f>'5b'!$H19</f>
        <v>11</v>
      </c>
      <c r="W17" s="69" t="str">
        <f>'6a'!$E19</f>
        <v>P</v>
      </c>
      <c r="X17" s="226" t="str">
        <f>'6a'!$H19</f>
        <v>12</v>
      </c>
      <c r="Y17" s="187" t="str">
        <f>'6b'!$E19</f>
        <v>L</v>
      </c>
      <c r="Z17" s="227" t="str">
        <f>'6b'!$H19</f>
        <v>13</v>
      </c>
      <c r="AA17" s="92"/>
      <c r="AD17" s="48"/>
      <c r="AE17" s="49">
        <v>16</v>
      </c>
      <c r="AF17" s="259">
        <f t="shared" si="0"/>
        <v>120</v>
      </c>
      <c r="AG17" s="260">
        <f t="shared" si="1"/>
        <v>7</v>
      </c>
      <c r="AH17" s="261">
        <f t="shared" si="2"/>
        <v>140</v>
      </c>
      <c r="AI17" s="262">
        <f t="shared" si="3"/>
        <v>9</v>
      </c>
      <c r="AJ17" s="263">
        <f t="shared" si="4"/>
        <v>8</v>
      </c>
      <c r="AK17" s="264">
        <f t="shared" si="5"/>
        <v>8</v>
      </c>
      <c r="AL17" s="265">
        <f t="shared" si="6"/>
        <v>9</v>
      </c>
      <c r="AM17" s="266">
        <f t="shared" si="7"/>
        <v>11</v>
      </c>
      <c r="AN17" s="266">
        <f t="shared" si="8"/>
        <v>11</v>
      </c>
      <c r="AO17" s="267">
        <f t="shared" si="9"/>
        <v>11</v>
      </c>
      <c r="AP17" s="268">
        <f t="shared" si="10"/>
        <v>240</v>
      </c>
      <c r="AQ17" s="268">
        <f t="shared" si="11"/>
        <v>13</v>
      </c>
    </row>
    <row r="18" spans="1:43" ht="14.25" hidden="1" customHeight="1">
      <c r="A18" s="1631">
        <v>17</v>
      </c>
      <c r="B18" s="1632"/>
      <c r="C18" s="111" t="str">
        <f>'1a'!$E20</f>
        <v>L</v>
      </c>
      <c r="D18" s="216" t="str">
        <f>'1a'!H20</f>
        <v>7</v>
      </c>
      <c r="E18" s="52" t="str">
        <f>'1b'!$E20</f>
        <v>L</v>
      </c>
      <c r="F18" s="217" t="str">
        <f>'1b'!$H20</f>
        <v>7</v>
      </c>
      <c r="G18" s="54" t="str">
        <f>'2a'!$E20</f>
        <v>P</v>
      </c>
      <c r="H18" s="218" t="str">
        <f>'2a'!$H20</f>
        <v>8</v>
      </c>
      <c r="I18" s="56" t="str">
        <f>'2b'!$E20</f>
        <v>L</v>
      </c>
      <c r="J18" s="219" t="str">
        <f>'2b'!$H20</f>
        <v>8</v>
      </c>
      <c r="K18" s="58" t="str">
        <f>'3a'!$E20</f>
        <v>L</v>
      </c>
      <c r="L18" s="220" t="str">
        <f>'3a'!$H20</f>
        <v>9</v>
      </c>
      <c r="M18" s="60" t="str">
        <f>'3b'!$E20</f>
        <v>L</v>
      </c>
      <c r="N18" s="221" t="str">
        <f>'3b'!H20</f>
        <v>9</v>
      </c>
      <c r="O18" s="62" t="str">
        <f>'4a'!$E20</f>
        <v>L</v>
      </c>
      <c r="P18" s="222" t="str">
        <f>'4a'!$H20</f>
        <v>10</v>
      </c>
      <c r="Q18" s="64" t="str">
        <f>'4b'!$E20</f>
        <v>L</v>
      </c>
      <c r="R18" s="223" t="str">
        <f>'4b'!$H20</f>
        <v>11</v>
      </c>
      <c r="S18" s="132" t="str">
        <f>'5a'!$E20</f>
        <v>L</v>
      </c>
      <c r="T18" s="224" t="str">
        <f>'5a'!$H20</f>
        <v>11</v>
      </c>
      <c r="U18" s="67" t="str">
        <f>'5b'!$E20</f>
        <v>L</v>
      </c>
      <c r="V18" s="225" t="str">
        <f>'5b'!$H20</f>
        <v>10</v>
      </c>
      <c r="W18" s="69" t="str">
        <f>'6a'!$E20</f>
        <v>L</v>
      </c>
      <c r="X18" s="226" t="str">
        <f>'6a'!$H20</f>
        <v>12</v>
      </c>
      <c r="Y18" s="187" t="str">
        <f>'6b'!$E20</f>
        <v>L</v>
      </c>
      <c r="Z18" s="227" t="str">
        <f>'6b'!$H20</f>
        <v>11</v>
      </c>
      <c r="AA18" s="92"/>
      <c r="AD18" s="48"/>
      <c r="AE18" s="49">
        <v>17</v>
      </c>
      <c r="AF18" s="259">
        <f t="shared" si="0"/>
        <v>7</v>
      </c>
      <c r="AG18" s="260">
        <f t="shared" si="1"/>
        <v>7</v>
      </c>
      <c r="AH18" s="261">
        <f t="shared" si="2"/>
        <v>160</v>
      </c>
      <c r="AI18" s="262">
        <f t="shared" si="3"/>
        <v>8</v>
      </c>
      <c r="AJ18" s="263">
        <f t="shared" si="4"/>
        <v>9</v>
      </c>
      <c r="AK18" s="264">
        <f t="shared" si="5"/>
        <v>9</v>
      </c>
      <c r="AL18" s="265">
        <f t="shared" si="6"/>
        <v>10</v>
      </c>
      <c r="AM18" s="266">
        <f t="shared" si="7"/>
        <v>11</v>
      </c>
      <c r="AN18" s="266">
        <f t="shared" si="8"/>
        <v>11</v>
      </c>
      <c r="AO18" s="267">
        <f t="shared" si="9"/>
        <v>10</v>
      </c>
      <c r="AP18" s="268">
        <f t="shared" si="10"/>
        <v>12</v>
      </c>
      <c r="AQ18" s="268">
        <f t="shared" si="11"/>
        <v>11</v>
      </c>
    </row>
    <row r="19" spans="1:43" ht="14.25" hidden="1" customHeight="1">
      <c r="A19" s="1631">
        <v>18</v>
      </c>
      <c r="B19" s="1632"/>
      <c r="C19" s="111" t="str">
        <f>'1a'!$E21</f>
        <v>L</v>
      </c>
      <c r="D19" s="216" t="str">
        <f>'1a'!H21</f>
        <v>6</v>
      </c>
      <c r="E19" s="52" t="str">
        <f>'1b'!$E21</f>
        <v>L</v>
      </c>
      <c r="F19" s="217" t="str">
        <f>'1b'!$H21</f>
        <v>6</v>
      </c>
      <c r="G19" s="54" t="str">
        <f>'2a'!$E21</f>
        <v>P</v>
      </c>
      <c r="H19" s="218" t="str">
        <f>'2a'!$H21</f>
        <v>7</v>
      </c>
      <c r="I19" s="56" t="str">
        <f>'2b'!$E21</f>
        <v>L</v>
      </c>
      <c r="J19" s="219" t="str">
        <f>'2b'!$H21</f>
        <v>7</v>
      </c>
      <c r="K19" s="58" t="str">
        <f>'3a'!$E21</f>
        <v>L</v>
      </c>
      <c r="L19" s="220" t="str">
        <f>'3a'!$H21</f>
        <v>8</v>
      </c>
      <c r="M19" s="60" t="str">
        <f>'3b'!$E21</f>
        <v>L</v>
      </c>
      <c r="N19" s="221" t="str">
        <f>'3b'!H21</f>
        <v>8</v>
      </c>
      <c r="O19" s="62" t="str">
        <f>'4a'!$E21</f>
        <v>L</v>
      </c>
      <c r="P19" s="222" t="str">
        <f>'4a'!$H21</f>
        <v>9</v>
      </c>
      <c r="Q19" s="64" t="str">
        <f>'4b'!$E21</f>
        <v>L</v>
      </c>
      <c r="R19" s="223" t="str">
        <f>'4b'!$H21</f>
        <v>10</v>
      </c>
      <c r="S19" s="132" t="str">
        <f>'5a'!$E21</f>
        <v>L</v>
      </c>
      <c r="T19" s="224" t="str">
        <f>'5a'!$H21</f>
        <v>11</v>
      </c>
      <c r="U19" s="67" t="str">
        <f>'5b'!$E21</f>
        <v>P</v>
      </c>
      <c r="V19" s="225" t="str">
        <f>'5b'!$H21</f>
        <v>10</v>
      </c>
      <c r="W19" s="69" t="str">
        <f>'6a'!$E21</f>
        <v>L</v>
      </c>
      <c r="X19" s="226" t="str">
        <f>'6a'!$H21</f>
        <v>11</v>
      </c>
      <c r="Y19" s="187" t="str">
        <f>'6b'!$E21</f>
        <v>L</v>
      </c>
      <c r="Z19" s="227" t="str">
        <f>'6b'!$H21</f>
        <v>11</v>
      </c>
      <c r="AA19" s="92"/>
      <c r="AD19" s="48"/>
      <c r="AE19" s="49">
        <v>18</v>
      </c>
      <c r="AF19" s="259">
        <f t="shared" si="0"/>
        <v>6</v>
      </c>
      <c r="AG19" s="260">
        <f t="shared" si="1"/>
        <v>6</v>
      </c>
      <c r="AH19" s="261">
        <f t="shared" si="2"/>
        <v>140</v>
      </c>
      <c r="AI19" s="262">
        <f t="shared" si="3"/>
        <v>7</v>
      </c>
      <c r="AJ19" s="263">
        <f t="shared" si="4"/>
        <v>8</v>
      </c>
      <c r="AK19" s="264">
        <f t="shared" si="5"/>
        <v>8</v>
      </c>
      <c r="AL19" s="265">
        <f t="shared" si="6"/>
        <v>9</v>
      </c>
      <c r="AM19" s="266">
        <f t="shared" si="7"/>
        <v>10</v>
      </c>
      <c r="AN19" s="266">
        <f t="shared" si="8"/>
        <v>11</v>
      </c>
      <c r="AO19" s="267">
        <f t="shared" si="9"/>
        <v>200</v>
      </c>
      <c r="AP19" s="268">
        <f t="shared" si="10"/>
        <v>11</v>
      </c>
      <c r="AQ19" s="268">
        <f t="shared" si="11"/>
        <v>11</v>
      </c>
    </row>
    <row r="20" spans="1:43" ht="14.25" hidden="1" customHeight="1">
      <c r="A20" s="1631">
        <v>19</v>
      </c>
      <c r="B20" s="1632"/>
      <c r="C20" s="111" t="str">
        <f>'1a'!$E22</f>
        <v>L</v>
      </c>
      <c r="D20" s="216" t="str">
        <f>'1a'!H22</f>
        <v>6</v>
      </c>
      <c r="E20" s="52" t="str">
        <f>'1b'!$E22</f>
        <v>L</v>
      </c>
      <c r="F20" s="217" t="str">
        <f>'1b'!$H22</f>
        <v>7</v>
      </c>
      <c r="G20" s="54" t="str">
        <f>'2a'!$E22</f>
        <v>P</v>
      </c>
      <c r="H20" s="218" t="str">
        <f>'2a'!$H22</f>
        <v>8</v>
      </c>
      <c r="I20" s="56" t="str">
        <f>'2b'!$E22</f>
        <v>L</v>
      </c>
      <c r="J20" s="219" t="str">
        <f>'2b'!$H22</f>
        <v>8</v>
      </c>
      <c r="K20" s="58" t="str">
        <f>'3a'!$E22</f>
        <v>P</v>
      </c>
      <c r="L20" s="220" t="str">
        <f>'3a'!$H22</f>
        <v>9</v>
      </c>
      <c r="M20" s="60" t="str">
        <f>'3b'!$E22</f>
        <v>L</v>
      </c>
      <c r="N20" s="221" t="str">
        <f>'3b'!H22</f>
        <v>8</v>
      </c>
      <c r="O20" s="62" t="str">
        <f>'4a'!$E22</f>
        <v>L</v>
      </c>
      <c r="P20" s="222" t="str">
        <f>'4a'!$H22</f>
        <v>9</v>
      </c>
      <c r="Q20" s="64" t="str">
        <f>'4b'!$E22</f>
        <v>L</v>
      </c>
      <c r="R20" s="223" t="str">
        <f>'4b'!$H22</f>
        <v>10</v>
      </c>
      <c r="S20" s="132" t="str">
        <f>'5a'!$E22</f>
        <v>L</v>
      </c>
      <c r="T20" s="224" t="str">
        <f>'5a'!$H22</f>
        <v>10</v>
      </c>
      <c r="U20" s="67" t="str">
        <f>'5b'!$E22</f>
        <v>P</v>
      </c>
      <c r="V20" s="225" t="str">
        <f>'5b'!$H22</f>
        <v>10</v>
      </c>
      <c r="W20" s="69" t="str">
        <f>'6a'!$E22</f>
        <v>L</v>
      </c>
      <c r="X20" s="226" t="str">
        <f>'6a'!$H22</f>
        <v>11</v>
      </c>
      <c r="Y20" s="187" t="str">
        <f>'6b'!$E22</f>
        <v>L</v>
      </c>
      <c r="Z20" s="227" t="str">
        <f>'6b'!$H22</f>
        <v>11</v>
      </c>
      <c r="AA20" s="92"/>
      <c r="AD20" s="48"/>
      <c r="AE20" s="49">
        <v>19</v>
      </c>
      <c r="AF20" s="259">
        <f t="shared" si="0"/>
        <v>6</v>
      </c>
      <c r="AG20" s="260">
        <f t="shared" si="1"/>
        <v>7</v>
      </c>
      <c r="AH20" s="261">
        <f t="shared" si="2"/>
        <v>160</v>
      </c>
      <c r="AI20" s="262">
        <f t="shared" si="3"/>
        <v>8</v>
      </c>
      <c r="AJ20" s="263">
        <f t="shared" si="4"/>
        <v>180</v>
      </c>
      <c r="AK20" s="264">
        <f t="shared" si="5"/>
        <v>8</v>
      </c>
      <c r="AL20" s="265">
        <f t="shared" si="6"/>
        <v>9</v>
      </c>
      <c r="AM20" s="266">
        <f t="shared" si="7"/>
        <v>10</v>
      </c>
      <c r="AN20" s="266">
        <f t="shared" si="8"/>
        <v>10</v>
      </c>
      <c r="AO20" s="267">
        <f t="shared" si="9"/>
        <v>200</v>
      </c>
      <c r="AP20" s="268">
        <f t="shared" si="10"/>
        <v>11</v>
      </c>
      <c r="AQ20" s="268">
        <f t="shared" si="11"/>
        <v>11</v>
      </c>
    </row>
    <row r="21" spans="1:43" ht="14.25" hidden="1" customHeight="1">
      <c r="A21" s="1631">
        <v>20</v>
      </c>
      <c r="B21" s="1632"/>
      <c r="C21" s="111" t="str">
        <f>'1a'!$E23</f>
        <v>L</v>
      </c>
      <c r="D21" s="216" t="str">
        <f>'1a'!H23</f>
        <v>7</v>
      </c>
      <c r="E21" s="52" t="str">
        <f>'1b'!$E23</f>
        <v>P</v>
      </c>
      <c r="F21" s="217" t="str">
        <f>'1b'!$H23</f>
        <v>6</v>
      </c>
      <c r="G21" s="54" t="str">
        <f>'2a'!$E23</f>
        <v>L</v>
      </c>
      <c r="H21" s="218" t="str">
        <f>'2a'!$H23</f>
        <v>7</v>
      </c>
      <c r="I21" s="56" t="str">
        <f>'2b'!$E23</f>
        <v>L</v>
      </c>
      <c r="J21" s="219" t="str">
        <f>'2b'!$H23</f>
        <v>8</v>
      </c>
      <c r="K21" s="58" t="str">
        <f>'3a'!$E23</f>
        <v>P</v>
      </c>
      <c r="L21" s="220" t="str">
        <f>'3a'!$H23</f>
        <v>9</v>
      </c>
      <c r="M21" s="60" t="str">
        <f>'3b'!$E23</f>
        <v>L</v>
      </c>
      <c r="N21" s="221" t="str">
        <f>'3b'!H23</f>
        <v>9</v>
      </c>
      <c r="O21" s="62" t="str">
        <f>'4a'!$E23</f>
        <v>P</v>
      </c>
      <c r="P21" s="222" t="str">
        <f>'4a'!$H23</f>
        <v>9</v>
      </c>
      <c r="Q21" s="64" t="str">
        <f>'4b'!$E23</f>
        <v>L</v>
      </c>
      <c r="R21" s="223" t="str">
        <f>'4b'!$H23</f>
        <v>14</v>
      </c>
      <c r="S21" s="132" t="str">
        <f>'5a'!$E23</f>
        <v>L</v>
      </c>
      <c r="T21" s="224" t="str">
        <f>'5a'!$H23</f>
        <v>12</v>
      </c>
      <c r="U21" s="67" t="str">
        <f>'5b'!$E23</f>
        <v>P</v>
      </c>
      <c r="V21" s="225" t="str">
        <f>'5b'!$H23</f>
        <v>10</v>
      </c>
      <c r="W21" s="69" t="str">
        <f>'6a'!$E23</f>
        <v>L</v>
      </c>
      <c r="X21" s="226" t="str">
        <f>'6a'!$H23</f>
        <v>11</v>
      </c>
      <c r="Y21" s="187" t="str">
        <f>'6b'!$E23</f>
        <v>L</v>
      </c>
      <c r="Z21" s="227" t="str">
        <f>'6b'!$H23</f>
        <v>11</v>
      </c>
      <c r="AA21" s="92"/>
      <c r="AD21" s="48"/>
      <c r="AE21" s="49">
        <v>20</v>
      </c>
      <c r="AF21" s="259">
        <f t="shared" si="0"/>
        <v>7</v>
      </c>
      <c r="AG21" s="260">
        <f t="shared" si="1"/>
        <v>120</v>
      </c>
      <c r="AH21" s="261">
        <f t="shared" si="2"/>
        <v>7</v>
      </c>
      <c r="AI21" s="262">
        <f t="shared" si="3"/>
        <v>8</v>
      </c>
      <c r="AJ21" s="263">
        <f t="shared" si="4"/>
        <v>180</v>
      </c>
      <c r="AK21" s="264">
        <f t="shared" si="5"/>
        <v>9</v>
      </c>
      <c r="AL21" s="265">
        <f t="shared" si="6"/>
        <v>180</v>
      </c>
      <c r="AM21" s="266">
        <f t="shared" si="7"/>
        <v>14</v>
      </c>
      <c r="AN21" s="266">
        <f t="shared" si="8"/>
        <v>12</v>
      </c>
      <c r="AO21" s="267">
        <f t="shared" si="9"/>
        <v>200</v>
      </c>
      <c r="AP21" s="268">
        <f t="shared" si="10"/>
        <v>11</v>
      </c>
      <c r="AQ21" s="268">
        <f t="shared" si="11"/>
        <v>11</v>
      </c>
    </row>
    <row r="22" spans="1:43" ht="14.25" hidden="1" customHeight="1">
      <c r="A22" s="1631">
        <v>21</v>
      </c>
      <c r="B22" s="1632"/>
      <c r="C22" s="111" t="str">
        <f>'1a'!$E24</f>
        <v>L</v>
      </c>
      <c r="D22" s="216" t="str">
        <f>'1a'!H24</f>
        <v>6</v>
      </c>
      <c r="E22" s="52" t="str">
        <f>'1b'!$E24</f>
        <v>L</v>
      </c>
      <c r="F22" s="217" t="str">
        <f>'1b'!$H24</f>
        <v>6</v>
      </c>
      <c r="G22" s="54" t="str">
        <f>'2a'!$E24</f>
        <v>L</v>
      </c>
      <c r="H22" s="218" t="str">
        <f>'2a'!$H24</f>
        <v>8</v>
      </c>
      <c r="I22" s="56" t="str">
        <f>'2b'!$E24</f>
        <v>L</v>
      </c>
      <c r="J22" s="219" t="str">
        <f>'2b'!$H24</f>
        <v>7</v>
      </c>
      <c r="K22" s="58" t="str">
        <f>'3a'!$E24</f>
        <v>P</v>
      </c>
      <c r="L22" s="220" t="str">
        <f>'3a'!$H24</f>
        <v>8</v>
      </c>
      <c r="M22" s="60" t="str">
        <f>'3b'!$E24</f>
        <v>L</v>
      </c>
      <c r="N22" s="221" t="str">
        <f>'3b'!H24</f>
        <v>8</v>
      </c>
      <c r="O22" s="62" t="str">
        <f>'4a'!$E24</f>
        <v>P</v>
      </c>
      <c r="P22" s="222" t="str">
        <f>'4a'!$H24</f>
        <v>9</v>
      </c>
      <c r="Q22" s="64" t="str">
        <f>'4b'!$E24</f>
        <v>L</v>
      </c>
      <c r="R22" s="223" t="str">
        <f>'4b'!$H24</f>
        <v>9</v>
      </c>
      <c r="S22" s="132" t="str">
        <f>'5a'!$E24</f>
        <v>L</v>
      </c>
      <c r="T22" s="224" t="str">
        <f>'5a'!$H24</f>
        <v>11</v>
      </c>
      <c r="U22" s="67" t="str">
        <f>'5b'!$E24</f>
        <v>P</v>
      </c>
      <c r="V22" s="225" t="str">
        <f>'5b'!$H24</f>
        <v>10</v>
      </c>
      <c r="W22" s="69" t="str">
        <f>'6a'!$E24</f>
        <v>P</v>
      </c>
      <c r="X22" s="226" t="str">
        <f>'6a'!$H24</f>
        <v>11</v>
      </c>
      <c r="Y22" s="187" t="str">
        <f>'6b'!$E24</f>
        <v>P</v>
      </c>
      <c r="Z22" s="227" t="str">
        <f>'6b'!$H24</f>
        <v>11</v>
      </c>
      <c r="AA22" s="92"/>
      <c r="AD22" s="48"/>
      <c r="AE22" s="49">
        <v>21</v>
      </c>
      <c r="AF22" s="259">
        <f t="shared" si="0"/>
        <v>6</v>
      </c>
      <c r="AG22" s="260">
        <f t="shared" si="1"/>
        <v>6</v>
      </c>
      <c r="AH22" s="261">
        <f t="shared" si="2"/>
        <v>8</v>
      </c>
      <c r="AI22" s="262">
        <f t="shared" si="3"/>
        <v>7</v>
      </c>
      <c r="AJ22" s="263">
        <f t="shared" si="4"/>
        <v>160</v>
      </c>
      <c r="AK22" s="264">
        <f t="shared" si="5"/>
        <v>8</v>
      </c>
      <c r="AL22" s="265">
        <f t="shared" si="6"/>
        <v>180</v>
      </c>
      <c r="AM22" s="266">
        <f t="shared" si="7"/>
        <v>9</v>
      </c>
      <c r="AN22" s="266">
        <f t="shared" si="8"/>
        <v>11</v>
      </c>
      <c r="AO22" s="267">
        <f t="shared" si="9"/>
        <v>200</v>
      </c>
      <c r="AP22" s="268">
        <f t="shared" si="10"/>
        <v>220</v>
      </c>
      <c r="AQ22" s="268">
        <f t="shared" si="11"/>
        <v>220</v>
      </c>
    </row>
    <row r="23" spans="1:43" ht="14.25" hidden="1" customHeight="1">
      <c r="A23" s="1631">
        <v>22</v>
      </c>
      <c r="B23" s="1632"/>
      <c r="C23" s="111" t="str">
        <f>'1a'!$E25</f>
        <v>P</v>
      </c>
      <c r="D23" s="216" t="str">
        <f>'1a'!H25</f>
        <v>7</v>
      </c>
      <c r="E23" s="52" t="str">
        <f>'1b'!$E25</f>
        <v>L</v>
      </c>
      <c r="F23" s="217" t="str">
        <f>'1b'!$H25</f>
        <v>7</v>
      </c>
      <c r="G23" s="54" t="str">
        <f>'2a'!$E25</f>
        <v>L</v>
      </c>
      <c r="H23" s="218" t="str">
        <f>'2a'!$H25</f>
        <v>8</v>
      </c>
      <c r="I23" s="56" t="str">
        <f>'2b'!$E25</f>
        <v>P</v>
      </c>
      <c r="J23" s="219" t="str">
        <f>'2b'!$H25</f>
        <v>7</v>
      </c>
      <c r="K23" s="58" t="str">
        <f>'3a'!$E25</f>
        <v>P</v>
      </c>
      <c r="L23" s="220" t="str">
        <f>'3a'!$H25</f>
        <v>9</v>
      </c>
      <c r="M23" s="60" t="str">
        <f>'3b'!$E25</f>
        <v>L</v>
      </c>
      <c r="N23" s="221" t="str">
        <f>'3b'!H25</f>
        <v>9</v>
      </c>
      <c r="O23" s="62" t="str">
        <f>'4a'!$E25</f>
        <v>L</v>
      </c>
      <c r="P23" s="222" t="str">
        <f>'4a'!$H25</f>
        <v>9</v>
      </c>
      <c r="Q23" s="64" t="str">
        <f>'4b'!$E25</f>
        <v>P</v>
      </c>
      <c r="R23" s="223" t="str">
        <f>'4b'!$H25</f>
        <v>9</v>
      </c>
      <c r="S23" s="132" t="str">
        <f>'5a'!$E25</f>
        <v>P</v>
      </c>
      <c r="T23" s="224" t="str">
        <f>'5a'!$H25</f>
        <v>10</v>
      </c>
      <c r="U23" s="67" t="str">
        <f>'5b'!$E25</f>
        <v>P</v>
      </c>
      <c r="V23" s="225" t="str">
        <f>'5b'!$H25</f>
        <v>10</v>
      </c>
      <c r="W23" s="69" t="str">
        <f>'6a'!$E25</f>
        <v>P</v>
      </c>
      <c r="X23" s="226" t="str">
        <f>'6a'!$H25</f>
        <v>12</v>
      </c>
      <c r="Y23" s="187" t="str">
        <f>'6b'!$E25</f>
        <v>P</v>
      </c>
      <c r="Z23" s="227" t="str">
        <f>'6b'!$H25</f>
        <v>12</v>
      </c>
      <c r="AA23" s="92"/>
      <c r="AD23" s="48"/>
      <c r="AE23" s="49">
        <v>22</v>
      </c>
      <c r="AF23" s="259">
        <f t="shared" si="0"/>
        <v>140</v>
      </c>
      <c r="AG23" s="260">
        <f t="shared" si="1"/>
        <v>7</v>
      </c>
      <c r="AH23" s="261">
        <f t="shared" si="2"/>
        <v>8</v>
      </c>
      <c r="AI23" s="262">
        <f t="shared" si="3"/>
        <v>140</v>
      </c>
      <c r="AJ23" s="263">
        <f t="shared" si="4"/>
        <v>180</v>
      </c>
      <c r="AK23" s="264">
        <f t="shared" si="5"/>
        <v>9</v>
      </c>
      <c r="AL23" s="265">
        <f t="shared" si="6"/>
        <v>9</v>
      </c>
      <c r="AM23" s="266">
        <f t="shared" si="7"/>
        <v>180</v>
      </c>
      <c r="AN23" s="266">
        <f t="shared" si="8"/>
        <v>200</v>
      </c>
      <c r="AO23" s="267">
        <f t="shared" si="9"/>
        <v>200</v>
      </c>
      <c r="AP23" s="268">
        <f t="shared" si="10"/>
        <v>240</v>
      </c>
      <c r="AQ23" s="268">
        <f t="shared" si="11"/>
        <v>240</v>
      </c>
    </row>
    <row r="24" spans="1:43" ht="14.25" hidden="1" customHeight="1">
      <c r="A24" s="1631">
        <v>23</v>
      </c>
      <c r="B24" s="1632"/>
      <c r="C24" s="111" t="str">
        <f>'1a'!$E26</f>
        <v>P</v>
      </c>
      <c r="D24" s="216" t="str">
        <f>'1a'!H26</f>
        <v>7</v>
      </c>
      <c r="E24" s="52" t="str">
        <f>'1b'!$E26</f>
        <v>L</v>
      </c>
      <c r="F24" s="217" t="str">
        <f>'1b'!$H26</f>
        <v>6</v>
      </c>
      <c r="G24" s="54" t="str">
        <f>'2a'!$E26</f>
        <v>L</v>
      </c>
      <c r="H24" s="218" t="str">
        <f>'2a'!$H26</f>
        <v>7</v>
      </c>
      <c r="I24" s="56" t="str">
        <f>'2b'!$E26</f>
        <v>P</v>
      </c>
      <c r="J24" s="219" t="str">
        <f>'2b'!$H26</f>
        <v>8</v>
      </c>
      <c r="K24" s="58" t="str">
        <f>'3a'!$E26</f>
        <v>L</v>
      </c>
      <c r="L24" s="220" t="str">
        <f>'3a'!$H26</f>
        <v>8</v>
      </c>
      <c r="M24" s="60" t="str">
        <f>'3b'!$E26</f>
        <v>L</v>
      </c>
      <c r="N24" s="221" t="str">
        <f>'3b'!H26</f>
        <v>9</v>
      </c>
      <c r="O24" s="62" t="str">
        <f>'4a'!$E26</f>
        <v>P</v>
      </c>
      <c r="P24" s="222" t="str">
        <f>'4a'!$H26</f>
        <v>9</v>
      </c>
      <c r="Q24" s="64" t="str">
        <f>'4b'!$E26</f>
        <v>P</v>
      </c>
      <c r="R24" s="223" t="str">
        <f>'4b'!$H26</f>
        <v>10</v>
      </c>
      <c r="S24" s="132" t="str">
        <f>'5a'!$E26</f>
        <v>P</v>
      </c>
      <c r="T24" s="224" t="str">
        <f>'5a'!$H26</f>
        <v>10</v>
      </c>
      <c r="U24" s="67" t="str">
        <f>'5b'!$E26</f>
        <v>P</v>
      </c>
      <c r="V24" s="225" t="str">
        <f>'5b'!$H26</f>
        <v>11</v>
      </c>
      <c r="W24" s="69" t="str">
        <f>'6a'!$E26</f>
        <v>L</v>
      </c>
      <c r="X24" s="226" t="str">
        <f>'6a'!$H26</f>
        <v>12</v>
      </c>
      <c r="Y24" s="187" t="str">
        <f>'6b'!$E26</f>
        <v>L</v>
      </c>
      <c r="Z24" s="227" t="str">
        <f>'6b'!$H26</f>
        <v>13</v>
      </c>
      <c r="AA24" s="92"/>
      <c r="AD24" s="48"/>
      <c r="AE24" s="49">
        <v>23</v>
      </c>
      <c r="AF24" s="259">
        <f t="shared" si="0"/>
        <v>140</v>
      </c>
      <c r="AG24" s="260">
        <f t="shared" si="1"/>
        <v>6</v>
      </c>
      <c r="AH24" s="261">
        <f t="shared" si="2"/>
        <v>7</v>
      </c>
      <c r="AI24" s="262">
        <f t="shared" si="3"/>
        <v>160</v>
      </c>
      <c r="AJ24" s="263">
        <f t="shared" si="4"/>
        <v>8</v>
      </c>
      <c r="AK24" s="264">
        <f t="shared" si="5"/>
        <v>9</v>
      </c>
      <c r="AL24" s="265">
        <f t="shared" si="6"/>
        <v>180</v>
      </c>
      <c r="AM24" s="266">
        <f t="shared" si="7"/>
        <v>200</v>
      </c>
      <c r="AN24" s="266">
        <f t="shared" si="8"/>
        <v>200</v>
      </c>
      <c r="AO24" s="267">
        <f t="shared" si="9"/>
        <v>220</v>
      </c>
      <c r="AP24" s="268">
        <f t="shared" si="10"/>
        <v>12</v>
      </c>
      <c r="AQ24" s="268">
        <f t="shared" si="11"/>
        <v>13</v>
      </c>
    </row>
    <row r="25" spans="1:43" ht="14.25" hidden="1" customHeight="1">
      <c r="A25" s="1631">
        <v>24</v>
      </c>
      <c r="B25" s="1632"/>
      <c r="C25" s="111" t="str">
        <f>'1a'!$E27</f>
        <v>P</v>
      </c>
      <c r="D25" s="216" t="str">
        <f>'1a'!H27</f>
        <v>7</v>
      </c>
      <c r="E25" s="52" t="str">
        <f>'1b'!$E27</f>
        <v>L</v>
      </c>
      <c r="F25" s="217" t="str">
        <f>'1b'!$H27</f>
        <v>7</v>
      </c>
      <c r="G25" s="54" t="str">
        <f>'2a'!$E27</f>
        <v>L</v>
      </c>
      <c r="H25" s="218" t="str">
        <f>'2a'!$H27</f>
        <v>7</v>
      </c>
      <c r="I25" s="56" t="str">
        <f>'2b'!$E27</f>
        <v>P</v>
      </c>
      <c r="J25" s="219" t="str">
        <f>'2b'!$H27</f>
        <v>7</v>
      </c>
      <c r="K25" s="58" t="str">
        <f>'3a'!$E27</f>
        <v>P</v>
      </c>
      <c r="L25" s="220" t="str">
        <f>'3a'!$H27</f>
        <v>8</v>
      </c>
      <c r="M25" s="60" t="str">
        <f>'3b'!$E27</f>
        <v>L</v>
      </c>
      <c r="N25" s="221" t="str">
        <f>'3b'!H27</f>
        <v>8</v>
      </c>
      <c r="O25" s="62" t="str">
        <f>'4a'!$E27</f>
        <v>P</v>
      </c>
      <c r="P25" s="222" t="str">
        <f>'4a'!$H27</f>
        <v>10</v>
      </c>
      <c r="Q25" s="64" t="str">
        <f>'4b'!$E27</f>
        <v>L</v>
      </c>
      <c r="R25" s="223" t="str">
        <f>'4b'!$H27</f>
        <v>10</v>
      </c>
      <c r="S25" s="132" t="str">
        <f>'5a'!$E27</f>
        <v>P</v>
      </c>
      <c r="T25" s="224" t="str">
        <f>'5a'!$H27</f>
        <v>11</v>
      </c>
      <c r="U25" s="67" t="str">
        <f>'5b'!$E27</f>
        <v>P</v>
      </c>
      <c r="V25" s="225" t="str">
        <f>'5b'!$H27</f>
        <v>11</v>
      </c>
      <c r="W25" s="69" t="str">
        <f>'6a'!$E27</f>
        <v>P</v>
      </c>
      <c r="X25" s="226" t="str">
        <f>'6a'!$H27</f>
        <v>12</v>
      </c>
      <c r="Y25" s="187" t="str">
        <f>'6b'!$E27</f>
        <v>L</v>
      </c>
      <c r="Z25" s="227" t="str">
        <f>'6b'!$H27</f>
        <v>10</v>
      </c>
      <c r="AA25" s="92"/>
      <c r="AD25" s="48"/>
      <c r="AE25" s="49">
        <v>24</v>
      </c>
      <c r="AF25" s="259">
        <f t="shared" si="0"/>
        <v>140</v>
      </c>
      <c r="AG25" s="260">
        <f t="shared" si="1"/>
        <v>7</v>
      </c>
      <c r="AH25" s="261">
        <f t="shared" si="2"/>
        <v>7</v>
      </c>
      <c r="AI25" s="262">
        <f t="shared" si="3"/>
        <v>140</v>
      </c>
      <c r="AJ25" s="263">
        <f t="shared" si="4"/>
        <v>160</v>
      </c>
      <c r="AK25" s="264">
        <f t="shared" si="5"/>
        <v>8</v>
      </c>
      <c r="AL25" s="265">
        <f t="shared" si="6"/>
        <v>200</v>
      </c>
      <c r="AM25" s="266">
        <f t="shared" si="7"/>
        <v>10</v>
      </c>
      <c r="AN25" s="266">
        <f t="shared" si="8"/>
        <v>220</v>
      </c>
      <c r="AO25" s="267">
        <f t="shared" si="9"/>
        <v>220</v>
      </c>
      <c r="AP25" s="268">
        <f t="shared" si="10"/>
        <v>240</v>
      </c>
      <c r="AQ25" s="268">
        <f t="shared" si="11"/>
        <v>10</v>
      </c>
    </row>
    <row r="26" spans="1:43" ht="14.25" hidden="1" customHeight="1">
      <c r="A26" s="1631">
        <v>25</v>
      </c>
      <c r="B26" s="1632"/>
      <c r="C26" s="111" t="str">
        <f>'1a'!$E28</f>
        <v>P</v>
      </c>
      <c r="D26" s="216" t="str">
        <f>'1a'!H28</f>
        <v>6</v>
      </c>
      <c r="E26" s="52" t="str">
        <f>'1b'!$E28</f>
        <v>P</v>
      </c>
      <c r="F26" s="217" t="str">
        <f>'1b'!$H28</f>
        <v>7</v>
      </c>
      <c r="G26" s="54" t="str">
        <f>'2a'!$E28</f>
        <v>L</v>
      </c>
      <c r="H26" s="218" t="str">
        <f>'2a'!$H28</f>
        <v>7</v>
      </c>
      <c r="I26" s="56" t="str">
        <f>'2b'!$E28</f>
        <v>P</v>
      </c>
      <c r="J26" s="219" t="str">
        <f>'2b'!$H28</f>
        <v>7</v>
      </c>
      <c r="K26" s="58" t="str">
        <f>'3a'!$E28</f>
        <v>P</v>
      </c>
      <c r="L26" s="220" t="str">
        <f>'3a'!$H28</f>
        <v>9</v>
      </c>
      <c r="M26" s="60" t="str">
        <f>'3b'!$E28</f>
        <v>L</v>
      </c>
      <c r="N26" s="221" t="str">
        <f>'3b'!H28</f>
        <v>9</v>
      </c>
      <c r="O26" s="62" t="str">
        <f>'4a'!$E28</f>
        <v>P</v>
      </c>
      <c r="P26" s="222" t="str">
        <f>'4a'!$H28</f>
        <v>10</v>
      </c>
      <c r="Q26" s="64">
        <f>'4b'!$E28</f>
        <v>0</v>
      </c>
      <c r="R26" s="223" t="str">
        <f>'4b'!$H28</f>
        <v>115</v>
      </c>
      <c r="S26" s="132" t="str">
        <f>'5a'!$E28</f>
        <v>P</v>
      </c>
      <c r="T26" s="224" t="str">
        <f>'5a'!$H28</f>
        <v>10</v>
      </c>
      <c r="U26" s="67" t="str">
        <f>'5b'!$E28</f>
        <v>P</v>
      </c>
      <c r="V26" s="225" t="str">
        <f>'5b'!$H28</f>
        <v>10</v>
      </c>
      <c r="W26" s="69" t="str">
        <f>'6a'!$E28</f>
        <v>P</v>
      </c>
      <c r="X26" s="226" t="str">
        <f>'6a'!$H28</f>
        <v>11</v>
      </c>
      <c r="Y26" s="187" t="str">
        <f>'6b'!$E28</f>
        <v>P</v>
      </c>
      <c r="Z26" s="227" t="str">
        <f>'6b'!$H28</f>
        <v>12</v>
      </c>
      <c r="AA26" s="92"/>
      <c r="AD26" s="48"/>
      <c r="AE26" s="49">
        <v>25</v>
      </c>
      <c r="AF26" s="259">
        <f t="shared" si="0"/>
        <v>120</v>
      </c>
      <c r="AG26" s="260">
        <f t="shared" si="1"/>
        <v>140</v>
      </c>
      <c r="AH26" s="261">
        <f t="shared" si="2"/>
        <v>7</v>
      </c>
      <c r="AI26" s="262">
        <f t="shared" si="3"/>
        <v>140</v>
      </c>
      <c r="AJ26" s="263">
        <f t="shared" si="4"/>
        <v>180</v>
      </c>
      <c r="AK26" s="264">
        <f t="shared" si="5"/>
        <v>9</v>
      </c>
      <c r="AL26" s="265">
        <f t="shared" si="6"/>
        <v>200</v>
      </c>
      <c r="AM26" s="266">
        <f t="shared" si="7"/>
        <v>2300</v>
      </c>
      <c r="AN26" s="266">
        <f t="shared" si="8"/>
        <v>200</v>
      </c>
      <c r="AO26" s="267">
        <f t="shared" si="9"/>
        <v>200</v>
      </c>
      <c r="AP26" s="268">
        <f t="shared" si="10"/>
        <v>220</v>
      </c>
      <c r="AQ26" s="268">
        <f t="shared" si="11"/>
        <v>240</v>
      </c>
    </row>
    <row r="27" spans="1:43" ht="14.25" hidden="1" customHeight="1">
      <c r="A27" s="1631">
        <v>26</v>
      </c>
      <c r="B27" s="1632"/>
      <c r="C27" s="111" t="str">
        <f>'1a'!$E29</f>
        <v>L</v>
      </c>
      <c r="D27" s="216" t="str">
        <f>'1a'!H29</f>
        <v>7</v>
      </c>
      <c r="E27" s="52" t="str">
        <f>'1b'!$E29</f>
        <v>P</v>
      </c>
      <c r="F27" s="217" t="str">
        <f>'1b'!$H29</f>
        <v>6</v>
      </c>
      <c r="G27" s="54" t="str">
        <f>'2a'!$E29</f>
        <v>L</v>
      </c>
      <c r="H27" s="218" t="str">
        <f>'2a'!$H29</f>
        <v>8</v>
      </c>
      <c r="I27" s="56" t="str">
        <f>'2b'!$E29</f>
        <v>P</v>
      </c>
      <c r="J27" s="219" t="str">
        <f>'2b'!$H29</f>
        <v>7</v>
      </c>
      <c r="K27" s="58" t="str">
        <f>'3a'!$E29</f>
        <v>P</v>
      </c>
      <c r="L27" s="220" t="str">
        <f>'3a'!$H29</f>
        <v>9</v>
      </c>
      <c r="M27" s="60" t="str">
        <f>'3b'!$E29</f>
        <v>P</v>
      </c>
      <c r="N27" s="221" t="str">
        <f>'3b'!H29</f>
        <v>8</v>
      </c>
      <c r="O27" s="62" t="str">
        <f>'4a'!$E29</f>
        <v>P</v>
      </c>
      <c r="P27" s="222" t="str">
        <f>'4a'!$H29</f>
        <v>10</v>
      </c>
      <c r="Q27" s="64">
        <f>'4b'!$E29</f>
        <v>0</v>
      </c>
      <c r="R27" s="223" t="str">
        <f>'4b'!$H29</f>
        <v>115</v>
      </c>
      <c r="S27" s="132" t="str">
        <f>'5a'!$E29</f>
        <v>P</v>
      </c>
      <c r="T27" s="224" t="str">
        <f>'5a'!$H29</f>
        <v>11</v>
      </c>
      <c r="U27" s="67" t="str">
        <f>'5b'!$E29</f>
        <v>L</v>
      </c>
      <c r="V27" s="225" t="str">
        <f>'5b'!$H29</f>
        <v>10</v>
      </c>
      <c r="W27" s="69" t="str">
        <f>'6a'!$E29</f>
        <v>P</v>
      </c>
      <c r="X27" s="226" t="str">
        <f>'6a'!$H29</f>
        <v>11</v>
      </c>
      <c r="Y27" s="187" t="str">
        <f>'6b'!$E29</f>
        <v>P</v>
      </c>
      <c r="Z27" s="227" t="str">
        <f>'6b'!$H29</f>
        <v>11</v>
      </c>
      <c r="AA27" s="92"/>
      <c r="AD27" s="48"/>
      <c r="AE27" s="49">
        <v>26</v>
      </c>
      <c r="AF27" s="259">
        <f t="shared" si="0"/>
        <v>7</v>
      </c>
      <c r="AG27" s="260">
        <f t="shared" si="1"/>
        <v>120</v>
      </c>
      <c r="AH27" s="261">
        <f t="shared" si="2"/>
        <v>8</v>
      </c>
      <c r="AI27" s="262">
        <f t="shared" si="3"/>
        <v>140</v>
      </c>
      <c r="AJ27" s="263">
        <f t="shared" si="4"/>
        <v>180</v>
      </c>
      <c r="AK27" s="264">
        <f t="shared" si="5"/>
        <v>160</v>
      </c>
      <c r="AL27" s="265">
        <f t="shared" si="6"/>
        <v>200</v>
      </c>
      <c r="AM27" s="266">
        <f t="shared" si="7"/>
        <v>2300</v>
      </c>
      <c r="AN27" s="266">
        <f t="shared" si="8"/>
        <v>220</v>
      </c>
      <c r="AO27" s="267">
        <f t="shared" si="9"/>
        <v>10</v>
      </c>
      <c r="AP27" s="268">
        <f t="shared" si="10"/>
        <v>220</v>
      </c>
      <c r="AQ27" s="268">
        <f t="shared" si="11"/>
        <v>220</v>
      </c>
    </row>
    <row r="28" spans="1:43" ht="14.25" hidden="1" customHeight="1">
      <c r="A28" s="1631">
        <v>27</v>
      </c>
      <c r="B28" s="1632"/>
      <c r="C28" s="111" t="str">
        <f>'1a'!$E30</f>
        <v>P</v>
      </c>
      <c r="D28" s="216" t="str">
        <f>'1a'!H30</f>
        <v>6</v>
      </c>
      <c r="E28" s="52" t="str">
        <f>'1b'!$E30</f>
        <v>P</v>
      </c>
      <c r="F28" s="217" t="str">
        <f>'1b'!$H30</f>
        <v>7</v>
      </c>
      <c r="G28" s="54" t="str">
        <f>'2a'!$E30</f>
        <v>P</v>
      </c>
      <c r="H28" s="218" t="str">
        <f>'2a'!$H30</f>
        <v>7</v>
      </c>
      <c r="I28" s="56" t="str">
        <f>'2b'!$E30</f>
        <v>P</v>
      </c>
      <c r="J28" s="219" t="str">
        <f>'2b'!$H30</f>
        <v>7</v>
      </c>
      <c r="K28" s="58" t="str">
        <f>'3a'!$E30</f>
        <v>P</v>
      </c>
      <c r="L28" s="220" t="str">
        <f>'3a'!$H30</f>
        <v>8</v>
      </c>
      <c r="M28" s="60" t="str">
        <f>'3b'!$E30</f>
        <v>P</v>
      </c>
      <c r="N28" s="221" t="str">
        <f>'3b'!H30</f>
        <v>8</v>
      </c>
      <c r="O28" s="62" t="str">
        <f>'4a'!$E30</f>
        <v>P</v>
      </c>
      <c r="P28" s="222" t="str">
        <f>'4a'!$H30</f>
        <v>10</v>
      </c>
      <c r="Q28" s="64">
        <f>'4b'!$E30</f>
        <v>0</v>
      </c>
      <c r="R28" s="223" t="str">
        <f>'4b'!$H30</f>
        <v>115</v>
      </c>
      <c r="S28" s="132" t="str">
        <f>'5a'!$E30</f>
        <v>P</v>
      </c>
      <c r="T28" s="224" t="str">
        <f>'5a'!$H30</f>
        <v>10</v>
      </c>
      <c r="U28" s="67" t="str">
        <f>'5b'!$E30</f>
        <v>P</v>
      </c>
      <c r="V28" s="225" t="str">
        <f>'5b'!$H30</f>
        <v>12</v>
      </c>
      <c r="W28" s="69" t="str">
        <f>'6a'!$E30</f>
        <v>L</v>
      </c>
      <c r="X28" s="226" t="str">
        <f>'6a'!$H30</f>
        <v>11</v>
      </c>
      <c r="Y28" s="187" t="str">
        <f>'6b'!$E30</f>
        <v>L</v>
      </c>
      <c r="Z28" s="227" t="str">
        <f>'6b'!$H30</f>
        <v>12</v>
      </c>
      <c r="AA28" s="92"/>
      <c r="AD28" s="48"/>
      <c r="AE28" s="49">
        <v>27</v>
      </c>
      <c r="AF28" s="259">
        <f t="shared" si="0"/>
        <v>120</v>
      </c>
      <c r="AG28" s="260">
        <f t="shared" si="1"/>
        <v>140</v>
      </c>
      <c r="AH28" s="261">
        <f t="shared" si="2"/>
        <v>140</v>
      </c>
      <c r="AI28" s="262">
        <f t="shared" si="3"/>
        <v>140</v>
      </c>
      <c r="AJ28" s="263">
        <f t="shared" si="4"/>
        <v>160</v>
      </c>
      <c r="AK28" s="264">
        <f t="shared" si="5"/>
        <v>160</v>
      </c>
      <c r="AL28" s="265">
        <f t="shared" si="6"/>
        <v>200</v>
      </c>
      <c r="AM28" s="266">
        <f t="shared" si="7"/>
        <v>2300</v>
      </c>
      <c r="AN28" s="266">
        <f t="shared" si="8"/>
        <v>200</v>
      </c>
      <c r="AO28" s="267">
        <f t="shared" si="9"/>
        <v>240</v>
      </c>
      <c r="AP28" s="268">
        <f t="shared" si="10"/>
        <v>11</v>
      </c>
      <c r="AQ28" s="268">
        <f t="shared" si="11"/>
        <v>12</v>
      </c>
    </row>
    <row r="29" spans="1:43" ht="14.25" hidden="1" customHeight="1">
      <c r="A29" s="1631">
        <v>28</v>
      </c>
      <c r="B29" s="1632"/>
      <c r="C29" s="111" t="str">
        <f>'1a'!$E31</f>
        <v>P</v>
      </c>
      <c r="D29" s="216" t="str">
        <f>'1a'!H31</f>
        <v>6</v>
      </c>
      <c r="E29" s="52" t="str">
        <f>'1b'!$E31</f>
        <v>L</v>
      </c>
      <c r="F29" s="217" t="str">
        <f>'1b'!$H31</f>
        <v>7</v>
      </c>
      <c r="G29" s="54" t="str">
        <f>'2a'!$E31</f>
        <v>P</v>
      </c>
      <c r="H29" s="218" t="str">
        <f>'2a'!$H31</f>
        <v>7</v>
      </c>
      <c r="I29" s="56" t="str">
        <f>'2b'!$E31</f>
        <v>P</v>
      </c>
      <c r="J29" s="219" t="str">
        <f>'2b'!$H31</f>
        <v>8</v>
      </c>
      <c r="K29" s="58" t="str">
        <f>'3a'!$E31</f>
        <v>L</v>
      </c>
      <c r="L29" s="220" t="str">
        <f>'3a'!$H31</f>
        <v>8</v>
      </c>
      <c r="M29" s="60" t="str">
        <f>'3b'!$E31</f>
        <v>P</v>
      </c>
      <c r="N29" s="221" t="str">
        <f>'3b'!H31</f>
        <v>8</v>
      </c>
      <c r="O29" s="62" t="str">
        <f>'4a'!$E31</f>
        <v>P</v>
      </c>
      <c r="P29" s="222" t="str">
        <f>'4a'!$H31</f>
        <v>10</v>
      </c>
      <c r="Q29" s="64">
        <f>'4b'!$E31</f>
        <v>0</v>
      </c>
      <c r="R29" s="223" t="str">
        <f>'4b'!$H31</f>
        <v>115</v>
      </c>
      <c r="S29" s="132" t="str">
        <f>'5a'!$E31</f>
        <v>P</v>
      </c>
      <c r="T29" s="224" t="str">
        <f>'5a'!$H31</f>
        <v>10</v>
      </c>
      <c r="U29" s="67" t="str">
        <f>'5b'!$E31</f>
        <v>P</v>
      </c>
      <c r="V29" s="225" t="str">
        <f>'5b'!$H31</f>
        <v>10</v>
      </c>
      <c r="W29" s="69" t="str">
        <f>'6a'!$E31</f>
        <v>P</v>
      </c>
      <c r="X29" s="226" t="str">
        <f>'6a'!$H31</f>
        <v>11</v>
      </c>
      <c r="Y29" s="187" t="str">
        <f>'6b'!$E31</f>
        <v>L</v>
      </c>
      <c r="Z29" s="227" t="str">
        <f>'6b'!$H31</f>
        <v>11</v>
      </c>
      <c r="AA29" s="92"/>
      <c r="AD29" s="48"/>
      <c r="AE29" s="49">
        <v>28</v>
      </c>
      <c r="AF29" s="259">
        <f t="shared" si="0"/>
        <v>120</v>
      </c>
      <c r="AG29" s="260">
        <f t="shared" si="1"/>
        <v>7</v>
      </c>
      <c r="AH29" s="261">
        <f t="shared" si="2"/>
        <v>140</v>
      </c>
      <c r="AI29" s="262">
        <f t="shared" si="3"/>
        <v>160</v>
      </c>
      <c r="AJ29" s="263">
        <f t="shared" si="4"/>
        <v>8</v>
      </c>
      <c r="AK29" s="264">
        <f t="shared" si="5"/>
        <v>160</v>
      </c>
      <c r="AL29" s="265">
        <f t="shared" si="6"/>
        <v>200</v>
      </c>
      <c r="AM29" s="266">
        <f t="shared" si="7"/>
        <v>2300</v>
      </c>
      <c r="AN29" s="266">
        <f t="shared" si="8"/>
        <v>200</v>
      </c>
      <c r="AO29" s="267">
        <f t="shared" si="9"/>
        <v>200</v>
      </c>
      <c r="AP29" s="268">
        <f t="shared" si="10"/>
        <v>220</v>
      </c>
      <c r="AQ29" s="268">
        <f t="shared" si="11"/>
        <v>11</v>
      </c>
    </row>
    <row r="30" spans="1:43" ht="14.25" hidden="1" customHeight="1">
      <c r="A30" s="1631">
        <v>29</v>
      </c>
      <c r="B30" s="1632"/>
      <c r="C30" s="111" t="str">
        <f>'1a'!$E32</f>
        <v>P</v>
      </c>
      <c r="D30" s="216" t="str">
        <f>'1a'!H32</f>
        <v>6</v>
      </c>
      <c r="E30" s="52" t="str">
        <f>'1b'!$E32</f>
        <v>P</v>
      </c>
      <c r="F30" s="217" t="str">
        <f>'1b'!$H32</f>
        <v>7</v>
      </c>
      <c r="G30" s="54" t="str">
        <f>'2a'!$E32</f>
        <v>P</v>
      </c>
      <c r="H30" s="218" t="str">
        <f>'2a'!$H32</f>
        <v>8</v>
      </c>
      <c r="I30" s="56" t="str">
        <f>'2b'!$E32</f>
        <v>P</v>
      </c>
      <c r="J30" s="219" t="str">
        <f>'2b'!$H32</f>
        <v>8</v>
      </c>
      <c r="K30" s="58" t="str">
        <f>'3a'!$E32</f>
        <v>P</v>
      </c>
      <c r="L30" s="220" t="str">
        <f>'3a'!$H32</f>
        <v>9</v>
      </c>
      <c r="M30" s="60" t="str">
        <f>'3b'!$E32</f>
        <v>P</v>
      </c>
      <c r="N30" s="221" t="str">
        <f>'3b'!H32</f>
        <v>8</v>
      </c>
      <c r="O30" s="62" t="str">
        <f>'4a'!$E32</f>
        <v>P</v>
      </c>
      <c r="P30" s="222" t="str">
        <f>'4a'!$H32</f>
        <v>10</v>
      </c>
      <c r="Q30" s="64">
        <f>'4b'!$E32</f>
        <v>0</v>
      </c>
      <c r="R30" s="223" t="str">
        <f>'4b'!$H32</f>
        <v>115</v>
      </c>
      <c r="S30" s="132" t="str">
        <f>'5a'!$E32</f>
        <v>P</v>
      </c>
      <c r="T30" s="224" t="str">
        <f>'5a'!$H32</f>
        <v>9</v>
      </c>
      <c r="U30" s="67">
        <f>'5b'!$E32</f>
        <v>0</v>
      </c>
      <c r="V30" s="225" t="str">
        <f>'5b'!$H32</f>
        <v>115</v>
      </c>
      <c r="W30" s="69" t="str">
        <f>'6a'!$E32</f>
        <v>P</v>
      </c>
      <c r="X30" s="226" t="str">
        <f>'6a'!$H32</f>
        <v>11</v>
      </c>
      <c r="Y30" s="187">
        <f>'6b'!$E32</f>
        <v>0</v>
      </c>
      <c r="Z30" s="227" t="str">
        <f>'6b'!$H32</f>
        <v>115</v>
      </c>
      <c r="AA30" s="92"/>
      <c r="AD30" s="48"/>
      <c r="AE30" s="49">
        <v>29</v>
      </c>
      <c r="AF30" s="259">
        <f t="shared" si="0"/>
        <v>120</v>
      </c>
      <c r="AG30" s="260">
        <f t="shared" si="1"/>
        <v>140</v>
      </c>
      <c r="AH30" s="261">
        <f t="shared" si="2"/>
        <v>160</v>
      </c>
      <c r="AI30" s="262">
        <f t="shared" si="3"/>
        <v>160</v>
      </c>
      <c r="AJ30" s="263">
        <f t="shared" si="4"/>
        <v>180</v>
      </c>
      <c r="AK30" s="264">
        <f t="shared" si="5"/>
        <v>160</v>
      </c>
      <c r="AL30" s="265">
        <f t="shared" si="6"/>
        <v>200</v>
      </c>
      <c r="AM30" s="266">
        <f t="shared" si="7"/>
        <v>2300</v>
      </c>
      <c r="AN30" s="266">
        <f t="shared" si="8"/>
        <v>180</v>
      </c>
      <c r="AO30" s="267">
        <f t="shared" si="9"/>
        <v>2300</v>
      </c>
      <c r="AP30" s="268">
        <f t="shared" si="10"/>
        <v>220</v>
      </c>
      <c r="AQ30" s="268">
        <f t="shared" si="11"/>
        <v>2300</v>
      </c>
    </row>
    <row r="31" spans="1:43" ht="14.25" hidden="1" customHeight="1">
      <c r="A31" s="1631">
        <v>30</v>
      </c>
      <c r="B31" s="1632"/>
      <c r="C31" s="111" t="str">
        <f>'1a'!$E33</f>
        <v>P</v>
      </c>
      <c r="D31" s="216" t="str">
        <f>'1a'!H33</f>
        <v>6</v>
      </c>
      <c r="E31" s="52" t="str">
        <f>'1b'!$E33</f>
        <v>P</v>
      </c>
      <c r="F31" s="217" t="str">
        <f>'1b'!$H33</f>
        <v>6</v>
      </c>
      <c r="G31" s="54" t="str">
        <f>'2a'!$E33</f>
        <v>P</v>
      </c>
      <c r="H31" s="218" t="str">
        <f>'2a'!$H33</f>
        <v>8</v>
      </c>
      <c r="I31" s="56" t="str">
        <f>'2b'!$E33</f>
        <v>P</v>
      </c>
      <c r="J31" s="219" t="str">
        <f>'2b'!$H33</f>
        <v>7</v>
      </c>
      <c r="K31" s="58">
        <f>'3a'!$E33</f>
        <v>0</v>
      </c>
      <c r="L31" s="220" t="str">
        <f>'3a'!$H33</f>
        <v>115</v>
      </c>
      <c r="M31" s="60" t="str">
        <f>'3b'!$E33</f>
        <v>L</v>
      </c>
      <c r="N31" s="221" t="str">
        <f>'3b'!H33</f>
        <v>8</v>
      </c>
      <c r="O31" s="62">
        <f>'4a'!$E33</f>
        <v>0</v>
      </c>
      <c r="P31" s="222" t="str">
        <f>'4a'!$H33</f>
        <v>115</v>
      </c>
      <c r="Q31" s="64">
        <f>'4b'!$E33</f>
        <v>0</v>
      </c>
      <c r="R31" s="223" t="str">
        <f>'4b'!$H33</f>
        <v>115</v>
      </c>
      <c r="S31" s="132">
        <f>'5a'!$E33</f>
        <v>0</v>
      </c>
      <c r="T31" s="224" t="str">
        <f>'5a'!$H33</f>
        <v>115</v>
      </c>
      <c r="U31" s="67">
        <f>'5b'!$E33</f>
        <v>0</v>
      </c>
      <c r="V31" s="225" t="str">
        <f>'5b'!$H33</f>
        <v>115</v>
      </c>
      <c r="W31" s="69">
        <f>'6a'!$E33</f>
        <v>0</v>
      </c>
      <c r="X31" s="226" t="str">
        <f>'6a'!$H33</f>
        <v>115</v>
      </c>
      <c r="Y31" s="187">
        <f>'6b'!$E33</f>
        <v>0</v>
      </c>
      <c r="Z31" s="227" t="str">
        <f>'6b'!$H33</f>
        <v>115</v>
      </c>
      <c r="AA31" s="92"/>
      <c r="AD31" s="48"/>
      <c r="AE31" s="49">
        <v>30</v>
      </c>
      <c r="AF31" s="259">
        <f t="shared" si="0"/>
        <v>120</v>
      </c>
      <c r="AG31" s="260">
        <f t="shared" si="1"/>
        <v>120</v>
      </c>
      <c r="AH31" s="261">
        <f t="shared" si="2"/>
        <v>160</v>
      </c>
      <c r="AI31" s="262">
        <f t="shared" si="3"/>
        <v>140</v>
      </c>
      <c r="AJ31" s="263">
        <f t="shared" ref="AJ31:AJ32" si="12">IF(K31=$AB$1,1*L31,20*L31)</f>
        <v>2300</v>
      </c>
      <c r="AK31" s="264">
        <f t="shared" ref="AK31:AK32" si="13">IF(M31=$AB$1,1*N31,20*N31)</f>
        <v>8</v>
      </c>
      <c r="AL31" s="265">
        <f t="shared" ref="AL31:AL32" si="14">IF(O31=$AB$1,1*P31,20*P31)</f>
        <v>2300</v>
      </c>
      <c r="AM31" s="266">
        <f t="shared" ref="AM31:AM32" si="15">IF(Q31=$AB$1,1*R31,20*R31)</f>
        <v>2300</v>
      </c>
      <c r="AN31" s="266">
        <f t="shared" ref="AN31:AN32" si="16">IF(S31=$AB$1,1*T31,20*T31)</f>
        <v>2300</v>
      </c>
      <c r="AO31" s="267">
        <f t="shared" ref="AO31:AO32" si="17">IF(U31=$AB$1,1*V31,20*V31)</f>
        <v>2300</v>
      </c>
      <c r="AP31" s="268">
        <f t="shared" ref="AP31:AP32" si="18">IF(W31=$AB$1,1*X31,20*X31)</f>
        <v>2300</v>
      </c>
      <c r="AQ31" s="268">
        <f t="shared" si="11"/>
        <v>2300</v>
      </c>
    </row>
    <row r="32" spans="1:43" ht="14.25" hidden="1" customHeight="1">
      <c r="A32" s="1631">
        <v>31</v>
      </c>
      <c r="B32" s="1632"/>
      <c r="C32" s="111" t="str">
        <f>'1a'!$E34</f>
        <v>P</v>
      </c>
      <c r="D32" s="216" t="str">
        <f>'1a'!H34</f>
        <v>6</v>
      </c>
      <c r="E32" s="52" t="str">
        <f>'1b'!$E34</f>
        <v>L</v>
      </c>
      <c r="F32" s="217" t="str">
        <f>'1b'!$H34</f>
        <v>7</v>
      </c>
      <c r="G32" s="54" t="str">
        <f>'2a'!$E34</f>
        <v>P</v>
      </c>
      <c r="H32" s="218" t="str">
        <f>'2a'!$H34</f>
        <v>7</v>
      </c>
      <c r="I32" s="56" t="str">
        <f>'2b'!$E34</f>
        <v>P</v>
      </c>
      <c r="J32" s="219" t="str">
        <f>'2b'!$H34</f>
        <v>8</v>
      </c>
      <c r="K32" s="58">
        <f>'3a'!$E34</f>
        <v>0</v>
      </c>
      <c r="L32" s="220" t="str">
        <f>'3a'!$H34</f>
        <v>115</v>
      </c>
      <c r="M32" s="60">
        <f>'3b'!$E34</f>
        <v>0</v>
      </c>
      <c r="N32" s="221" t="str">
        <f>'3b'!H34</f>
        <v>115</v>
      </c>
      <c r="O32" s="62">
        <f>'4a'!$E34</f>
        <v>0</v>
      </c>
      <c r="P32" s="222" t="str">
        <f>'4a'!$H34</f>
        <v>115</v>
      </c>
      <c r="Q32" s="64">
        <f>'4b'!$E34</f>
        <v>0</v>
      </c>
      <c r="R32" s="223" t="str">
        <f>'4b'!$H34</f>
        <v>115</v>
      </c>
      <c r="S32" s="132">
        <f>'5a'!$E34</f>
        <v>0</v>
      </c>
      <c r="T32" s="224" t="str">
        <f>'5a'!$H34</f>
        <v>115</v>
      </c>
      <c r="U32" s="67">
        <f>'5b'!$E34</f>
        <v>0</v>
      </c>
      <c r="V32" s="225" t="str">
        <f>'5b'!$H34</f>
        <v>115</v>
      </c>
      <c r="W32" s="69">
        <f>'6a'!$E34</f>
        <v>0</v>
      </c>
      <c r="X32" s="226" t="str">
        <f>'6a'!$H34</f>
        <v>115</v>
      </c>
      <c r="Y32" s="187">
        <f>'6b'!$E34</f>
        <v>0</v>
      </c>
      <c r="Z32" s="227" t="str">
        <f>'6b'!$H34</f>
        <v>115</v>
      </c>
      <c r="AA32" s="92"/>
      <c r="AD32" s="48"/>
      <c r="AE32" s="49">
        <v>31</v>
      </c>
      <c r="AF32" s="259">
        <f t="shared" si="0"/>
        <v>120</v>
      </c>
      <c r="AG32" s="260">
        <f t="shared" si="1"/>
        <v>7</v>
      </c>
      <c r="AH32" s="261">
        <f t="shared" ref="AH32:AH33" si="19">IF(G32=$AB$1,1*H32,20*H32)</f>
        <v>140</v>
      </c>
      <c r="AI32" s="262">
        <f t="shared" ref="AI32:AI33" si="20">IF(I32=$AB$1,1*J32,20*J32)</f>
        <v>160</v>
      </c>
      <c r="AJ32" s="263">
        <f t="shared" si="12"/>
        <v>2300</v>
      </c>
      <c r="AK32" s="264">
        <f t="shared" si="13"/>
        <v>2300</v>
      </c>
      <c r="AL32" s="265">
        <f t="shared" si="14"/>
        <v>2300</v>
      </c>
      <c r="AM32" s="266">
        <f t="shared" si="15"/>
        <v>2300</v>
      </c>
      <c r="AN32" s="266">
        <f t="shared" si="16"/>
        <v>2300</v>
      </c>
      <c r="AO32" s="267">
        <f t="shared" si="17"/>
        <v>2300</v>
      </c>
      <c r="AP32" s="268">
        <f t="shared" si="18"/>
        <v>2300</v>
      </c>
      <c r="AQ32" s="268">
        <f t="shared" ref="AQ32:AQ33" si="21">IF(Y32=$AB$1,1*Z32,20*Z32)</f>
        <v>2300</v>
      </c>
    </row>
    <row r="33" spans="1:43" ht="14.25" hidden="1" customHeight="1">
      <c r="A33" s="1631">
        <v>32</v>
      </c>
      <c r="B33" s="1632"/>
      <c r="C33" s="111" t="str">
        <f>'1a'!$E35</f>
        <v>P</v>
      </c>
      <c r="D33" s="216" t="str">
        <f>'1a'!H35</f>
        <v>6</v>
      </c>
      <c r="E33" s="52" t="str">
        <f>'1b'!$E35</f>
        <v>L</v>
      </c>
      <c r="F33" s="217" t="str">
        <f>'1b'!$H35</f>
        <v>7</v>
      </c>
      <c r="G33" s="54">
        <f>'2a'!$E35</f>
        <v>0</v>
      </c>
      <c r="H33" s="218">
        <f>'2a'!$H35</f>
        <v>0</v>
      </c>
      <c r="I33" s="56">
        <f>'2b'!$E35</f>
        <v>0</v>
      </c>
      <c r="J33" s="219">
        <f>'2b'!$H35</f>
        <v>0</v>
      </c>
      <c r="K33" s="58">
        <f>'3a'!$E35</f>
        <v>0</v>
      </c>
      <c r="L33" s="220" t="str">
        <f>'3a'!$H35</f>
        <v>115</v>
      </c>
      <c r="M33" s="60">
        <f>'3b'!$E35</f>
        <v>0</v>
      </c>
      <c r="N33" s="221" t="str">
        <f>'3b'!H35</f>
        <v>115</v>
      </c>
      <c r="O33" s="62">
        <f>'4a'!$E35</f>
        <v>0</v>
      </c>
      <c r="P33" s="222" t="str">
        <f>'4a'!$H35</f>
        <v>115</v>
      </c>
      <c r="Q33" s="64">
        <f>'4b'!$E35</f>
        <v>0</v>
      </c>
      <c r="R33" s="223" t="str">
        <f>'4b'!$H35</f>
        <v>115</v>
      </c>
      <c r="S33" s="132">
        <f>'5a'!$E35</f>
        <v>0</v>
      </c>
      <c r="T33" s="224" t="str">
        <f>'5a'!$H35</f>
        <v>115</v>
      </c>
      <c r="U33" s="67">
        <f>'5b'!$E35</f>
        <v>0</v>
      </c>
      <c r="V33" s="225" t="str">
        <f>'5b'!$H35</f>
        <v>115</v>
      </c>
      <c r="W33" s="69">
        <f>'6a'!$E35</f>
        <v>0</v>
      </c>
      <c r="X33" s="226" t="str">
        <f>'6a'!$H35</f>
        <v>115</v>
      </c>
      <c r="Y33" s="187">
        <f>'6b'!$E35</f>
        <v>0</v>
      </c>
      <c r="Z33" s="227" t="str">
        <f>'6b'!$H35</f>
        <v>115</v>
      </c>
      <c r="AA33" s="92"/>
      <c r="AD33" s="48"/>
      <c r="AE33" s="49">
        <v>32</v>
      </c>
      <c r="AF33" s="259">
        <f t="shared" si="0"/>
        <v>120</v>
      </c>
      <c r="AG33" s="260">
        <f t="shared" si="1"/>
        <v>7</v>
      </c>
      <c r="AH33" s="261">
        <f t="shared" si="19"/>
        <v>0</v>
      </c>
      <c r="AI33" s="262">
        <f t="shared" si="20"/>
        <v>0</v>
      </c>
      <c r="AJ33" s="263">
        <f t="shared" ref="AJ33:AJ34" si="22">IF(K33=$AB$1,1*L33,20*L33)</f>
        <v>2300</v>
      </c>
      <c r="AK33" s="264">
        <f t="shared" ref="AK33:AK34" si="23">IF(M33=$AB$1,1*N33,20*N33)</f>
        <v>2300</v>
      </c>
      <c r="AL33" s="265">
        <f t="shared" ref="AL33:AL34" si="24">IF(O33=$AB$1,1*P33,20*P33)</f>
        <v>2300</v>
      </c>
      <c r="AM33" s="266">
        <f t="shared" ref="AM33:AM34" si="25">IF(Q33=$AB$1,1*R33,20*R33)</f>
        <v>2300</v>
      </c>
      <c r="AN33" s="266">
        <f t="shared" ref="AN33:AN34" si="26">IF(S33=$AB$1,1*T33,20*T33)</f>
        <v>2300</v>
      </c>
      <c r="AO33" s="267">
        <f t="shared" ref="AO33:AO34" si="27">IF(U33=$AB$1,1*V33,20*V33)</f>
        <v>2300</v>
      </c>
      <c r="AP33" s="268">
        <f t="shared" ref="AP33:AP34" si="28">IF(W33=$AB$1,1*X33,20*X33)</f>
        <v>2300</v>
      </c>
      <c r="AQ33" s="268">
        <f t="shared" si="21"/>
        <v>2300</v>
      </c>
    </row>
    <row r="34" spans="1:43" ht="14.25" hidden="1" customHeight="1">
      <c r="A34" s="1631">
        <v>33</v>
      </c>
      <c r="B34" s="1632"/>
      <c r="C34" s="111">
        <f>'1a'!$E36</f>
        <v>0</v>
      </c>
      <c r="D34" s="216" t="str">
        <f>'1a'!H36</f>
        <v>115</v>
      </c>
      <c r="E34" s="52" t="str">
        <f>'1b'!$E36</f>
        <v>P</v>
      </c>
      <c r="F34" s="217" t="str">
        <f>'1b'!$H36</f>
        <v>7</v>
      </c>
      <c r="G34" s="54">
        <f>'2a'!$E36</f>
        <v>0</v>
      </c>
      <c r="H34" s="218" t="str">
        <f>'2a'!$H36</f>
        <v>115</v>
      </c>
      <c r="I34" s="56">
        <f>'2b'!$E36</f>
        <v>0</v>
      </c>
      <c r="J34" s="219">
        <f>'2b'!$H36</f>
        <v>0</v>
      </c>
      <c r="K34" s="58">
        <f>'3a'!$E36</f>
        <v>0</v>
      </c>
      <c r="L34" s="220" t="str">
        <f>'3a'!$H36</f>
        <v>115</v>
      </c>
      <c r="M34" s="60">
        <f>'3b'!$E36</f>
        <v>0</v>
      </c>
      <c r="N34" s="221" t="str">
        <f>'3b'!H36</f>
        <v>115</v>
      </c>
      <c r="O34" s="62">
        <f>'4a'!$E36</f>
        <v>0</v>
      </c>
      <c r="P34" s="222" t="str">
        <f>'4a'!$H36</f>
        <v>115</v>
      </c>
      <c r="Q34" s="64">
        <f>'4b'!$E36</f>
        <v>0</v>
      </c>
      <c r="R34" s="223" t="str">
        <f>'4b'!$H36</f>
        <v>115</v>
      </c>
      <c r="S34" s="132">
        <f>'5a'!$E36</f>
        <v>0</v>
      </c>
      <c r="T34" s="224" t="str">
        <f>'5a'!$H36</f>
        <v>115</v>
      </c>
      <c r="U34" s="67">
        <f>'5b'!$E36</f>
        <v>0</v>
      </c>
      <c r="V34" s="225" t="str">
        <f>'5b'!$H36</f>
        <v>115</v>
      </c>
      <c r="W34" s="69">
        <f>'6a'!$E36</f>
        <v>0</v>
      </c>
      <c r="X34" s="226" t="str">
        <f>'6a'!$H36</f>
        <v>115</v>
      </c>
      <c r="Y34" s="187">
        <f>'6b'!$E36</f>
        <v>0</v>
      </c>
      <c r="Z34" s="227" t="str">
        <f>'6b'!$H36</f>
        <v>115</v>
      </c>
      <c r="AA34" s="92"/>
      <c r="AD34" s="48"/>
      <c r="AE34" s="49">
        <v>33</v>
      </c>
      <c r="AF34" s="259">
        <f t="shared" ref="AF34:AF36" si="29">IF(C34=$AB$1,1*D34,20*D34)</f>
        <v>2300</v>
      </c>
      <c r="AG34" s="260">
        <f t="shared" ref="AG34:AG36" si="30">IF(E34=$AB$1,1*F34,20*F34)</f>
        <v>140</v>
      </c>
      <c r="AH34" s="261">
        <f t="shared" ref="AH34:AH36" si="31">IF(G34=$AB$1,1*H34,20*H34)</f>
        <v>2300</v>
      </c>
      <c r="AI34" s="262">
        <f t="shared" ref="AI34:AI36" si="32">IF(I34=$AB$1,1*J34,20*J34)</f>
        <v>0</v>
      </c>
      <c r="AJ34" s="263">
        <f t="shared" si="22"/>
        <v>2300</v>
      </c>
      <c r="AK34" s="264">
        <f t="shared" si="23"/>
        <v>2300</v>
      </c>
      <c r="AL34" s="265">
        <f t="shared" si="24"/>
        <v>2300</v>
      </c>
      <c r="AM34" s="266">
        <f t="shared" si="25"/>
        <v>2300</v>
      </c>
      <c r="AN34" s="266">
        <f t="shared" si="26"/>
        <v>2300</v>
      </c>
      <c r="AO34" s="267">
        <f t="shared" si="27"/>
        <v>2300</v>
      </c>
      <c r="AP34" s="268">
        <f t="shared" si="28"/>
        <v>2300</v>
      </c>
      <c r="AQ34" s="268">
        <f t="shared" ref="AQ34:AQ36" si="33">IF(Y34=$AB$1,1*Z34,20*Z34)</f>
        <v>2300</v>
      </c>
    </row>
    <row r="35" spans="1:43" ht="14.25" hidden="1" customHeight="1">
      <c r="A35" s="1631">
        <v>34</v>
      </c>
      <c r="B35" s="1632"/>
      <c r="C35" s="111">
        <f>'1a'!$E37</f>
        <v>0</v>
      </c>
      <c r="D35" s="216" t="str">
        <f>'1a'!H37</f>
        <v>115</v>
      </c>
      <c r="E35" s="52">
        <f>'1b'!$E37</f>
        <v>0</v>
      </c>
      <c r="F35" s="217">
        <f>'1b'!$H37</f>
        <v>0</v>
      </c>
      <c r="G35" s="54">
        <f>'2a'!$E37</f>
        <v>0</v>
      </c>
      <c r="H35" s="218" t="str">
        <f>'2a'!$H37</f>
        <v>114</v>
      </c>
      <c r="I35" s="56">
        <f>'2b'!$E37</f>
        <v>0</v>
      </c>
      <c r="J35" s="219" t="str">
        <f>'2b'!$H37</f>
        <v>114</v>
      </c>
      <c r="K35" s="58">
        <f>'3a'!$E37</f>
        <v>0</v>
      </c>
      <c r="L35" s="220" t="str">
        <f>'3a'!$H37</f>
        <v>114</v>
      </c>
      <c r="M35" s="60">
        <f>'3b'!$E37</f>
        <v>0</v>
      </c>
      <c r="N35" s="221" t="str">
        <f>'3b'!H37</f>
        <v>114</v>
      </c>
      <c r="O35" s="62">
        <f>'4a'!$E37</f>
        <v>0</v>
      </c>
      <c r="P35" s="222" t="str">
        <f>'4a'!$H37</f>
        <v>114</v>
      </c>
      <c r="Q35" s="64">
        <f>'4b'!$E37</f>
        <v>0</v>
      </c>
      <c r="R35" s="223" t="str">
        <f>'4b'!$H37</f>
        <v>116</v>
      </c>
      <c r="S35" s="132">
        <f>'5a'!$E37</f>
        <v>0</v>
      </c>
      <c r="T35" s="224" t="str">
        <f>'5a'!$H37</f>
        <v>114</v>
      </c>
      <c r="U35" s="67">
        <f>'5b'!$E37</f>
        <v>0</v>
      </c>
      <c r="V35" s="225" t="str">
        <f>'5b'!$H37</f>
        <v>114</v>
      </c>
      <c r="W35" s="69">
        <f>'6a'!$E37</f>
        <v>0</v>
      </c>
      <c r="X35" s="226" t="str">
        <f>'6a'!$H37</f>
        <v>114</v>
      </c>
      <c r="Y35" s="187">
        <f>'6b'!$E37</f>
        <v>0</v>
      </c>
      <c r="Z35" s="227" t="str">
        <f>'6b'!$H37</f>
        <v>114</v>
      </c>
      <c r="AA35" s="92"/>
      <c r="AD35" s="48"/>
      <c r="AE35" s="49">
        <v>34</v>
      </c>
      <c r="AF35" s="259">
        <f t="shared" si="29"/>
        <v>2300</v>
      </c>
      <c r="AG35" s="260">
        <f t="shared" si="30"/>
        <v>0</v>
      </c>
      <c r="AH35" s="261">
        <f t="shared" si="31"/>
        <v>2280</v>
      </c>
      <c r="AI35" s="262">
        <f t="shared" si="32"/>
        <v>2280</v>
      </c>
      <c r="AJ35" s="263">
        <f t="shared" ref="AJ35:AJ36" si="34">IF(K35=$AB$1,1*L35,20*L35)</f>
        <v>2280</v>
      </c>
      <c r="AK35" s="264">
        <f t="shared" ref="AK35:AK36" si="35">IF(M35=$AB$1,1*N35,20*N35)</f>
        <v>2280</v>
      </c>
      <c r="AL35" s="265">
        <f t="shared" ref="AL35:AL36" si="36">IF(O35=$AB$1,1*P35,20*P35)</f>
        <v>2280</v>
      </c>
      <c r="AM35" s="266">
        <f t="shared" ref="AM35:AM36" si="37">IF(Q35=$AB$1,1*R35,20*R35)</f>
        <v>2320</v>
      </c>
      <c r="AN35" s="266">
        <f t="shared" ref="AN35:AN36" si="38">IF(S35=$AB$1,1*T35,20*T35)</f>
        <v>2280</v>
      </c>
      <c r="AO35" s="267">
        <f t="shared" ref="AO35:AO36" si="39">IF(U35=$AB$1,1*V35,20*V35)</f>
        <v>2280</v>
      </c>
      <c r="AP35" s="268">
        <f t="shared" ref="AP35:AP36" si="40">IF(W35=$AB$1,1*X35,20*X35)</f>
        <v>2280</v>
      </c>
      <c r="AQ35" s="268">
        <f t="shared" si="33"/>
        <v>2280</v>
      </c>
    </row>
    <row r="36" spans="1:43" ht="14.25" hidden="1" customHeight="1">
      <c r="A36" s="1631">
        <v>35</v>
      </c>
      <c r="B36" s="1632"/>
      <c r="C36" s="111">
        <f>'1a'!$E38</f>
        <v>0</v>
      </c>
      <c r="D36" s="216" t="str">
        <f>'1a'!H38</f>
        <v>115</v>
      </c>
      <c r="E36" s="52">
        <f>'1b'!$E38</f>
        <v>0</v>
      </c>
      <c r="F36" s="217" t="str">
        <f>'1b'!$H38</f>
        <v>114</v>
      </c>
      <c r="G36" s="54">
        <f>'2a'!$E38</f>
        <v>0</v>
      </c>
      <c r="H36" s="218" t="str">
        <f>'2a'!$H38</f>
        <v>114</v>
      </c>
      <c r="I36" s="56">
        <f>'2b'!$E38</f>
        <v>0</v>
      </c>
      <c r="J36" s="219" t="str">
        <f>'2b'!$H38</f>
        <v>114</v>
      </c>
      <c r="K36" s="58">
        <f>'3a'!$E38</f>
        <v>0</v>
      </c>
      <c r="L36" s="220" t="str">
        <f>'3a'!$H38</f>
        <v>114</v>
      </c>
      <c r="M36" s="60">
        <f>'3b'!$E38</f>
        <v>0</v>
      </c>
      <c r="N36" s="221" t="str">
        <f>'3b'!H38</f>
        <v>114</v>
      </c>
      <c r="O36" s="62">
        <f>'4a'!$E38</f>
        <v>0</v>
      </c>
      <c r="P36" s="222" t="str">
        <f>'4a'!$H38</f>
        <v>114</v>
      </c>
      <c r="Q36" s="64">
        <f>'4b'!$E38</f>
        <v>0</v>
      </c>
      <c r="R36" s="223" t="str">
        <f>'4b'!$H38</f>
        <v>114</v>
      </c>
      <c r="S36" s="132">
        <f>'5a'!$E38</f>
        <v>0</v>
      </c>
      <c r="T36" s="224" t="str">
        <f>'5a'!$H38</f>
        <v>114</v>
      </c>
      <c r="U36" s="67">
        <f>'5b'!$E38</f>
        <v>0</v>
      </c>
      <c r="V36" s="225" t="str">
        <f>'5b'!$H38</f>
        <v>114</v>
      </c>
      <c r="W36" s="69">
        <f>'6a'!$E38</f>
        <v>0</v>
      </c>
      <c r="X36" s="226" t="str">
        <f>'6a'!$H38</f>
        <v>114</v>
      </c>
      <c r="Y36" s="187">
        <f>'6b'!$E38</f>
        <v>0</v>
      </c>
      <c r="Z36" s="227" t="str">
        <f>'6b'!$H38</f>
        <v>114</v>
      </c>
      <c r="AA36" s="92"/>
      <c r="AD36" s="48"/>
      <c r="AE36" s="49">
        <v>35</v>
      </c>
      <c r="AF36" s="259">
        <f t="shared" si="29"/>
        <v>2300</v>
      </c>
      <c r="AG36" s="260">
        <f t="shared" si="30"/>
        <v>2280</v>
      </c>
      <c r="AH36" s="261">
        <f t="shared" si="31"/>
        <v>2280</v>
      </c>
      <c r="AI36" s="262">
        <f t="shared" si="32"/>
        <v>2280</v>
      </c>
      <c r="AJ36" s="263">
        <f t="shared" si="34"/>
        <v>2280</v>
      </c>
      <c r="AK36" s="264">
        <f t="shared" si="35"/>
        <v>2280</v>
      </c>
      <c r="AL36" s="265">
        <f t="shared" si="36"/>
        <v>2280</v>
      </c>
      <c r="AM36" s="266">
        <f t="shared" si="37"/>
        <v>2280</v>
      </c>
      <c r="AN36" s="266">
        <f t="shared" si="38"/>
        <v>2280</v>
      </c>
      <c r="AO36" s="267">
        <f t="shared" si="39"/>
        <v>2280</v>
      </c>
      <c r="AP36" s="268">
        <f t="shared" si="40"/>
        <v>2280</v>
      </c>
      <c r="AQ36" s="268">
        <f t="shared" si="33"/>
        <v>2280</v>
      </c>
    </row>
    <row r="37" spans="1:43" ht="14.25" hidden="1" customHeight="1">
      <c r="A37" s="288"/>
      <c r="B37" s="288"/>
      <c r="C37" s="289"/>
      <c r="D37" s="290"/>
      <c r="E37" s="291"/>
      <c r="F37" s="292"/>
      <c r="G37" s="293"/>
      <c r="H37" s="294"/>
      <c r="I37" s="295"/>
      <c r="J37" s="296"/>
      <c r="K37" s="297"/>
      <c r="L37" s="298"/>
      <c r="M37" s="299"/>
      <c r="N37" s="300"/>
      <c r="O37" s="301"/>
      <c r="P37" s="302"/>
      <c r="Q37" s="303"/>
      <c r="R37" s="304"/>
      <c r="S37" s="305"/>
      <c r="T37" s="306"/>
      <c r="U37" s="307"/>
      <c r="V37" s="308"/>
      <c r="W37" s="309"/>
      <c r="X37" s="310"/>
      <c r="Y37" s="311"/>
      <c r="Z37" s="312"/>
      <c r="AA37" s="92"/>
      <c r="AD37" s="313"/>
      <c r="AE37" s="314"/>
      <c r="AF37" s="315"/>
      <c r="AG37" s="316"/>
      <c r="AH37" s="317"/>
      <c r="AI37" s="318"/>
      <c r="AJ37" s="319"/>
      <c r="AK37" s="320"/>
      <c r="AL37" s="321"/>
      <c r="AM37" s="322"/>
      <c r="AN37" s="322"/>
      <c r="AO37" s="323"/>
      <c r="AP37" s="324"/>
      <c r="AQ37" s="324"/>
    </row>
    <row r="38" spans="1:43" ht="15" hidden="1">
      <c r="B38" s="46"/>
      <c r="C38" s="46"/>
      <c r="D38" s="1685" t="s">
        <v>602</v>
      </c>
      <c r="E38" s="1685"/>
      <c r="F38" s="1685"/>
      <c r="G38" s="1685"/>
      <c r="H38" s="1685"/>
      <c r="I38" s="1685"/>
      <c r="J38" s="1685"/>
      <c r="K38" s="1685"/>
      <c r="L38" s="1685"/>
      <c r="M38" s="1685"/>
      <c r="N38" s="1685"/>
      <c r="O38" s="1685"/>
      <c r="P38" s="1685"/>
      <c r="Q38" s="1685"/>
      <c r="R38" s="1685"/>
      <c r="S38" s="1685"/>
      <c r="T38" s="1685"/>
      <c r="U38" s="1685"/>
      <c r="V38" s="1685"/>
      <c r="W38" s="1685"/>
      <c r="X38" s="1685"/>
      <c r="Y38" s="107"/>
      <c r="Z38" s="107"/>
      <c r="AA38" s="89"/>
      <c r="AE38" s="114" t="s">
        <v>836</v>
      </c>
      <c r="AF38" s="113">
        <v>1</v>
      </c>
      <c r="AG38" s="113">
        <v>1</v>
      </c>
      <c r="AH38" s="113">
        <v>1</v>
      </c>
      <c r="AI38" s="113">
        <v>1</v>
      </c>
      <c r="AJ38" s="113">
        <v>1</v>
      </c>
      <c r="AK38" s="113">
        <v>1</v>
      </c>
      <c r="AL38" s="113">
        <v>1</v>
      </c>
      <c r="AM38" s="113">
        <v>1</v>
      </c>
      <c r="AN38" s="113">
        <v>1</v>
      </c>
      <c r="AO38" s="113">
        <v>1</v>
      </c>
      <c r="AP38" s="113">
        <v>1</v>
      </c>
      <c r="AQ38" s="115">
        <v>1</v>
      </c>
    </row>
    <row r="39" spans="1:43" ht="15" hidden="1">
      <c r="A39" s="1705" t="s">
        <v>601</v>
      </c>
      <c r="B39" s="1706"/>
      <c r="C39" s="1676" t="s">
        <v>603</v>
      </c>
      <c r="D39" s="1677"/>
      <c r="E39" s="1678" t="s">
        <v>604</v>
      </c>
      <c r="F39" s="1679"/>
      <c r="G39" s="1680" t="s">
        <v>605</v>
      </c>
      <c r="H39" s="1681"/>
      <c r="I39" s="1682" t="s">
        <v>606</v>
      </c>
      <c r="J39" s="1683"/>
      <c r="K39" s="1633" t="s">
        <v>607</v>
      </c>
      <c r="L39" s="1634"/>
      <c r="M39" s="1712" t="s">
        <v>608</v>
      </c>
      <c r="N39" s="1713"/>
      <c r="O39" s="1688" t="s">
        <v>609</v>
      </c>
      <c r="P39" s="1689"/>
      <c r="Q39" s="1671" t="s">
        <v>610</v>
      </c>
      <c r="R39" s="1672"/>
      <c r="S39" s="1690" t="s">
        <v>611</v>
      </c>
      <c r="T39" s="1691"/>
      <c r="U39" s="1686" t="s">
        <v>612</v>
      </c>
      <c r="V39" s="1687"/>
      <c r="W39" s="1718" t="s">
        <v>834</v>
      </c>
      <c r="X39" s="1719"/>
      <c r="Y39" s="1710" t="s">
        <v>835</v>
      </c>
      <c r="Z39" s="1711"/>
      <c r="AA39" s="1726" t="s">
        <v>696</v>
      </c>
      <c r="AB39" s="1728" t="s">
        <v>616</v>
      </c>
      <c r="AD39" s="44" t="s">
        <v>31</v>
      </c>
      <c r="AE39" s="247">
        <v>5</v>
      </c>
      <c r="AF39" s="50">
        <f>AE39</f>
        <v>5</v>
      </c>
      <c r="AH39" s="44" t="s">
        <v>9</v>
      </c>
      <c r="AI39" s="45">
        <v>5</v>
      </c>
      <c r="AJ39" s="50">
        <f>AI39*2*10</f>
        <v>100</v>
      </c>
    </row>
    <row r="40" spans="1:43" ht="12.75" customHeight="1">
      <c r="A40" s="1707"/>
      <c r="B40" s="1708"/>
      <c r="C40" s="47" t="s">
        <v>31</v>
      </c>
      <c r="D40" s="47" t="s">
        <v>9</v>
      </c>
      <c r="E40" s="47" t="s">
        <v>31</v>
      </c>
      <c r="F40" s="47" t="s">
        <v>9</v>
      </c>
      <c r="G40" s="47" t="s">
        <v>31</v>
      </c>
      <c r="H40" s="47" t="s">
        <v>9</v>
      </c>
      <c r="I40" s="47" t="s">
        <v>31</v>
      </c>
      <c r="J40" s="47" t="s">
        <v>9</v>
      </c>
      <c r="K40" s="47" t="s">
        <v>31</v>
      </c>
      <c r="L40" s="47" t="s">
        <v>9</v>
      </c>
      <c r="M40" s="47" t="s">
        <v>31</v>
      </c>
      <c r="N40" s="47" t="s">
        <v>9</v>
      </c>
      <c r="O40" s="47" t="s">
        <v>31</v>
      </c>
      <c r="P40" s="47" t="s">
        <v>9</v>
      </c>
      <c r="Q40" s="47" t="s">
        <v>31</v>
      </c>
      <c r="R40" s="47" t="s">
        <v>9</v>
      </c>
      <c r="S40" s="47" t="s">
        <v>31</v>
      </c>
      <c r="T40" s="47" t="s">
        <v>9</v>
      </c>
      <c r="U40" s="47" t="s">
        <v>31</v>
      </c>
      <c r="V40" s="47" t="s">
        <v>9</v>
      </c>
      <c r="W40" s="47" t="s">
        <v>31</v>
      </c>
      <c r="X40" s="47" t="s">
        <v>9</v>
      </c>
      <c r="Y40" s="47" t="s">
        <v>31</v>
      </c>
      <c r="Z40" s="47" t="s">
        <v>9</v>
      </c>
      <c r="AA40" s="1727"/>
      <c r="AB40" s="1721"/>
      <c r="AD40" s="44" t="s">
        <v>31</v>
      </c>
      <c r="AE40" s="45">
        <v>6</v>
      </c>
      <c r="AF40" s="50">
        <f t="shared" ref="AF40:AF50" si="41">AE40</f>
        <v>6</v>
      </c>
      <c r="AH40" s="44" t="s">
        <v>9</v>
      </c>
      <c r="AI40" s="45">
        <v>6</v>
      </c>
      <c r="AJ40" s="50">
        <f>AI40*2*10</f>
        <v>120</v>
      </c>
    </row>
    <row r="41" spans="1:43" ht="15">
      <c r="A41" s="16">
        <v>5</v>
      </c>
      <c r="B41" s="16" t="s">
        <v>717</v>
      </c>
      <c r="C41" s="111">
        <f>COUNTIF(AF$2:$AF$36,$AF39)</f>
        <v>0</v>
      </c>
      <c r="D41" s="112">
        <f>COUNTIF(AF$1:$AF$36,$AJ39)</f>
        <v>0</v>
      </c>
      <c r="E41" s="52">
        <f t="shared" ref="E41:E52" si="42">COUNTIF($AG$2:$AG$36,$AF39)</f>
        <v>0</v>
      </c>
      <c r="F41" s="53">
        <f t="shared" ref="F41:F52" si="43">COUNTIF(AG$2:AG$36,$AJ39)</f>
        <v>0</v>
      </c>
      <c r="G41" s="54">
        <f t="shared" ref="G41:G52" si="44">COUNTIF($AH$2:$AH$36,$AF39)</f>
        <v>0</v>
      </c>
      <c r="H41" s="55">
        <f t="shared" ref="H41:H52" si="45">COUNTIF($AH$2:$AH$36,$AJ39)</f>
        <v>0</v>
      </c>
      <c r="I41" s="56">
        <f>COUNTIF($AI$2:AI$36,$AF39)</f>
        <v>0</v>
      </c>
      <c r="J41" s="57">
        <f t="shared" ref="J41:J52" si="46">COUNTIF($AI$2:$AI$36,$AJ39)</f>
        <v>0</v>
      </c>
      <c r="K41" s="58">
        <f t="shared" ref="K41:K52" si="47">COUNTIF($AJ$2:$AJ$36,$AF39)</f>
        <v>0</v>
      </c>
      <c r="L41" s="59">
        <f t="shared" ref="L41:L52" si="48">COUNTIF($AJ$2:$AJ$36,$AJ39)</f>
        <v>0</v>
      </c>
      <c r="M41" s="60">
        <f t="shared" ref="M41:M52" si="49">COUNTIF($AK$2:$AK$36,$AF39)</f>
        <v>0</v>
      </c>
      <c r="N41" s="61">
        <f t="shared" ref="N41:N52" si="50">COUNTIF($AK$2:$AK$36,$AJ39)</f>
        <v>0</v>
      </c>
      <c r="O41" s="62">
        <f t="shared" ref="O41:O52" si="51">COUNTIF($AL$2:$AL$36,$AF39)</f>
        <v>0</v>
      </c>
      <c r="P41" s="63">
        <f t="shared" ref="P41:P52" si="52">COUNTIF($AL$2:$AL$36,$AJ39)</f>
        <v>0</v>
      </c>
      <c r="Q41" s="64">
        <f t="shared" ref="Q41:Q52" si="53">COUNTIF($AM$2:$AM$36,$AF39)</f>
        <v>0</v>
      </c>
      <c r="R41" s="65">
        <f t="shared" ref="R41:R52" si="54">COUNTIF($AM$2:$AM$36,$AJ39)</f>
        <v>0</v>
      </c>
      <c r="S41" s="132">
        <f t="shared" ref="S41:S52" si="55">COUNTIF($AN$2:$AN$36,$AF39)</f>
        <v>0</v>
      </c>
      <c r="T41" s="66">
        <f t="shared" ref="T41:T52" si="56">COUNTIF($AN$2:$AN$36,$AJ39)</f>
        <v>0</v>
      </c>
      <c r="U41" s="67">
        <f t="shared" ref="U41:U52" si="57">COUNTIF($AO$2:$AO$36,$AF39)</f>
        <v>0</v>
      </c>
      <c r="V41" s="67">
        <f t="shared" ref="V41:V52" si="58">COUNTIF($AO$2:$AO$36,$AJ39)</f>
        <v>0</v>
      </c>
      <c r="W41" s="69">
        <f t="shared" ref="W41:W52" si="59">COUNTIF($AP$2:$AP$36,$AF39)</f>
        <v>0</v>
      </c>
      <c r="X41" s="70">
        <f t="shared" ref="X41:X52" si="60">COUNTIF($AP$2:$AP$36,$AJ39)</f>
        <v>0</v>
      </c>
      <c r="Y41" s="187">
        <f t="shared" ref="Y41:Y52" si="61">COUNTIF($AQ$2:$AQ$36,$AF39)</f>
        <v>0</v>
      </c>
      <c r="Z41" s="188">
        <f t="shared" ref="Z41:Z52" si="62">COUNTIF($AQ$2:$AQ$36,$AJ39)</f>
        <v>0</v>
      </c>
      <c r="AA41" s="94">
        <f>SUM(C41:Z41)</f>
        <v>0</v>
      </c>
      <c r="AB41" s="108">
        <f>AA41</f>
        <v>0</v>
      </c>
      <c r="AD41" s="44" t="s">
        <v>31</v>
      </c>
      <c r="AE41" s="247">
        <v>7</v>
      </c>
      <c r="AF41" s="50">
        <f t="shared" si="41"/>
        <v>7</v>
      </c>
      <c r="AH41" s="44" t="s">
        <v>9</v>
      </c>
      <c r="AI41" s="45">
        <v>7</v>
      </c>
      <c r="AJ41" s="50">
        <f t="shared" ref="AJ41:AJ50" si="63">AI41*2*10</f>
        <v>140</v>
      </c>
    </row>
    <row r="42" spans="1:43" ht="15">
      <c r="A42" s="16">
        <v>6</v>
      </c>
      <c r="B42" s="16" t="s">
        <v>717</v>
      </c>
      <c r="C42" s="111">
        <f>COUNTIF(AF$2:$AF$36,$AF40)</f>
        <v>8</v>
      </c>
      <c r="D42" s="112">
        <f>COUNTIF(AF$1:$AF$36,$AJ40)</f>
        <v>13</v>
      </c>
      <c r="E42" s="52">
        <f t="shared" si="42"/>
        <v>6</v>
      </c>
      <c r="F42" s="53">
        <f t="shared" si="43"/>
        <v>9</v>
      </c>
      <c r="G42" s="54">
        <f t="shared" si="44"/>
        <v>1</v>
      </c>
      <c r="H42" s="55">
        <f t="shared" si="45"/>
        <v>0</v>
      </c>
      <c r="I42" s="56">
        <f>COUNTIF($AI$2:AI$36,$AF40)</f>
        <v>0</v>
      </c>
      <c r="J42" s="57">
        <f t="shared" si="46"/>
        <v>0</v>
      </c>
      <c r="K42" s="58">
        <f t="shared" si="47"/>
        <v>0</v>
      </c>
      <c r="L42" s="59">
        <f t="shared" si="48"/>
        <v>0</v>
      </c>
      <c r="M42" s="60">
        <f t="shared" si="49"/>
        <v>0</v>
      </c>
      <c r="N42" s="61">
        <f t="shared" si="50"/>
        <v>0</v>
      </c>
      <c r="O42" s="62">
        <f t="shared" si="51"/>
        <v>0</v>
      </c>
      <c r="P42" s="63">
        <f t="shared" si="52"/>
        <v>0</v>
      </c>
      <c r="Q42" s="64">
        <f t="shared" si="53"/>
        <v>0</v>
      </c>
      <c r="R42" s="65">
        <f t="shared" si="54"/>
        <v>0</v>
      </c>
      <c r="S42" s="132">
        <f t="shared" si="55"/>
        <v>0</v>
      </c>
      <c r="T42" s="66">
        <f t="shared" si="56"/>
        <v>0</v>
      </c>
      <c r="U42" s="67">
        <f t="shared" si="57"/>
        <v>0</v>
      </c>
      <c r="V42" s="67">
        <f t="shared" si="58"/>
        <v>0</v>
      </c>
      <c r="W42" s="69">
        <f t="shared" si="59"/>
        <v>0</v>
      </c>
      <c r="X42" s="70">
        <f t="shared" si="60"/>
        <v>0</v>
      </c>
      <c r="Y42" s="187">
        <f t="shared" si="61"/>
        <v>0</v>
      </c>
      <c r="Z42" s="188">
        <f t="shared" si="62"/>
        <v>0</v>
      </c>
      <c r="AA42" s="94">
        <f t="shared" ref="AA42:AA52" si="64">SUM(C42:Z42)</f>
        <v>37</v>
      </c>
      <c r="AB42" s="95">
        <f>AA42</f>
        <v>37</v>
      </c>
      <c r="AC42" s="93"/>
      <c r="AD42" s="44" t="s">
        <v>31</v>
      </c>
      <c r="AE42" s="45">
        <v>8</v>
      </c>
      <c r="AF42" s="50">
        <f t="shared" si="41"/>
        <v>8</v>
      </c>
      <c r="AH42" s="44" t="s">
        <v>9</v>
      </c>
      <c r="AI42" s="45">
        <v>8</v>
      </c>
      <c r="AJ42" s="50">
        <f t="shared" si="63"/>
        <v>160</v>
      </c>
    </row>
    <row r="43" spans="1:43" ht="15">
      <c r="A43" s="16">
        <v>7</v>
      </c>
      <c r="B43" s="16" t="s">
        <v>717</v>
      </c>
      <c r="C43" s="111">
        <f>COUNTIF(AF$2:$AF$36,$AF41)</f>
        <v>5</v>
      </c>
      <c r="D43" s="112">
        <f>COUNTIF(AF$1:$AF$36,$AJ41)</f>
        <v>6</v>
      </c>
      <c r="E43" s="52">
        <f t="shared" si="42"/>
        <v>11</v>
      </c>
      <c r="F43" s="53">
        <f t="shared" si="43"/>
        <v>6</v>
      </c>
      <c r="G43" s="54">
        <f t="shared" si="44"/>
        <v>5</v>
      </c>
      <c r="H43" s="55">
        <f t="shared" si="45"/>
        <v>12</v>
      </c>
      <c r="I43" s="56">
        <f>COUNTIF($AI$2:AI$36,$AF41)</f>
        <v>9</v>
      </c>
      <c r="J43" s="57">
        <f t="shared" si="46"/>
        <v>10</v>
      </c>
      <c r="K43" s="58">
        <f t="shared" si="47"/>
        <v>0</v>
      </c>
      <c r="L43" s="59">
        <f t="shared" si="48"/>
        <v>0</v>
      </c>
      <c r="M43" s="60">
        <f t="shared" si="49"/>
        <v>0</v>
      </c>
      <c r="N43" s="61">
        <f t="shared" si="50"/>
        <v>1</v>
      </c>
      <c r="O43" s="62">
        <f t="shared" si="51"/>
        <v>0</v>
      </c>
      <c r="P43" s="63">
        <f t="shared" si="52"/>
        <v>0</v>
      </c>
      <c r="Q43" s="64">
        <f t="shared" si="53"/>
        <v>0</v>
      </c>
      <c r="R43" s="65">
        <f t="shared" si="54"/>
        <v>0</v>
      </c>
      <c r="S43" s="132">
        <f t="shared" si="55"/>
        <v>0</v>
      </c>
      <c r="T43" s="66">
        <f t="shared" si="56"/>
        <v>0</v>
      </c>
      <c r="U43" s="67">
        <f t="shared" si="57"/>
        <v>0</v>
      </c>
      <c r="V43" s="67">
        <f t="shared" si="58"/>
        <v>0</v>
      </c>
      <c r="W43" s="69">
        <f t="shared" si="59"/>
        <v>0</v>
      </c>
      <c r="X43" s="70">
        <f t="shared" si="60"/>
        <v>0</v>
      </c>
      <c r="Y43" s="187">
        <f t="shared" si="61"/>
        <v>0</v>
      </c>
      <c r="Z43" s="188">
        <f t="shared" si="62"/>
        <v>0</v>
      </c>
      <c r="AA43" s="94">
        <f t="shared" si="64"/>
        <v>65</v>
      </c>
      <c r="AB43" s="1721">
        <f>SUM(AA43:AA48)</f>
        <v>310</v>
      </c>
      <c r="AC43" s="93"/>
      <c r="AD43" s="44" t="s">
        <v>31</v>
      </c>
      <c r="AE43" s="45">
        <v>9</v>
      </c>
      <c r="AF43" s="50">
        <f t="shared" si="41"/>
        <v>9</v>
      </c>
      <c r="AH43" s="44" t="s">
        <v>9</v>
      </c>
      <c r="AI43" s="45">
        <v>9</v>
      </c>
      <c r="AJ43" s="50">
        <f t="shared" si="63"/>
        <v>180</v>
      </c>
    </row>
    <row r="44" spans="1:43" ht="15">
      <c r="A44" s="16">
        <v>8</v>
      </c>
      <c r="B44" s="16" t="s">
        <v>717</v>
      </c>
      <c r="C44" s="111">
        <f>COUNTIF(AF$2:$AF$36,$AF42)</f>
        <v>0</v>
      </c>
      <c r="D44" s="112">
        <f>COUNTIF(AF$1:$AF$36,$AJ42)</f>
        <v>0</v>
      </c>
      <c r="E44" s="52">
        <f t="shared" si="42"/>
        <v>0</v>
      </c>
      <c r="F44" s="53">
        <f t="shared" si="43"/>
        <v>0</v>
      </c>
      <c r="G44" s="54">
        <f t="shared" si="44"/>
        <v>6</v>
      </c>
      <c r="H44" s="55">
        <f t="shared" si="45"/>
        <v>7</v>
      </c>
      <c r="I44" s="56">
        <f>COUNTIF($AI$2:AI$36,$AF42)</f>
        <v>5</v>
      </c>
      <c r="J44" s="57">
        <f t="shared" si="46"/>
        <v>5</v>
      </c>
      <c r="K44" s="58">
        <f t="shared" si="47"/>
        <v>11</v>
      </c>
      <c r="L44" s="59">
        <f t="shared" si="48"/>
        <v>8</v>
      </c>
      <c r="M44" s="60">
        <f t="shared" si="49"/>
        <v>7</v>
      </c>
      <c r="N44" s="61">
        <f t="shared" si="50"/>
        <v>9</v>
      </c>
      <c r="O44" s="62">
        <f t="shared" si="51"/>
        <v>1</v>
      </c>
      <c r="P44" s="63">
        <f t="shared" si="52"/>
        <v>0</v>
      </c>
      <c r="Q44" s="64">
        <f t="shared" si="53"/>
        <v>0</v>
      </c>
      <c r="R44" s="65">
        <f t="shared" si="54"/>
        <v>0</v>
      </c>
      <c r="S44" s="132">
        <f t="shared" si="55"/>
        <v>0</v>
      </c>
      <c r="T44" s="66">
        <f t="shared" si="56"/>
        <v>0</v>
      </c>
      <c r="U44" s="67">
        <f t="shared" si="57"/>
        <v>0</v>
      </c>
      <c r="V44" s="67">
        <f t="shared" si="58"/>
        <v>0</v>
      </c>
      <c r="W44" s="69">
        <f t="shared" si="59"/>
        <v>0</v>
      </c>
      <c r="X44" s="70">
        <f t="shared" si="60"/>
        <v>0</v>
      </c>
      <c r="Y44" s="187">
        <f t="shared" si="61"/>
        <v>0</v>
      </c>
      <c r="Z44" s="188">
        <f t="shared" si="62"/>
        <v>0</v>
      </c>
      <c r="AA44" s="94">
        <f t="shared" si="64"/>
        <v>59</v>
      </c>
      <c r="AB44" s="1721"/>
      <c r="AC44" s="93"/>
      <c r="AD44" s="44" t="s">
        <v>31</v>
      </c>
      <c r="AE44" s="45">
        <v>10</v>
      </c>
      <c r="AF44" s="50">
        <f t="shared" si="41"/>
        <v>10</v>
      </c>
      <c r="AH44" s="44" t="s">
        <v>9</v>
      </c>
      <c r="AI44" s="45">
        <v>10</v>
      </c>
      <c r="AJ44" s="50">
        <f t="shared" si="63"/>
        <v>200</v>
      </c>
    </row>
    <row r="45" spans="1:43" ht="15">
      <c r="A45" s="16">
        <v>9</v>
      </c>
      <c r="B45" s="16" t="s">
        <v>717</v>
      </c>
      <c r="C45" s="111">
        <f>COUNTIF(AF$2:$AF$36,$AF43)</f>
        <v>0</v>
      </c>
      <c r="D45" s="112">
        <f>COUNTIF(AF$1:$AF$36,$AJ43)</f>
        <v>0</v>
      </c>
      <c r="E45" s="52">
        <f t="shared" si="42"/>
        <v>0</v>
      </c>
      <c r="F45" s="53">
        <f t="shared" si="43"/>
        <v>0</v>
      </c>
      <c r="G45" s="54">
        <f t="shared" si="44"/>
        <v>0</v>
      </c>
      <c r="H45" s="55">
        <f t="shared" si="45"/>
        <v>0</v>
      </c>
      <c r="I45" s="56">
        <f>COUNTIF($AI$2:AI$36,$AF43)</f>
        <v>2</v>
      </c>
      <c r="J45" s="57">
        <f t="shared" si="46"/>
        <v>0</v>
      </c>
      <c r="K45" s="58">
        <f t="shared" si="47"/>
        <v>4</v>
      </c>
      <c r="L45" s="59">
        <f t="shared" si="48"/>
        <v>6</v>
      </c>
      <c r="M45" s="60">
        <f t="shared" si="49"/>
        <v>7</v>
      </c>
      <c r="N45" s="61">
        <f t="shared" si="50"/>
        <v>4</v>
      </c>
      <c r="O45" s="62">
        <f t="shared" si="51"/>
        <v>6</v>
      </c>
      <c r="P45" s="63">
        <f t="shared" si="52"/>
        <v>9</v>
      </c>
      <c r="Q45" s="64">
        <f t="shared" si="53"/>
        <v>7</v>
      </c>
      <c r="R45" s="65">
        <f t="shared" si="54"/>
        <v>5</v>
      </c>
      <c r="S45" s="132">
        <f t="shared" si="55"/>
        <v>1</v>
      </c>
      <c r="T45" s="66">
        <f t="shared" si="56"/>
        <v>1</v>
      </c>
      <c r="U45" s="67">
        <f t="shared" si="57"/>
        <v>0</v>
      </c>
      <c r="V45" s="67">
        <f t="shared" si="58"/>
        <v>0</v>
      </c>
      <c r="W45" s="69">
        <f t="shared" si="59"/>
        <v>0</v>
      </c>
      <c r="X45" s="70">
        <f t="shared" si="60"/>
        <v>0</v>
      </c>
      <c r="Y45" s="187">
        <f t="shared" si="61"/>
        <v>0</v>
      </c>
      <c r="Z45" s="188">
        <f t="shared" si="62"/>
        <v>0</v>
      </c>
      <c r="AA45" s="94">
        <f t="shared" si="64"/>
        <v>52</v>
      </c>
      <c r="AB45" s="1721"/>
      <c r="AC45" s="93"/>
      <c r="AD45" s="44" t="s">
        <v>31</v>
      </c>
      <c r="AE45" s="45">
        <v>11</v>
      </c>
      <c r="AF45" s="50">
        <f t="shared" si="41"/>
        <v>11</v>
      </c>
      <c r="AH45" s="44" t="s">
        <v>9</v>
      </c>
      <c r="AI45" s="45">
        <v>11</v>
      </c>
      <c r="AJ45" s="50">
        <f t="shared" si="63"/>
        <v>220</v>
      </c>
    </row>
    <row r="46" spans="1:43" ht="15">
      <c r="A46" s="16">
        <v>10</v>
      </c>
      <c r="B46" s="16" t="s">
        <v>717</v>
      </c>
      <c r="C46" s="111">
        <f>COUNTIF(AF$2:$AF$36,$AF44)</f>
        <v>0</v>
      </c>
      <c r="D46" s="112">
        <f>COUNTIF(AF$1:$AF$36,$AJ44)</f>
        <v>0</v>
      </c>
      <c r="E46" s="52">
        <f t="shared" si="42"/>
        <v>0</v>
      </c>
      <c r="F46" s="53">
        <f t="shared" si="43"/>
        <v>0</v>
      </c>
      <c r="G46" s="54">
        <f t="shared" si="44"/>
        <v>0</v>
      </c>
      <c r="H46" s="55">
        <f t="shared" si="45"/>
        <v>0</v>
      </c>
      <c r="I46" s="56">
        <f>COUNTIF($AI$2:AI$36,$AF44)</f>
        <v>0</v>
      </c>
      <c r="J46" s="57">
        <f t="shared" si="46"/>
        <v>0</v>
      </c>
      <c r="K46" s="58">
        <f t="shared" si="47"/>
        <v>0</v>
      </c>
      <c r="L46" s="59">
        <f t="shared" si="48"/>
        <v>0</v>
      </c>
      <c r="M46" s="60">
        <f t="shared" si="49"/>
        <v>2</v>
      </c>
      <c r="N46" s="61">
        <f t="shared" si="50"/>
        <v>0</v>
      </c>
      <c r="O46" s="62">
        <f t="shared" si="51"/>
        <v>4</v>
      </c>
      <c r="P46" s="63">
        <f t="shared" si="52"/>
        <v>9</v>
      </c>
      <c r="Q46" s="64">
        <f t="shared" si="53"/>
        <v>5</v>
      </c>
      <c r="R46" s="65">
        <f t="shared" si="54"/>
        <v>2</v>
      </c>
      <c r="S46" s="132">
        <f t="shared" si="55"/>
        <v>4</v>
      </c>
      <c r="T46" s="66">
        <f t="shared" si="56"/>
        <v>10</v>
      </c>
      <c r="U46" s="67">
        <f t="shared" si="57"/>
        <v>8</v>
      </c>
      <c r="V46" s="67">
        <f t="shared" si="58"/>
        <v>8</v>
      </c>
      <c r="W46" s="69">
        <f t="shared" si="59"/>
        <v>0</v>
      </c>
      <c r="X46" s="70">
        <f t="shared" si="60"/>
        <v>0</v>
      </c>
      <c r="Y46" s="187">
        <f t="shared" si="61"/>
        <v>1</v>
      </c>
      <c r="Z46" s="188">
        <f t="shared" si="62"/>
        <v>0</v>
      </c>
      <c r="AA46" s="94">
        <f t="shared" si="64"/>
        <v>53</v>
      </c>
      <c r="AB46" s="1721"/>
      <c r="AC46" s="93"/>
      <c r="AD46" s="44" t="s">
        <v>31</v>
      </c>
      <c r="AE46" s="45">
        <v>12</v>
      </c>
      <c r="AF46" s="50">
        <f t="shared" si="41"/>
        <v>12</v>
      </c>
      <c r="AH46" s="44" t="s">
        <v>9</v>
      </c>
      <c r="AI46" s="45">
        <v>12</v>
      </c>
      <c r="AJ46" s="50">
        <f t="shared" si="63"/>
        <v>240</v>
      </c>
    </row>
    <row r="47" spans="1:43" ht="15">
      <c r="A47" s="16">
        <v>11</v>
      </c>
      <c r="B47" s="16" t="s">
        <v>717</v>
      </c>
      <c r="C47" s="111">
        <f>COUNTIF(AF$2:$AF$36,$AF45)</f>
        <v>0</v>
      </c>
      <c r="D47" s="112">
        <f>COUNTIF(AF$1:$AF$36,$AJ45)</f>
        <v>0</v>
      </c>
      <c r="E47" s="52">
        <f t="shared" si="42"/>
        <v>0</v>
      </c>
      <c r="F47" s="53">
        <f t="shared" si="43"/>
        <v>0</v>
      </c>
      <c r="G47" s="54">
        <f t="shared" si="44"/>
        <v>0</v>
      </c>
      <c r="H47" s="55">
        <f t="shared" si="45"/>
        <v>0</v>
      </c>
      <c r="I47" s="56">
        <f>COUNTIF($AI$2:AI$36,$AF45)</f>
        <v>0</v>
      </c>
      <c r="J47" s="57">
        <f t="shared" si="46"/>
        <v>0</v>
      </c>
      <c r="K47" s="58">
        <f t="shared" si="47"/>
        <v>0</v>
      </c>
      <c r="L47" s="59">
        <f t="shared" si="48"/>
        <v>0</v>
      </c>
      <c r="M47" s="60">
        <f t="shared" si="49"/>
        <v>0</v>
      </c>
      <c r="N47" s="61">
        <f t="shared" si="50"/>
        <v>0</v>
      </c>
      <c r="O47" s="62">
        <f t="shared" si="51"/>
        <v>0</v>
      </c>
      <c r="P47" s="63">
        <f t="shared" si="52"/>
        <v>0</v>
      </c>
      <c r="Q47" s="64">
        <f t="shared" si="53"/>
        <v>2</v>
      </c>
      <c r="R47" s="65">
        <f t="shared" si="54"/>
        <v>1</v>
      </c>
      <c r="S47" s="132">
        <f t="shared" si="55"/>
        <v>5</v>
      </c>
      <c r="T47" s="66">
        <f t="shared" si="56"/>
        <v>7</v>
      </c>
      <c r="U47" s="67">
        <f t="shared" si="57"/>
        <v>7</v>
      </c>
      <c r="V47" s="67">
        <f t="shared" si="58"/>
        <v>2</v>
      </c>
      <c r="W47" s="69">
        <f t="shared" si="59"/>
        <v>6</v>
      </c>
      <c r="X47" s="70">
        <f t="shared" si="60"/>
        <v>11</v>
      </c>
      <c r="Y47" s="187">
        <f t="shared" si="61"/>
        <v>8</v>
      </c>
      <c r="Z47" s="188">
        <f t="shared" si="62"/>
        <v>5</v>
      </c>
      <c r="AA47" s="94">
        <f t="shared" si="64"/>
        <v>54</v>
      </c>
      <c r="AB47" s="1721"/>
      <c r="AD47" s="44" t="s">
        <v>31</v>
      </c>
      <c r="AE47" s="45">
        <v>13</v>
      </c>
      <c r="AF47" s="50">
        <f t="shared" si="41"/>
        <v>13</v>
      </c>
      <c r="AH47" s="44" t="s">
        <v>9</v>
      </c>
      <c r="AI47" s="45">
        <v>13</v>
      </c>
      <c r="AJ47" s="50">
        <f t="shared" si="63"/>
        <v>260</v>
      </c>
    </row>
    <row r="48" spans="1:43" ht="15">
      <c r="A48" s="16">
        <v>12</v>
      </c>
      <c r="B48" s="16" t="s">
        <v>717</v>
      </c>
      <c r="C48" s="111">
        <f>COUNTIF(AF$2:$AF$36,$AF46)</f>
        <v>0</v>
      </c>
      <c r="D48" s="112">
        <f>COUNTIF(AF$1:$AF$36,$AJ46)</f>
        <v>0</v>
      </c>
      <c r="E48" s="52">
        <f t="shared" si="42"/>
        <v>0</v>
      </c>
      <c r="F48" s="53">
        <f t="shared" si="43"/>
        <v>0</v>
      </c>
      <c r="G48" s="54">
        <f t="shared" si="44"/>
        <v>0</v>
      </c>
      <c r="H48" s="55">
        <f t="shared" si="45"/>
        <v>0</v>
      </c>
      <c r="I48" s="56">
        <f>COUNTIF($AI$2:AI$36,$AF46)</f>
        <v>0</v>
      </c>
      <c r="J48" s="57">
        <f t="shared" si="46"/>
        <v>0</v>
      </c>
      <c r="K48" s="58">
        <f t="shared" si="47"/>
        <v>0</v>
      </c>
      <c r="L48" s="59">
        <f t="shared" si="48"/>
        <v>0</v>
      </c>
      <c r="M48" s="60">
        <f t="shared" si="49"/>
        <v>0</v>
      </c>
      <c r="N48" s="61">
        <f t="shared" si="50"/>
        <v>0</v>
      </c>
      <c r="O48" s="62">
        <f t="shared" si="51"/>
        <v>0</v>
      </c>
      <c r="P48" s="63">
        <f t="shared" si="52"/>
        <v>0</v>
      </c>
      <c r="Q48" s="64">
        <f t="shared" si="53"/>
        <v>1</v>
      </c>
      <c r="R48" s="65">
        <f t="shared" si="54"/>
        <v>0</v>
      </c>
      <c r="S48" s="132">
        <f t="shared" si="55"/>
        <v>1</v>
      </c>
      <c r="T48" s="66">
        <f t="shared" si="56"/>
        <v>0</v>
      </c>
      <c r="U48" s="67">
        <f t="shared" si="57"/>
        <v>2</v>
      </c>
      <c r="V48" s="67">
        <f t="shared" si="58"/>
        <v>1</v>
      </c>
      <c r="W48" s="69">
        <f t="shared" si="59"/>
        <v>5</v>
      </c>
      <c r="X48" s="70">
        <f t="shared" si="60"/>
        <v>6</v>
      </c>
      <c r="Y48" s="187">
        <f t="shared" si="61"/>
        <v>8</v>
      </c>
      <c r="Z48" s="188">
        <f t="shared" si="62"/>
        <v>3</v>
      </c>
      <c r="AA48" s="94">
        <f t="shared" si="64"/>
        <v>27</v>
      </c>
      <c r="AB48" s="1721"/>
      <c r="AD48" s="44" t="s">
        <v>31</v>
      </c>
      <c r="AE48" s="45">
        <v>14</v>
      </c>
      <c r="AF48" s="50">
        <f t="shared" si="41"/>
        <v>14</v>
      </c>
      <c r="AH48" s="44" t="s">
        <v>9</v>
      </c>
      <c r="AI48" s="45">
        <v>14</v>
      </c>
      <c r="AJ48" s="50">
        <f t="shared" si="63"/>
        <v>280</v>
      </c>
    </row>
    <row r="49" spans="1:43" ht="15">
      <c r="A49" s="16">
        <v>13</v>
      </c>
      <c r="B49" s="16" t="s">
        <v>717</v>
      </c>
      <c r="C49" s="111">
        <f>COUNTIF(AF$2:$AF$36,$AF47)</f>
        <v>0</v>
      </c>
      <c r="D49" s="112">
        <f>COUNTIF(AF$1:$AF$36,$AJ47)</f>
        <v>0</v>
      </c>
      <c r="E49" s="52">
        <f t="shared" si="42"/>
        <v>0</v>
      </c>
      <c r="F49" s="53">
        <f t="shared" si="43"/>
        <v>0</v>
      </c>
      <c r="G49" s="54">
        <f t="shared" si="44"/>
        <v>0</v>
      </c>
      <c r="H49" s="55">
        <f t="shared" si="45"/>
        <v>0</v>
      </c>
      <c r="I49" s="56">
        <f>COUNTIF($AI$2:AI$36,$AF47)</f>
        <v>0</v>
      </c>
      <c r="J49" s="57">
        <f t="shared" si="46"/>
        <v>0</v>
      </c>
      <c r="K49" s="58">
        <f t="shared" si="47"/>
        <v>0</v>
      </c>
      <c r="L49" s="59">
        <f t="shared" si="48"/>
        <v>0</v>
      </c>
      <c r="M49" s="60">
        <f t="shared" si="49"/>
        <v>0</v>
      </c>
      <c r="N49" s="61">
        <f t="shared" si="50"/>
        <v>0</v>
      </c>
      <c r="O49" s="62">
        <f t="shared" si="51"/>
        <v>0</v>
      </c>
      <c r="P49" s="63">
        <f t="shared" si="52"/>
        <v>0</v>
      </c>
      <c r="Q49" s="64">
        <f t="shared" si="53"/>
        <v>0</v>
      </c>
      <c r="R49" s="65">
        <f t="shared" si="54"/>
        <v>0</v>
      </c>
      <c r="S49" s="132">
        <f t="shared" si="55"/>
        <v>0</v>
      </c>
      <c r="T49" s="66">
        <f t="shared" si="56"/>
        <v>0</v>
      </c>
      <c r="U49" s="67">
        <f t="shared" si="57"/>
        <v>0</v>
      </c>
      <c r="V49" s="67">
        <f t="shared" si="58"/>
        <v>0</v>
      </c>
      <c r="W49" s="69">
        <f t="shared" si="59"/>
        <v>1</v>
      </c>
      <c r="X49" s="70">
        <f t="shared" si="60"/>
        <v>0</v>
      </c>
      <c r="Y49" s="187">
        <f t="shared" si="61"/>
        <v>2</v>
      </c>
      <c r="Z49" s="188">
        <f t="shared" si="62"/>
        <v>1</v>
      </c>
      <c r="AA49" s="94">
        <f t="shared" si="64"/>
        <v>4</v>
      </c>
      <c r="AB49" s="1721">
        <f>SUM(AA49:AA52)</f>
        <v>5</v>
      </c>
      <c r="AD49" s="44" t="s">
        <v>31</v>
      </c>
      <c r="AE49" s="45">
        <v>15</v>
      </c>
      <c r="AF49" s="50">
        <f t="shared" si="41"/>
        <v>15</v>
      </c>
      <c r="AH49" s="44" t="s">
        <v>9</v>
      </c>
      <c r="AI49" s="45">
        <v>15</v>
      </c>
      <c r="AJ49" s="50">
        <f t="shared" si="63"/>
        <v>300</v>
      </c>
    </row>
    <row r="50" spans="1:43" ht="15">
      <c r="A50" s="16">
        <v>14</v>
      </c>
      <c r="B50" s="16" t="s">
        <v>717</v>
      </c>
      <c r="C50" s="111">
        <f>COUNTIF(AF$2:$AF$36,$AF48)</f>
        <v>0</v>
      </c>
      <c r="D50" s="112">
        <f>COUNTIF(AF$1:$AF$36,$AJ48)</f>
        <v>0</v>
      </c>
      <c r="E50" s="52">
        <f t="shared" si="42"/>
        <v>0</v>
      </c>
      <c r="F50" s="53">
        <f t="shared" si="43"/>
        <v>0</v>
      </c>
      <c r="G50" s="54">
        <f t="shared" si="44"/>
        <v>0</v>
      </c>
      <c r="H50" s="55">
        <f t="shared" si="45"/>
        <v>0</v>
      </c>
      <c r="I50" s="56">
        <f>COUNTIF($AI$2:AI$36,$AF48)</f>
        <v>0</v>
      </c>
      <c r="J50" s="57">
        <f t="shared" si="46"/>
        <v>0</v>
      </c>
      <c r="K50" s="58">
        <f t="shared" si="47"/>
        <v>0</v>
      </c>
      <c r="L50" s="59">
        <f t="shared" si="48"/>
        <v>0</v>
      </c>
      <c r="M50" s="60">
        <f t="shared" si="49"/>
        <v>0</v>
      </c>
      <c r="N50" s="61">
        <f t="shared" si="50"/>
        <v>0</v>
      </c>
      <c r="O50" s="62">
        <f t="shared" si="51"/>
        <v>0</v>
      </c>
      <c r="P50" s="63">
        <f t="shared" si="52"/>
        <v>0</v>
      </c>
      <c r="Q50" s="64">
        <f t="shared" si="53"/>
        <v>1</v>
      </c>
      <c r="R50" s="65">
        <f t="shared" si="54"/>
        <v>0</v>
      </c>
      <c r="S50" s="132">
        <f t="shared" si="55"/>
        <v>0</v>
      </c>
      <c r="T50" s="66">
        <f t="shared" si="56"/>
        <v>0</v>
      </c>
      <c r="U50" s="67">
        <f t="shared" si="57"/>
        <v>0</v>
      </c>
      <c r="V50" s="67">
        <f t="shared" si="58"/>
        <v>0</v>
      </c>
      <c r="W50" s="69">
        <f t="shared" si="59"/>
        <v>0</v>
      </c>
      <c r="X50" s="70">
        <f t="shared" si="60"/>
        <v>0</v>
      </c>
      <c r="Y50" s="187">
        <f t="shared" si="61"/>
        <v>0</v>
      </c>
      <c r="Z50" s="188">
        <f t="shared" si="62"/>
        <v>0</v>
      </c>
      <c r="AA50" s="94">
        <f t="shared" si="64"/>
        <v>1</v>
      </c>
      <c r="AB50" s="1721"/>
      <c r="AD50" s="44" t="s">
        <v>31</v>
      </c>
      <c r="AE50" s="45">
        <v>16</v>
      </c>
      <c r="AF50" s="50">
        <f t="shared" si="41"/>
        <v>16</v>
      </c>
      <c r="AH50" s="44" t="s">
        <v>9</v>
      </c>
      <c r="AI50" s="45">
        <v>16</v>
      </c>
      <c r="AJ50" s="50">
        <f t="shared" si="63"/>
        <v>320</v>
      </c>
    </row>
    <row r="51" spans="1:43" ht="15">
      <c r="A51" s="16">
        <v>15</v>
      </c>
      <c r="B51" s="16" t="s">
        <v>717</v>
      </c>
      <c r="C51" s="111">
        <f>COUNTIF(AF$2:$AF$36,$AF49)</f>
        <v>0</v>
      </c>
      <c r="D51" s="112">
        <f>COUNTIF(AF$1:$AF$36,$AJ49)</f>
        <v>0</v>
      </c>
      <c r="E51" s="52">
        <f t="shared" si="42"/>
        <v>0</v>
      </c>
      <c r="F51" s="53">
        <f t="shared" si="43"/>
        <v>0</v>
      </c>
      <c r="G51" s="54">
        <f t="shared" si="44"/>
        <v>0</v>
      </c>
      <c r="H51" s="55">
        <f t="shared" si="45"/>
        <v>0</v>
      </c>
      <c r="I51" s="56">
        <f>COUNTIF($AI$2:AI$36,$AF49)</f>
        <v>0</v>
      </c>
      <c r="J51" s="57">
        <f t="shared" si="46"/>
        <v>0</v>
      </c>
      <c r="K51" s="58">
        <f t="shared" si="47"/>
        <v>0</v>
      </c>
      <c r="L51" s="59">
        <f t="shared" si="48"/>
        <v>0</v>
      </c>
      <c r="M51" s="60">
        <f t="shared" si="49"/>
        <v>0</v>
      </c>
      <c r="N51" s="61">
        <f t="shared" si="50"/>
        <v>0</v>
      </c>
      <c r="O51" s="62">
        <f t="shared" si="51"/>
        <v>0</v>
      </c>
      <c r="P51" s="63">
        <f t="shared" si="52"/>
        <v>0</v>
      </c>
      <c r="Q51" s="64">
        <f t="shared" si="53"/>
        <v>0</v>
      </c>
      <c r="R51" s="65">
        <f t="shared" si="54"/>
        <v>0</v>
      </c>
      <c r="S51" s="132">
        <f t="shared" si="55"/>
        <v>0</v>
      </c>
      <c r="T51" s="66">
        <f t="shared" si="56"/>
        <v>0</v>
      </c>
      <c r="U51" s="67">
        <f t="shared" si="57"/>
        <v>0</v>
      </c>
      <c r="V51" s="67">
        <f t="shared" si="58"/>
        <v>0</v>
      </c>
      <c r="W51" s="69">
        <f t="shared" si="59"/>
        <v>0</v>
      </c>
      <c r="X51" s="70">
        <f t="shared" si="60"/>
        <v>0</v>
      </c>
      <c r="Y51" s="187">
        <f t="shared" si="61"/>
        <v>0</v>
      </c>
      <c r="Z51" s="188">
        <f t="shared" si="62"/>
        <v>0</v>
      </c>
      <c r="AA51" s="94">
        <f t="shared" si="64"/>
        <v>0</v>
      </c>
      <c r="AB51" s="1721"/>
    </row>
    <row r="52" spans="1:43" ht="15">
      <c r="A52" s="16">
        <v>16</v>
      </c>
      <c r="B52" s="16" t="s">
        <v>717</v>
      </c>
      <c r="C52" s="111">
        <f>COUNTIF(AF$2:$AF$36,$AF50)</f>
        <v>0</v>
      </c>
      <c r="D52" s="112">
        <f>COUNTIF(AF$1:$AF$36,$AJ50)</f>
        <v>0</v>
      </c>
      <c r="E52" s="52">
        <f t="shared" si="42"/>
        <v>0</v>
      </c>
      <c r="F52" s="53">
        <f t="shared" si="43"/>
        <v>0</v>
      </c>
      <c r="G52" s="54">
        <f t="shared" si="44"/>
        <v>0</v>
      </c>
      <c r="H52" s="55">
        <f t="shared" si="45"/>
        <v>0</v>
      </c>
      <c r="I52" s="56">
        <f>COUNTIF($AI$2:AI$36,$AF50)</f>
        <v>0</v>
      </c>
      <c r="J52" s="57">
        <f t="shared" si="46"/>
        <v>0</v>
      </c>
      <c r="K52" s="58">
        <f t="shared" si="47"/>
        <v>0</v>
      </c>
      <c r="L52" s="59">
        <f t="shared" si="48"/>
        <v>0</v>
      </c>
      <c r="M52" s="60">
        <f t="shared" si="49"/>
        <v>0</v>
      </c>
      <c r="N52" s="61">
        <f t="shared" si="50"/>
        <v>0</v>
      </c>
      <c r="O52" s="62">
        <f t="shared" si="51"/>
        <v>0</v>
      </c>
      <c r="P52" s="63">
        <f t="shared" si="52"/>
        <v>0</v>
      </c>
      <c r="Q52" s="64">
        <f t="shared" si="53"/>
        <v>0</v>
      </c>
      <c r="R52" s="65">
        <f t="shared" si="54"/>
        <v>0</v>
      </c>
      <c r="S52" s="132">
        <f t="shared" si="55"/>
        <v>0</v>
      </c>
      <c r="T52" s="66">
        <f t="shared" si="56"/>
        <v>0</v>
      </c>
      <c r="U52" s="67">
        <f t="shared" si="57"/>
        <v>0</v>
      </c>
      <c r="V52" s="67">
        <f t="shared" si="58"/>
        <v>0</v>
      </c>
      <c r="W52" s="69">
        <f t="shared" si="59"/>
        <v>0</v>
      </c>
      <c r="X52" s="70">
        <f t="shared" si="60"/>
        <v>0</v>
      </c>
      <c r="Y52" s="187">
        <f t="shared" si="61"/>
        <v>0</v>
      </c>
      <c r="Z52" s="188">
        <f t="shared" si="62"/>
        <v>0</v>
      </c>
      <c r="AA52" s="94">
        <f t="shared" si="64"/>
        <v>0</v>
      </c>
      <c r="AB52" s="1721"/>
      <c r="AC52" s="45"/>
      <c r="AK52" s="45"/>
      <c r="AL52" s="45"/>
      <c r="AM52" s="45"/>
      <c r="AN52" s="45"/>
      <c r="AO52" s="45"/>
      <c r="AP52" s="45"/>
      <c r="AQ52" s="45"/>
    </row>
    <row r="53" spans="1:43">
      <c r="A53" s="1709" t="s">
        <v>616</v>
      </c>
      <c r="B53" s="1709"/>
      <c r="C53" s="51">
        <f>SUM(C41:C52)</f>
        <v>13</v>
      </c>
      <c r="D53" s="51">
        <f>SUM(D41:D52)</f>
        <v>19</v>
      </c>
      <c r="E53" s="106">
        <f t="shared" ref="E53:X53" si="65">SUM(E41:E52)</f>
        <v>17</v>
      </c>
      <c r="F53" s="106">
        <f>SUM(F41:F52)</f>
        <v>15</v>
      </c>
      <c r="G53" s="106">
        <f t="shared" si="65"/>
        <v>12</v>
      </c>
      <c r="H53" s="106">
        <f t="shared" si="65"/>
        <v>19</v>
      </c>
      <c r="I53" s="106">
        <f t="shared" si="65"/>
        <v>16</v>
      </c>
      <c r="J53" s="106">
        <f>SUM(J41:J52)</f>
        <v>15</v>
      </c>
      <c r="K53" s="106">
        <f t="shared" si="65"/>
        <v>15</v>
      </c>
      <c r="L53" s="106">
        <f t="shared" si="65"/>
        <v>14</v>
      </c>
      <c r="M53" s="106">
        <f t="shared" si="65"/>
        <v>16</v>
      </c>
      <c r="N53" s="106">
        <f t="shared" si="65"/>
        <v>14</v>
      </c>
      <c r="O53" s="106">
        <f t="shared" si="65"/>
        <v>11</v>
      </c>
      <c r="P53" s="106">
        <f t="shared" si="65"/>
        <v>18</v>
      </c>
      <c r="Q53" s="106">
        <f t="shared" si="65"/>
        <v>16</v>
      </c>
      <c r="R53" s="106">
        <f t="shared" si="65"/>
        <v>8</v>
      </c>
      <c r="S53" s="106">
        <f t="shared" si="65"/>
        <v>11</v>
      </c>
      <c r="T53" s="106">
        <f t="shared" si="65"/>
        <v>18</v>
      </c>
      <c r="U53" s="106">
        <f t="shared" si="65"/>
        <v>17</v>
      </c>
      <c r="V53" s="106">
        <f t="shared" si="65"/>
        <v>11</v>
      </c>
      <c r="W53" s="106">
        <f t="shared" si="65"/>
        <v>12</v>
      </c>
      <c r="X53" s="106">
        <f t="shared" si="65"/>
        <v>17</v>
      </c>
      <c r="Y53" s="106">
        <f t="shared" ref="Y53" si="66">SUM(Y41:Y52)</f>
        <v>19</v>
      </c>
      <c r="Z53" s="106">
        <f t="shared" ref="Z53" si="67">SUM(Z41:Z52)</f>
        <v>9</v>
      </c>
      <c r="AA53" s="96"/>
      <c r="AB53" s="97"/>
      <c r="AC53" s="1720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</row>
    <row r="54" spans="1:43">
      <c r="A54" s="1709"/>
      <c r="B54" s="1709"/>
      <c r="C54" s="1667">
        <f>SUM(C53:D53)</f>
        <v>32</v>
      </c>
      <c r="D54" s="1668"/>
      <c r="E54" s="1667">
        <f>SUM(E53:F53)</f>
        <v>32</v>
      </c>
      <c r="F54" s="1668"/>
      <c r="G54" s="1667">
        <f t="shared" ref="G54" si="68">SUM(G53:H53)</f>
        <v>31</v>
      </c>
      <c r="H54" s="1668"/>
      <c r="I54" s="1667">
        <f t="shared" ref="I54" si="69">SUM(I53:J53)</f>
        <v>31</v>
      </c>
      <c r="J54" s="1668"/>
      <c r="K54" s="1667">
        <f t="shared" ref="K54" si="70">SUM(K53:L53)</f>
        <v>29</v>
      </c>
      <c r="L54" s="1668"/>
      <c r="M54" s="1667">
        <f t="shared" ref="M54" si="71">SUM(M53:N53)</f>
        <v>30</v>
      </c>
      <c r="N54" s="1668"/>
      <c r="O54" s="1667">
        <f t="shared" ref="O54" si="72">SUM(O53:P53)</f>
        <v>29</v>
      </c>
      <c r="P54" s="1668"/>
      <c r="Q54" s="1667">
        <f t="shared" ref="Q54" si="73">SUM(Q53:R53)</f>
        <v>24</v>
      </c>
      <c r="R54" s="1668"/>
      <c r="S54" s="1667">
        <f t="shared" ref="S54" si="74">SUM(S53:T53)</f>
        <v>29</v>
      </c>
      <c r="T54" s="1668"/>
      <c r="U54" s="1667">
        <f t="shared" ref="U54" si="75">SUM(U53:V53)</f>
        <v>28</v>
      </c>
      <c r="V54" s="1668"/>
      <c r="W54" s="1667">
        <f t="shared" ref="W54:Y54" si="76">SUM(W53:X53)</f>
        <v>29</v>
      </c>
      <c r="X54" s="1668"/>
      <c r="Y54" s="1673">
        <f t="shared" si="76"/>
        <v>28</v>
      </c>
      <c r="Z54" s="1673"/>
      <c r="AA54" s="1724"/>
      <c r="AB54" s="1722">
        <f>SUM(AB41:AB53)</f>
        <v>352</v>
      </c>
      <c r="AC54" s="1720"/>
      <c r="AD54" s="45"/>
      <c r="AE54" s="45"/>
      <c r="AF54" s="45"/>
      <c r="AG54" s="45"/>
      <c r="AH54" s="45"/>
      <c r="AI54" s="45"/>
      <c r="AJ54" s="45"/>
    </row>
    <row r="55" spans="1:43">
      <c r="A55" s="1709"/>
      <c r="B55" s="1709"/>
      <c r="C55" s="1669">
        <f>SUM(C54:F54)</f>
        <v>64</v>
      </c>
      <c r="D55" s="1669"/>
      <c r="E55" s="1669"/>
      <c r="F55" s="1669"/>
      <c r="G55" s="1669">
        <f t="shared" ref="G55" si="77">SUM(G54:J54)</f>
        <v>62</v>
      </c>
      <c r="H55" s="1669"/>
      <c r="I55" s="1669"/>
      <c r="J55" s="1669"/>
      <c r="K55" s="1669">
        <f t="shared" ref="K55" si="78">SUM(K54:N54)</f>
        <v>59</v>
      </c>
      <c r="L55" s="1669"/>
      <c r="M55" s="1669"/>
      <c r="N55" s="1669"/>
      <c r="O55" s="1669">
        <f t="shared" ref="O55" si="79">SUM(O54:R54)</f>
        <v>53</v>
      </c>
      <c r="P55" s="1669"/>
      <c r="Q55" s="1669"/>
      <c r="R55" s="1669"/>
      <c r="S55" s="1669">
        <f t="shared" ref="S55" si="80">SUM(S54:V54)</f>
        <v>57</v>
      </c>
      <c r="T55" s="1669"/>
      <c r="U55" s="1669"/>
      <c r="V55" s="1669"/>
      <c r="W55" s="1714">
        <f>SUM(W54:Z54)</f>
        <v>57</v>
      </c>
      <c r="X55" s="1715"/>
      <c r="Y55" s="1715"/>
      <c r="Z55" s="1716"/>
      <c r="AA55" s="1725"/>
      <c r="AB55" s="1723"/>
    </row>
    <row r="57" spans="1:43">
      <c r="A57" s="1717" t="s">
        <v>1283</v>
      </c>
      <c r="B57" s="1717"/>
      <c r="C57" s="1717"/>
      <c r="D57" s="1717"/>
      <c r="E57" s="1717"/>
      <c r="F57" s="1717"/>
      <c r="G57" s="1717"/>
      <c r="H57" s="1717"/>
      <c r="I57" s="1717"/>
      <c r="J57" s="1717"/>
      <c r="K57" s="1717"/>
      <c r="L57" s="1717"/>
      <c r="M57" s="1717"/>
      <c r="N57" s="1717"/>
      <c r="O57" s="1717"/>
      <c r="P57" s="1717"/>
      <c r="Q57" s="1717"/>
      <c r="R57" s="1717"/>
      <c r="S57" s="1717"/>
      <c r="T57" s="1717"/>
      <c r="U57" s="1717"/>
      <c r="V57" s="1717"/>
      <c r="W57" s="1717"/>
      <c r="X57" s="1717"/>
      <c r="Y57" s="1717"/>
      <c r="Z57" s="1717"/>
    </row>
    <row r="58" spans="1:43" ht="15" customHeight="1">
      <c r="A58" s="1717" t="str">
        <f>A70</f>
        <v>TAHUN PELAJARAN 2015/2016</v>
      </c>
      <c r="B58" s="1717"/>
      <c r="C58" s="1717"/>
      <c r="D58" s="1717"/>
      <c r="E58" s="1717"/>
      <c r="F58" s="1717"/>
      <c r="G58" s="1717"/>
      <c r="H58" s="1717"/>
      <c r="I58" s="1717"/>
      <c r="J58" s="1717"/>
      <c r="K58" s="1717"/>
      <c r="L58" s="1717"/>
      <c r="M58" s="1717"/>
      <c r="N58" s="1717"/>
      <c r="O58" s="1717"/>
      <c r="P58" s="1717"/>
      <c r="Q58" s="1717"/>
      <c r="R58" s="1717"/>
      <c r="S58" s="1717"/>
      <c r="T58" s="1717"/>
      <c r="U58" s="1717"/>
      <c r="V58" s="1717"/>
      <c r="W58" s="1717"/>
      <c r="X58" s="1717"/>
      <c r="Y58" s="1717"/>
      <c r="Z58" s="1717"/>
    </row>
    <row r="59" spans="1:43" ht="15" customHeight="1">
      <c r="A59" s="1661" t="s">
        <v>644</v>
      </c>
      <c r="B59" s="1662"/>
      <c r="C59" s="1676" t="s">
        <v>603</v>
      </c>
      <c r="D59" s="1677"/>
      <c r="E59" s="1678" t="s">
        <v>604</v>
      </c>
      <c r="F59" s="1679"/>
      <c r="G59" s="1680" t="s">
        <v>605</v>
      </c>
      <c r="H59" s="1681"/>
      <c r="I59" s="1682" t="s">
        <v>606</v>
      </c>
      <c r="J59" s="1683"/>
      <c r="K59" s="1633" t="s">
        <v>607</v>
      </c>
      <c r="L59" s="1634"/>
      <c r="M59" s="1712" t="s">
        <v>608</v>
      </c>
      <c r="N59" s="1713"/>
      <c r="O59" s="1688" t="s">
        <v>609</v>
      </c>
      <c r="P59" s="1689"/>
      <c r="Q59" s="1671" t="s">
        <v>610</v>
      </c>
      <c r="R59" s="1672"/>
      <c r="S59" s="1690" t="s">
        <v>611</v>
      </c>
      <c r="T59" s="1691"/>
      <c r="U59" s="1686" t="s">
        <v>612</v>
      </c>
      <c r="V59" s="1687"/>
      <c r="W59" s="1718" t="s">
        <v>834</v>
      </c>
      <c r="X59" s="1719"/>
      <c r="Y59" s="1710" t="s">
        <v>835</v>
      </c>
      <c r="Z59" s="1711"/>
      <c r="AA59" s="101"/>
    </row>
    <row r="60" spans="1:43" ht="15">
      <c r="A60" s="1663"/>
      <c r="B60" s="1664"/>
      <c r="C60" s="111" t="s">
        <v>31</v>
      </c>
      <c r="D60" s="112">
        <f>COUNTIF(C$2:C$36,$AB$1)</f>
        <v>13</v>
      </c>
      <c r="E60" s="52" t="s">
        <v>31</v>
      </c>
      <c r="F60" s="53">
        <f>COUNTIF(E$2:E$36,$AB$1)</f>
        <v>18</v>
      </c>
      <c r="G60" s="54" t="s">
        <v>31</v>
      </c>
      <c r="H60" s="55">
        <f>COUNTIF(G$2:G$36,$AB$1)</f>
        <v>12</v>
      </c>
      <c r="I60" s="56" t="s">
        <v>31</v>
      </c>
      <c r="J60" s="57">
        <f>COUNTIF(I$2:I$36,$AB$1)</f>
        <v>16</v>
      </c>
      <c r="K60" s="58" t="s">
        <v>31</v>
      </c>
      <c r="L60" s="59">
        <f>COUNTIF(K$2:K$36,$AB$1)</f>
        <v>15</v>
      </c>
      <c r="M60" s="60" t="s">
        <v>31</v>
      </c>
      <c r="N60" s="61">
        <f>COUNTIF(M$2:M$36,$AB$1)</f>
        <v>16</v>
      </c>
      <c r="O60" s="62" t="s">
        <v>31</v>
      </c>
      <c r="P60" s="63">
        <f>COUNTIF(O$2:O$36,$AB$1)</f>
        <v>11</v>
      </c>
      <c r="Q60" s="64" t="s">
        <v>31</v>
      </c>
      <c r="R60" s="65">
        <f>COUNTIF(Q$2:Q$36,$AB$1)</f>
        <v>16</v>
      </c>
      <c r="S60" s="132" t="s">
        <v>31</v>
      </c>
      <c r="T60" s="66">
        <f>COUNTIF(S$2:S$36,$AB1)</f>
        <v>11</v>
      </c>
      <c r="U60" s="67" t="s">
        <v>31</v>
      </c>
      <c r="V60" s="67">
        <f>COUNTIF(U$2:U$36,$AB$1)</f>
        <v>17</v>
      </c>
      <c r="W60" s="69" t="s">
        <v>31</v>
      </c>
      <c r="X60" s="70">
        <f>COUNTIF(W$2:W$36,$AB$1)</f>
        <v>12</v>
      </c>
      <c r="Y60" s="187" t="s">
        <v>31</v>
      </c>
      <c r="Z60" s="188">
        <f>COUNTIF(Y$2:Y$36,$AB$1)</f>
        <v>19</v>
      </c>
      <c r="AA60" s="102">
        <f>SUM(C53,E53,G53,I53,K53,M53,O53,Q53,S53,U53,W53,Y53)</f>
        <v>175</v>
      </c>
    </row>
    <row r="61" spans="1:43" ht="15">
      <c r="A61" s="1663"/>
      <c r="B61" s="1664"/>
      <c r="C61" s="111" t="s">
        <v>9</v>
      </c>
      <c r="D61" s="112">
        <f>COUNTIF(C$2:C$36,$AB$2)</f>
        <v>19</v>
      </c>
      <c r="E61" s="52" t="s">
        <v>9</v>
      </c>
      <c r="F61" s="53">
        <f>COUNTIF(E$2:E$36,$AB$2)</f>
        <v>15</v>
      </c>
      <c r="G61" s="54" t="s">
        <v>9</v>
      </c>
      <c r="H61" s="55">
        <f>COUNTIF(G$2:G$36,$AB$2)</f>
        <v>19</v>
      </c>
      <c r="I61" s="56" t="s">
        <v>9</v>
      </c>
      <c r="J61" s="57">
        <f>COUNTIF(I$2:I$36,$AB$2)</f>
        <v>15</v>
      </c>
      <c r="K61" s="58" t="s">
        <v>9</v>
      </c>
      <c r="L61" s="59">
        <f>COUNTIF(K$2:K$36,$AB$2)</f>
        <v>14</v>
      </c>
      <c r="M61" s="60" t="s">
        <v>9</v>
      </c>
      <c r="N61" s="61">
        <f>COUNTIF(M$2:M$36,$AB$2)</f>
        <v>13</v>
      </c>
      <c r="O61" s="62" t="s">
        <v>9</v>
      </c>
      <c r="P61" s="63">
        <f>COUNTIF(O$2:O$36,$AB$2)</f>
        <v>18</v>
      </c>
      <c r="Q61" s="64" t="s">
        <v>9</v>
      </c>
      <c r="R61" s="65">
        <f>COUNTIF(Q$2:Q$36,$AB$2)</f>
        <v>8</v>
      </c>
      <c r="S61" s="132" t="s">
        <v>9</v>
      </c>
      <c r="T61" s="66">
        <f>COUNTIF(S$2:S$36,$AB2)</f>
        <v>18</v>
      </c>
      <c r="U61" s="67" t="s">
        <v>9</v>
      </c>
      <c r="V61" s="67">
        <f>COUNTIF(U$2:U$36,$AB$2)</f>
        <v>11</v>
      </c>
      <c r="W61" s="69" t="s">
        <v>9</v>
      </c>
      <c r="X61" s="70">
        <f>COUNTIF(W$2:W$36,$AB$2)</f>
        <v>17</v>
      </c>
      <c r="Y61" s="187" t="s">
        <v>9</v>
      </c>
      <c r="Z61" s="188">
        <f>COUNTIF(Y$2:Y$36,$AB$2)</f>
        <v>9</v>
      </c>
      <c r="AA61" s="102">
        <f>SUM(D53,F53,H53,J53,L53,N53,P53,R53,T53,V53,X53,Z53)</f>
        <v>177</v>
      </c>
    </row>
    <row r="62" spans="1:43">
      <c r="A62" s="1663"/>
      <c r="B62" s="1664"/>
      <c r="C62" s="117" t="s">
        <v>613</v>
      </c>
      <c r="D62" s="106">
        <f>SUM(D60:D61)</f>
        <v>32</v>
      </c>
      <c r="E62" s="106" t="s">
        <v>613</v>
      </c>
      <c r="F62" s="105">
        <f t="shared" ref="F62" si="81">SUM(F60:F61)</f>
        <v>33</v>
      </c>
      <c r="G62" s="104" t="s">
        <v>613</v>
      </c>
      <c r="H62" s="106">
        <f t="shared" ref="H62" si="82">SUM(H60:H61)</f>
        <v>31</v>
      </c>
      <c r="I62" s="106" t="s">
        <v>613</v>
      </c>
      <c r="J62" s="105">
        <f t="shared" ref="J62" si="83">SUM(J60:J61)</f>
        <v>31</v>
      </c>
      <c r="K62" s="104" t="s">
        <v>613</v>
      </c>
      <c r="L62" s="106">
        <f t="shared" ref="L62" si="84">SUM(L60:L61)</f>
        <v>29</v>
      </c>
      <c r="M62" s="106" t="s">
        <v>613</v>
      </c>
      <c r="N62" s="105">
        <f t="shared" ref="N62" si="85">SUM(N60:N61)</f>
        <v>29</v>
      </c>
      <c r="O62" s="104" t="s">
        <v>613</v>
      </c>
      <c r="P62" s="106">
        <f>SUM(P60:P61)</f>
        <v>29</v>
      </c>
      <c r="Q62" s="106" t="s">
        <v>613</v>
      </c>
      <c r="R62" s="105">
        <f>SUM(R60:R61)</f>
        <v>24</v>
      </c>
      <c r="S62" s="104" t="s">
        <v>613</v>
      </c>
      <c r="T62" s="106">
        <f t="shared" ref="T62" si="86">SUM(T60:T61)</f>
        <v>29</v>
      </c>
      <c r="U62" s="106" t="s">
        <v>613</v>
      </c>
      <c r="V62" s="106">
        <f t="shared" ref="V62" si="87">SUM(V60:V61)</f>
        <v>28</v>
      </c>
      <c r="W62" s="104" t="s">
        <v>613</v>
      </c>
      <c r="X62" s="106">
        <f t="shared" ref="X62" si="88">SUM(X60:X61)</f>
        <v>29</v>
      </c>
      <c r="Y62" s="106" t="s">
        <v>613</v>
      </c>
      <c r="Z62" s="105">
        <f t="shared" ref="Z62" si="89">SUM(Z60:Z61)</f>
        <v>28</v>
      </c>
      <c r="AA62" s="103"/>
    </row>
    <row r="63" spans="1:43" ht="13.5" thickBot="1">
      <c r="A63" s="1663"/>
      <c r="B63" s="1664"/>
      <c r="C63" s="1729">
        <f>SUM(C62:D62)</f>
        <v>32</v>
      </c>
      <c r="D63" s="1673"/>
      <c r="E63" s="1673">
        <f>SUM(E62:F62)</f>
        <v>33</v>
      </c>
      <c r="F63" s="1674"/>
      <c r="G63" s="1675">
        <f t="shared" ref="G63" si="90">SUM(G62:H62)</f>
        <v>31</v>
      </c>
      <c r="H63" s="1673"/>
      <c r="I63" s="1673">
        <f t="shared" ref="I63" si="91">SUM(I62:J62)</f>
        <v>31</v>
      </c>
      <c r="J63" s="1674"/>
      <c r="K63" s="1675">
        <f t="shared" ref="K63" si="92">SUM(K62:L62)</f>
        <v>29</v>
      </c>
      <c r="L63" s="1673"/>
      <c r="M63" s="1673">
        <f t="shared" ref="M63" si="93">SUM(M62:N62)</f>
        <v>29</v>
      </c>
      <c r="N63" s="1674"/>
      <c r="O63" s="1675">
        <f t="shared" ref="O63" si="94">SUM(O62:P62)</f>
        <v>29</v>
      </c>
      <c r="P63" s="1673"/>
      <c r="Q63" s="1673">
        <f t="shared" ref="Q63" si="95">SUM(Q62:R62)</f>
        <v>24</v>
      </c>
      <c r="R63" s="1674"/>
      <c r="S63" s="1675">
        <f t="shared" ref="S63" si="96">SUM(S62:T62)</f>
        <v>29</v>
      </c>
      <c r="T63" s="1673"/>
      <c r="U63" s="1673">
        <f t="shared" ref="U63" si="97">SUM(U62:V62)</f>
        <v>28</v>
      </c>
      <c r="V63" s="1674"/>
      <c r="W63" s="1675">
        <f t="shared" ref="W63" si="98">SUM(W62:X62)</f>
        <v>29</v>
      </c>
      <c r="X63" s="1673"/>
      <c r="Y63" s="1673">
        <f t="shared" ref="Y63" si="99">SUM(Y62:Z62)</f>
        <v>28</v>
      </c>
      <c r="Z63" s="1674"/>
      <c r="AA63" s="103"/>
    </row>
    <row r="64" spans="1:43" ht="13.5" thickBot="1">
      <c r="A64" s="1663"/>
      <c r="B64" s="1664"/>
      <c r="C64" s="1698">
        <f>SUM(C63:F63)</f>
        <v>65</v>
      </c>
      <c r="D64" s="1699"/>
      <c r="E64" s="1699"/>
      <c r="F64" s="1700"/>
      <c r="G64" s="1701">
        <f t="shared" ref="G64" si="100">SUM(G63:J63)</f>
        <v>62</v>
      </c>
      <c r="H64" s="1699"/>
      <c r="I64" s="1699"/>
      <c r="J64" s="1700"/>
      <c r="K64" s="1702">
        <f t="shared" ref="K64" si="101">SUM(K63:N63)</f>
        <v>58</v>
      </c>
      <c r="L64" s="1703"/>
      <c r="M64" s="1703"/>
      <c r="N64" s="1704"/>
      <c r="O64" s="1702">
        <f t="shared" ref="O64" si="102">SUM(O63:R63)</f>
        <v>53</v>
      </c>
      <c r="P64" s="1703"/>
      <c r="Q64" s="1703"/>
      <c r="R64" s="1704"/>
      <c r="S64" s="1702">
        <f t="shared" ref="S64" si="103">SUM(S63:V63)</f>
        <v>57</v>
      </c>
      <c r="T64" s="1703"/>
      <c r="U64" s="1703"/>
      <c r="V64" s="1704"/>
      <c r="W64" s="1733">
        <f t="shared" ref="W64" si="104">SUM(W63:Z63)</f>
        <v>57</v>
      </c>
      <c r="X64" s="1734"/>
      <c r="Y64" s="1734"/>
      <c r="Z64" s="1735"/>
      <c r="AA64" s="1741" t="s">
        <v>616</v>
      </c>
      <c r="AB64" s="1742"/>
    </row>
    <row r="65" spans="1:30" ht="16.5" thickBot="1">
      <c r="A65" s="1663"/>
      <c r="B65" s="1664"/>
      <c r="C65" s="1696" t="s">
        <v>720</v>
      </c>
      <c r="D65" s="1696"/>
      <c r="E65" s="1696"/>
      <c r="F65" s="1697"/>
      <c r="G65" s="1743" t="s">
        <v>715</v>
      </c>
      <c r="H65" s="1743"/>
      <c r="I65" s="1743"/>
      <c r="J65" s="1743"/>
      <c r="K65" s="1695">
        <f>SUM(D60,F60,H60,J60,L60,N60,P60,R60,T60,V60,X60,Z60)</f>
        <v>176</v>
      </c>
      <c r="L65" s="1696"/>
      <c r="M65" s="1696"/>
      <c r="N65" s="1697"/>
      <c r="O65" s="1743" t="s">
        <v>716</v>
      </c>
      <c r="P65" s="1743"/>
      <c r="Q65" s="1743"/>
      <c r="R65" s="1743"/>
      <c r="S65" s="1654">
        <f>SUM(D61,F61,H61,J61,L61,N61,P61,R61,T61,V61,X61,Z61)</f>
        <v>176</v>
      </c>
      <c r="T65" s="1655"/>
      <c r="U65" s="1655"/>
      <c r="V65" s="1656"/>
      <c r="W65" s="1692">
        <f>IF(AA65&lt;&gt;AB54,"TIDAK COCOK",AA65)</f>
        <v>352</v>
      </c>
      <c r="X65" s="1693"/>
      <c r="Y65" s="1693"/>
      <c r="Z65" s="1694"/>
      <c r="AA65" s="1744">
        <f>SUM(S65,K65)</f>
        <v>352</v>
      </c>
      <c r="AB65" s="1745"/>
    </row>
    <row r="66" spans="1:30">
      <c r="A66" s="1665"/>
      <c r="B66" s="1666"/>
      <c r="C66" s="1736" t="s">
        <v>718</v>
      </c>
      <c r="D66" s="1737"/>
      <c r="E66" s="1737"/>
      <c r="F66" s="1737"/>
      <c r="G66" s="1738">
        <f>SUM(C64:V64)</f>
        <v>295</v>
      </c>
      <c r="H66" s="1738"/>
      <c r="I66" s="1738"/>
      <c r="J66" s="1738"/>
      <c r="K66" s="1739" t="s">
        <v>719</v>
      </c>
      <c r="L66" s="1739"/>
      <c r="M66" s="1739"/>
      <c r="N66" s="1739"/>
      <c r="O66" s="1740">
        <f>SUM(K64:V64)</f>
        <v>168</v>
      </c>
      <c r="P66" s="1740"/>
      <c r="Q66" s="1740"/>
      <c r="R66" s="1740"/>
      <c r="S66" s="1684" t="s">
        <v>838</v>
      </c>
      <c r="T66" s="1684"/>
      <c r="U66" s="1730">
        <f>SUM(D62,H62,L62,P62,T62,X62)</f>
        <v>179</v>
      </c>
      <c r="V66" s="1730"/>
      <c r="W66" s="1732" t="s">
        <v>839</v>
      </c>
      <c r="X66" s="1732"/>
      <c r="Y66" s="1731">
        <f>SUM(F62,J62,N62,R62,V62,Z62)</f>
        <v>173</v>
      </c>
      <c r="Z66" s="1731"/>
    </row>
    <row r="68" spans="1:30" s="82" customFormat="1" ht="17.25" customHeight="1">
      <c r="A68" s="1670" t="s">
        <v>614</v>
      </c>
      <c r="B68" s="1670"/>
      <c r="C68" s="1670"/>
      <c r="D68" s="1670"/>
      <c r="E68" s="1670"/>
      <c r="F68" s="1670"/>
      <c r="G68" s="1670"/>
      <c r="H68" s="1670"/>
      <c r="I68" s="1670"/>
      <c r="J68" s="1670"/>
      <c r="K68" s="1670"/>
      <c r="L68" s="1670"/>
      <c r="M68" s="1670"/>
      <c r="N68" s="1670"/>
      <c r="O68" s="1670"/>
      <c r="P68" s="1670"/>
      <c r="Q68" s="1670"/>
      <c r="R68" s="1670"/>
      <c r="S68" s="1670"/>
      <c r="T68" s="1670"/>
    </row>
    <row r="69" spans="1:30" s="82" customFormat="1" ht="17.25" customHeight="1">
      <c r="A69" s="1670" t="s">
        <v>615</v>
      </c>
      <c r="B69" s="1670"/>
      <c r="C69" s="1670"/>
      <c r="D69" s="1670"/>
      <c r="E69" s="1670"/>
      <c r="F69" s="1670"/>
      <c r="G69" s="1670"/>
      <c r="H69" s="1670"/>
      <c r="I69" s="1670"/>
      <c r="J69" s="1670"/>
      <c r="K69" s="1670"/>
      <c r="L69" s="1670"/>
      <c r="M69" s="1670"/>
      <c r="N69" s="1670"/>
      <c r="O69" s="1670"/>
      <c r="P69" s="1670"/>
      <c r="Q69" s="1670"/>
      <c r="R69" s="1670"/>
      <c r="S69" s="1670"/>
      <c r="T69" s="1670"/>
    </row>
    <row r="70" spans="1:30" s="82" customFormat="1" ht="17.25" customHeight="1">
      <c r="A70" s="1670" t="str">
        <f>INDEKS!A3</f>
        <v>TAHUN PELAJARAN 2015/2016</v>
      </c>
      <c r="B70" s="1670"/>
      <c r="C70" s="1670"/>
      <c r="D70" s="1670"/>
      <c r="E70" s="1670"/>
      <c r="F70" s="1670"/>
      <c r="G70" s="1670"/>
      <c r="H70" s="1670"/>
      <c r="I70" s="1670"/>
      <c r="J70" s="1670"/>
      <c r="K70" s="1670"/>
      <c r="L70" s="1670"/>
      <c r="M70" s="1670"/>
      <c r="N70" s="1670"/>
      <c r="O70" s="1670"/>
      <c r="P70" s="1670"/>
      <c r="Q70" s="1670"/>
      <c r="R70" s="1670"/>
      <c r="S70" s="1670"/>
      <c r="T70" s="1670"/>
    </row>
    <row r="71" spans="1:30" s="82" customFormat="1" ht="6.75" customHeight="1"/>
    <row r="72" spans="1:30" s="82" customFormat="1" ht="28.5" customHeight="1">
      <c r="A72" s="83" t="s">
        <v>0</v>
      </c>
      <c r="B72" s="1628" t="s">
        <v>602</v>
      </c>
      <c r="C72" s="1638"/>
      <c r="D72" s="1638"/>
      <c r="E72" s="1638"/>
      <c r="F72" s="1629"/>
      <c r="G72" s="1628" t="s">
        <v>31</v>
      </c>
      <c r="H72" s="1638"/>
      <c r="I72" s="1638"/>
      <c r="J72" s="1629"/>
      <c r="K72" s="1628" t="s">
        <v>9</v>
      </c>
      <c r="L72" s="1638"/>
      <c r="M72" s="1638"/>
      <c r="N72" s="1629"/>
      <c r="O72" s="1628" t="s">
        <v>616</v>
      </c>
      <c r="P72" s="1638"/>
      <c r="Q72" s="1638"/>
      <c r="R72" s="1629"/>
      <c r="S72" s="1658" t="s">
        <v>617</v>
      </c>
      <c r="T72" s="1658"/>
      <c r="U72" s="1658"/>
      <c r="V72" s="1658"/>
      <c r="W72" s="1658"/>
      <c r="X72" s="1658"/>
      <c r="Y72" s="1628" t="s">
        <v>618</v>
      </c>
      <c r="Z72" s="1629"/>
    </row>
    <row r="73" spans="1:30" s="82" customFormat="1" ht="28.5" customHeight="1">
      <c r="A73" s="123">
        <v>1</v>
      </c>
      <c r="B73" s="1635" t="s">
        <v>619</v>
      </c>
      <c r="C73" s="1636"/>
      <c r="D73" s="1636"/>
      <c r="E73" s="1636"/>
      <c r="F73" s="1637"/>
      <c r="G73" s="1604">
        <f>D60</f>
        <v>13</v>
      </c>
      <c r="H73" s="1605"/>
      <c r="I73" s="1605"/>
      <c r="J73" s="1606"/>
      <c r="K73" s="1604">
        <f>D61</f>
        <v>19</v>
      </c>
      <c r="L73" s="1605"/>
      <c r="M73" s="1605"/>
      <c r="N73" s="1606"/>
      <c r="O73" s="1601">
        <f>SUM(G73:N73)</f>
        <v>32</v>
      </c>
      <c r="P73" s="1602"/>
      <c r="Q73" s="1602"/>
      <c r="R73" s="1603"/>
      <c r="S73" s="1657" t="s">
        <v>620</v>
      </c>
      <c r="T73" s="1657"/>
      <c r="U73" s="1657"/>
      <c r="V73" s="1657"/>
      <c r="W73" s="1657"/>
      <c r="X73" s="1657"/>
      <c r="Y73" s="1659"/>
      <c r="Z73" s="1660"/>
    </row>
    <row r="74" spans="1:30" s="82" customFormat="1" ht="28.5" customHeight="1">
      <c r="A74" s="118">
        <v>2</v>
      </c>
      <c r="B74" s="1639" t="s">
        <v>621</v>
      </c>
      <c r="C74" s="1640"/>
      <c r="D74" s="1640"/>
      <c r="E74" s="1640"/>
      <c r="F74" s="1641"/>
      <c r="G74" s="1642">
        <f>F60</f>
        <v>18</v>
      </c>
      <c r="H74" s="1643"/>
      <c r="I74" s="1643"/>
      <c r="J74" s="1644"/>
      <c r="K74" s="1642">
        <f>F61</f>
        <v>15</v>
      </c>
      <c r="L74" s="1643"/>
      <c r="M74" s="1643"/>
      <c r="N74" s="1644"/>
      <c r="O74" s="1645">
        <f>SUM(G74:N74)</f>
        <v>33</v>
      </c>
      <c r="P74" s="1646"/>
      <c r="Q74" s="1646"/>
      <c r="R74" s="1647"/>
      <c r="S74" s="1747" t="s">
        <v>626</v>
      </c>
      <c r="T74" s="1747"/>
      <c r="U74" s="1747"/>
      <c r="V74" s="1747"/>
      <c r="W74" s="1747"/>
      <c r="X74" s="1747"/>
      <c r="Y74" s="1659"/>
      <c r="Z74" s="1660"/>
    </row>
    <row r="75" spans="1:30" s="82" customFormat="1" ht="28.5" customHeight="1">
      <c r="A75" s="1833" t="s">
        <v>622</v>
      </c>
      <c r="B75" s="1834"/>
      <c r="C75" s="1834"/>
      <c r="D75" s="1834"/>
      <c r="E75" s="1834"/>
      <c r="F75" s="1835"/>
      <c r="G75" s="1648">
        <f>SUM(G73:J74)</f>
        <v>31</v>
      </c>
      <c r="H75" s="1649"/>
      <c r="I75" s="1649"/>
      <c r="J75" s="1650"/>
      <c r="K75" s="1648">
        <f>SUM(K73:N74)</f>
        <v>34</v>
      </c>
      <c r="L75" s="1649"/>
      <c r="M75" s="1649"/>
      <c r="N75" s="1650"/>
      <c r="O75" s="1648">
        <f>SUM(O73:R74)</f>
        <v>65</v>
      </c>
      <c r="P75" s="1649"/>
      <c r="Q75" s="1649"/>
      <c r="R75" s="1650"/>
      <c r="S75" s="1746"/>
      <c r="T75" s="1746"/>
      <c r="U75" s="1746"/>
      <c r="V75" s="1746"/>
      <c r="W75" s="1746"/>
      <c r="X75" s="1746"/>
      <c r="Y75" s="1659"/>
      <c r="Z75" s="1660"/>
    </row>
    <row r="76" spans="1:30" s="82" customFormat="1" ht="28.5" customHeight="1">
      <c r="A76" s="119">
        <v>3</v>
      </c>
      <c r="B76" s="1777" t="s">
        <v>623</v>
      </c>
      <c r="C76" s="1778"/>
      <c r="D76" s="1778"/>
      <c r="E76" s="1778"/>
      <c r="F76" s="1779"/>
      <c r="G76" s="1786">
        <f>H60</f>
        <v>12</v>
      </c>
      <c r="H76" s="1787"/>
      <c r="I76" s="1787"/>
      <c r="J76" s="1788"/>
      <c r="K76" s="1786">
        <f>H61</f>
        <v>19</v>
      </c>
      <c r="L76" s="1787"/>
      <c r="M76" s="1787"/>
      <c r="N76" s="1788"/>
      <c r="O76" s="1651">
        <f>SUM(G76:N76)</f>
        <v>31</v>
      </c>
      <c r="P76" s="1652"/>
      <c r="Q76" s="1652"/>
      <c r="R76" s="1653"/>
      <c r="S76" s="1758" t="s">
        <v>1142</v>
      </c>
      <c r="T76" s="1758"/>
      <c r="U76" s="1758"/>
      <c r="V76" s="1758"/>
      <c r="W76" s="1758"/>
      <c r="X76" s="1758"/>
      <c r="Y76" s="1659"/>
      <c r="Z76" s="1660"/>
    </row>
    <row r="77" spans="1:30" s="82" customFormat="1" ht="28.5" customHeight="1">
      <c r="A77" s="120">
        <v>4</v>
      </c>
      <c r="B77" s="1774" t="s">
        <v>625</v>
      </c>
      <c r="C77" s="1775"/>
      <c r="D77" s="1775"/>
      <c r="E77" s="1775"/>
      <c r="F77" s="1776"/>
      <c r="G77" s="1619">
        <f>J60</f>
        <v>16</v>
      </c>
      <c r="H77" s="1620"/>
      <c r="I77" s="1620"/>
      <c r="J77" s="1621"/>
      <c r="K77" s="1619">
        <f>J61</f>
        <v>15</v>
      </c>
      <c r="L77" s="1620"/>
      <c r="M77" s="1620"/>
      <c r="N77" s="1621"/>
      <c r="O77" s="1616">
        <f>SUM(G77:N77)</f>
        <v>31</v>
      </c>
      <c r="P77" s="1617"/>
      <c r="Q77" s="1617"/>
      <c r="R77" s="1618"/>
      <c r="S77" s="1757" t="s">
        <v>1143</v>
      </c>
      <c r="T77" s="1757"/>
      <c r="U77" s="1757"/>
      <c r="V77" s="1757"/>
      <c r="W77" s="1757"/>
      <c r="X77" s="1757"/>
      <c r="Y77" s="1659"/>
      <c r="Z77" s="1660"/>
      <c r="AB77" s="82" t="s">
        <v>1099</v>
      </c>
      <c r="AC77" s="457" t="s">
        <v>1097</v>
      </c>
      <c r="AD77" s="458"/>
    </row>
    <row r="78" spans="1:30" s="82" customFormat="1" ht="28.5" customHeight="1">
      <c r="A78" s="1830" t="s">
        <v>627</v>
      </c>
      <c r="B78" s="1831"/>
      <c r="C78" s="1831"/>
      <c r="D78" s="1831"/>
      <c r="E78" s="1831"/>
      <c r="F78" s="1832"/>
      <c r="G78" s="1613">
        <f>SUM(G76:J77)</f>
        <v>28</v>
      </c>
      <c r="H78" s="1614"/>
      <c r="I78" s="1614"/>
      <c r="J78" s="1615"/>
      <c r="K78" s="1613">
        <f>SUM(K76:N77)</f>
        <v>34</v>
      </c>
      <c r="L78" s="1614"/>
      <c r="M78" s="1614"/>
      <c r="N78" s="1615"/>
      <c r="O78" s="1613">
        <f>SUM(O76:R77)</f>
        <v>62</v>
      </c>
      <c r="P78" s="1614"/>
      <c r="Q78" s="1614"/>
      <c r="R78" s="1615"/>
      <c r="S78" s="1746"/>
      <c r="T78" s="1746"/>
      <c r="U78" s="1746"/>
      <c r="V78" s="1746"/>
      <c r="W78" s="1746"/>
      <c r="X78" s="1746"/>
      <c r="Y78" s="1659"/>
      <c r="Z78" s="1660"/>
    </row>
    <row r="79" spans="1:30" s="82" customFormat="1" ht="28.5" customHeight="1">
      <c r="A79" s="59">
        <v>5</v>
      </c>
      <c r="B79" s="1771" t="s">
        <v>628</v>
      </c>
      <c r="C79" s="1772"/>
      <c r="D79" s="1772"/>
      <c r="E79" s="1772"/>
      <c r="F79" s="1773"/>
      <c r="G79" s="1625">
        <f>L60</f>
        <v>15</v>
      </c>
      <c r="H79" s="1626"/>
      <c r="I79" s="1626"/>
      <c r="J79" s="1627"/>
      <c r="K79" s="1625">
        <f>L61</f>
        <v>14</v>
      </c>
      <c r="L79" s="1626"/>
      <c r="M79" s="1626"/>
      <c r="N79" s="1627"/>
      <c r="O79" s="1610">
        <f>SUM(G79:N79)</f>
        <v>29</v>
      </c>
      <c r="P79" s="1611"/>
      <c r="Q79" s="1611"/>
      <c r="R79" s="1612"/>
      <c r="S79" s="1756" t="s">
        <v>624</v>
      </c>
      <c r="T79" s="1756"/>
      <c r="U79" s="1756"/>
      <c r="V79" s="1756"/>
      <c r="W79" s="1756"/>
      <c r="X79" s="1756"/>
      <c r="Y79" s="1659"/>
      <c r="Z79" s="1660"/>
      <c r="AC79" s="458"/>
    </row>
    <row r="80" spans="1:30" s="82" customFormat="1" ht="28.5" customHeight="1">
      <c r="A80" s="189">
        <v>6</v>
      </c>
      <c r="B80" s="1768" t="s">
        <v>630</v>
      </c>
      <c r="C80" s="1769"/>
      <c r="D80" s="1769"/>
      <c r="E80" s="1769"/>
      <c r="F80" s="1770"/>
      <c r="G80" s="1622">
        <f>N60</f>
        <v>16</v>
      </c>
      <c r="H80" s="1623"/>
      <c r="I80" s="1623"/>
      <c r="J80" s="1624"/>
      <c r="K80" s="1622">
        <f>N61</f>
        <v>13</v>
      </c>
      <c r="L80" s="1623"/>
      <c r="M80" s="1623"/>
      <c r="N80" s="1624"/>
      <c r="O80" s="1607">
        <f>SUM(G80:N80)</f>
        <v>29</v>
      </c>
      <c r="P80" s="1608"/>
      <c r="Q80" s="1608"/>
      <c r="R80" s="1609"/>
      <c r="S80" s="1630" t="s">
        <v>1663</v>
      </c>
      <c r="T80" s="1630"/>
      <c r="U80" s="1630"/>
      <c r="V80" s="1630"/>
      <c r="W80" s="1630"/>
      <c r="X80" s="1630"/>
      <c r="Y80" s="1659"/>
      <c r="Z80" s="1660"/>
      <c r="AB80" s="82" t="s">
        <v>1099</v>
      </c>
      <c r="AC80" s="457" t="s">
        <v>1098</v>
      </c>
      <c r="AD80" s="458"/>
    </row>
    <row r="81" spans="1:26" s="82" customFormat="1" ht="28.5" customHeight="1">
      <c r="A81" s="1827" t="s">
        <v>631</v>
      </c>
      <c r="B81" s="1828"/>
      <c r="C81" s="1828"/>
      <c r="D81" s="1828"/>
      <c r="E81" s="1828"/>
      <c r="F81" s="1829"/>
      <c r="G81" s="1586">
        <f>SUM(G79:J80)</f>
        <v>31</v>
      </c>
      <c r="H81" s="1587"/>
      <c r="I81" s="1587"/>
      <c r="J81" s="1588"/>
      <c r="K81" s="1586">
        <f>SUM(K79:N80)</f>
        <v>27</v>
      </c>
      <c r="L81" s="1587"/>
      <c r="M81" s="1587"/>
      <c r="N81" s="1588"/>
      <c r="O81" s="1586">
        <f t="shared" ref="O81" si="105">SUM(O79:R80)</f>
        <v>58</v>
      </c>
      <c r="P81" s="1587"/>
      <c r="Q81" s="1587"/>
      <c r="R81" s="1588"/>
      <c r="S81" s="1746"/>
      <c r="T81" s="1746"/>
      <c r="U81" s="1746"/>
      <c r="V81" s="1746"/>
      <c r="W81" s="1746"/>
      <c r="X81" s="1746"/>
      <c r="Y81" s="1659"/>
      <c r="Z81" s="1660"/>
    </row>
    <row r="82" spans="1:26" s="82" customFormat="1" ht="28.5" customHeight="1">
      <c r="A82" s="121">
        <v>7</v>
      </c>
      <c r="B82" s="1765" t="s">
        <v>632</v>
      </c>
      <c r="C82" s="1766"/>
      <c r="D82" s="1766"/>
      <c r="E82" s="1766"/>
      <c r="F82" s="1767"/>
      <c r="G82" s="1583">
        <f>P60</f>
        <v>11</v>
      </c>
      <c r="H82" s="1584"/>
      <c r="I82" s="1584"/>
      <c r="J82" s="1585"/>
      <c r="K82" s="1583">
        <f>P61</f>
        <v>18</v>
      </c>
      <c r="L82" s="1584"/>
      <c r="M82" s="1584"/>
      <c r="N82" s="1585"/>
      <c r="O82" s="1798">
        <f>SUM(G82:N82)</f>
        <v>29</v>
      </c>
      <c r="P82" s="1799"/>
      <c r="Q82" s="1799"/>
      <c r="R82" s="1800"/>
      <c r="S82" s="1753" t="s">
        <v>1144</v>
      </c>
      <c r="T82" s="1753"/>
      <c r="U82" s="1753"/>
      <c r="V82" s="1753"/>
      <c r="W82" s="1753"/>
      <c r="X82" s="1753"/>
      <c r="Y82" s="1659"/>
      <c r="Z82" s="1660"/>
    </row>
    <row r="83" spans="1:26" s="82" customFormat="1" ht="28.5" customHeight="1">
      <c r="A83" s="122">
        <v>8</v>
      </c>
      <c r="B83" s="1762" t="s">
        <v>633</v>
      </c>
      <c r="C83" s="1763"/>
      <c r="D83" s="1763"/>
      <c r="E83" s="1763"/>
      <c r="F83" s="1764"/>
      <c r="G83" s="1580">
        <f>R60</f>
        <v>16</v>
      </c>
      <c r="H83" s="1581"/>
      <c r="I83" s="1581"/>
      <c r="J83" s="1582"/>
      <c r="K83" s="1580">
        <f>R61</f>
        <v>8</v>
      </c>
      <c r="L83" s="1581"/>
      <c r="M83" s="1581"/>
      <c r="N83" s="1582"/>
      <c r="O83" s="1795">
        <f>SUM(G83:N83)</f>
        <v>24</v>
      </c>
      <c r="P83" s="1796"/>
      <c r="Q83" s="1796"/>
      <c r="R83" s="1797"/>
      <c r="S83" s="1752" t="s">
        <v>636</v>
      </c>
      <c r="T83" s="1752"/>
      <c r="U83" s="1752"/>
      <c r="V83" s="1752"/>
      <c r="W83" s="1752"/>
      <c r="X83" s="1752"/>
      <c r="Y83" s="1659"/>
      <c r="Z83" s="1660"/>
    </row>
    <row r="84" spans="1:26" s="82" customFormat="1" ht="28.5" customHeight="1">
      <c r="A84" s="1824" t="s">
        <v>634</v>
      </c>
      <c r="B84" s="1825"/>
      <c r="C84" s="1825"/>
      <c r="D84" s="1825"/>
      <c r="E84" s="1825"/>
      <c r="F84" s="1826"/>
      <c r="G84" s="1577">
        <f>SUM(G82:J83)</f>
        <v>27</v>
      </c>
      <c r="H84" s="1578"/>
      <c r="I84" s="1578"/>
      <c r="J84" s="1579"/>
      <c r="K84" s="1577">
        <f>SUM(K82:N83)</f>
        <v>26</v>
      </c>
      <c r="L84" s="1578"/>
      <c r="M84" s="1578"/>
      <c r="N84" s="1579"/>
      <c r="O84" s="1577">
        <f t="shared" ref="O84" si="106">SUM(O82:R83)</f>
        <v>53</v>
      </c>
      <c r="P84" s="1578"/>
      <c r="Q84" s="1578"/>
      <c r="R84" s="1579"/>
      <c r="S84" s="1746"/>
      <c r="T84" s="1746"/>
      <c r="U84" s="1746"/>
      <c r="V84" s="1746"/>
      <c r="W84" s="1746"/>
      <c r="X84" s="1746"/>
      <c r="Y84" s="1659"/>
      <c r="Z84" s="1660"/>
    </row>
    <row r="85" spans="1:26" s="82" customFormat="1" ht="28.5" customHeight="1">
      <c r="A85" s="66">
        <v>9</v>
      </c>
      <c r="B85" s="1842" t="s">
        <v>635</v>
      </c>
      <c r="C85" s="1843"/>
      <c r="D85" s="1843"/>
      <c r="E85" s="1843"/>
      <c r="F85" s="1844"/>
      <c r="G85" s="1598">
        <f>T60</f>
        <v>11</v>
      </c>
      <c r="H85" s="1599"/>
      <c r="I85" s="1599"/>
      <c r="J85" s="1600"/>
      <c r="K85" s="1598">
        <f>T61</f>
        <v>18</v>
      </c>
      <c r="L85" s="1599"/>
      <c r="M85" s="1599"/>
      <c r="N85" s="1600"/>
      <c r="O85" s="1792">
        <f>SUM(G85:N85)</f>
        <v>29</v>
      </c>
      <c r="P85" s="1793"/>
      <c r="Q85" s="1793"/>
      <c r="R85" s="1794"/>
      <c r="S85" s="1751" t="s">
        <v>638</v>
      </c>
      <c r="T85" s="1751"/>
      <c r="U85" s="1751"/>
      <c r="V85" s="1751"/>
      <c r="W85" s="1751"/>
      <c r="X85" s="1751"/>
      <c r="Y85" s="1659"/>
      <c r="Z85" s="1660"/>
    </row>
    <row r="86" spans="1:26" s="82" customFormat="1" ht="28.5" customHeight="1">
      <c r="A86" s="68">
        <v>10</v>
      </c>
      <c r="B86" s="1839" t="s">
        <v>637</v>
      </c>
      <c r="C86" s="1840"/>
      <c r="D86" s="1840"/>
      <c r="E86" s="1840"/>
      <c r="F86" s="1841"/>
      <c r="G86" s="1595">
        <f>V60</f>
        <v>17</v>
      </c>
      <c r="H86" s="1596"/>
      <c r="I86" s="1596"/>
      <c r="J86" s="1597"/>
      <c r="K86" s="1595">
        <f>V61</f>
        <v>11</v>
      </c>
      <c r="L86" s="1596"/>
      <c r="M86" s="1596"/>
      <c r="N86" s="1597"/>
      <c r="O86" s="1789">
        <f>SUM(G86:N86)</f>
        <v>28</v>
      </c>
      <c r="P86" s="1790"/>
      <c r="Q86" s="1790"/>
      <c r="R86" s="1791"/>
      <c r="S86" s="1750" t="s">
        <v>1101</v>
      </c>
      <c r="T86" s="1750"/>
      <c r="U86" s="1750"/>
      <c r="V86" s="1750"/>
      <c r="W86" s="1750"/>
      <c r="X86" s="1750"/>
      <c r="Y86" s="1659"/>
      <c r="Z86" s="1660"/>
    </row>
    <row r="87" spans="1:26" s="82" customFormat="1" ht="28.5" customHeight="1">
      <c r="A87" s="1821" t="s">
        <v>639</v>
      </c>
      <c r="B87" s="1822"/>
      <c r="C87" s="1822"/>
      <c r="D87" s="1822"/>
      <c r="E87" s="1822"/>
      <c r="F87" s="1823"/>
      <c r="G87" s="1592">
        <f>SUM(G85:J86)</f>
        <v>28</v>
      </c>
      <c r="H87" s="1593"/>
      <c r="I87" s="1593"/>
      <c r="J87" s="1594"/>
      <c r="K87" s="1592">
        <f>SUM(K85:N86)</f>
        <v>29</v>
      </c>
      <c r="L87" s="1593"/>
      <c r="M87" s="1593"/>
      <c r="N87" s="1594"/>
      <c r="O87" s="1592">
        <f t="shared" ref="O87" si="107">SUM(O85:R86)</f>
        <v>57</v>
      </c>
      <c r="P87" s="1593"/>
      <c r="Q87" s="1593"/>
      <c r="R87" s="1594"/>
      <c r="S87" s="1746"/>
      <c r="T87" s="1746"/>
      <c r="U87" s="1746"/>
      <c r="V87" s="1746"/>
      <c r="W87" s="1746"/>
      <c r="X87" s="1746"/>
      <c r="Y87" s="1659"/>
      <c r="Z87" s="1660"/>
    </row>
    <row r="88" spans="1:26" s="82" customFormat="1" ht="28.5" customHeight="1">
      <c r="A88" s="70">
        <v>11</v>
      </c>
      <c r="B88" s="1836" t="s">
        <v>640</v>
      </c>
      <c r="C88" s="1837"/>
      <c r="D88" s="1837"/>
      <c r="E88" s="1837"/>
      <c r="F88" s="1838"/>
      <c r="G88" s="1589">
        <f>X60</f>
        <v>12</v>
      </c>
      <c r="H88" s="1590"/>
      <c r="I88" s="1590"/>
      <c r="J88" s="1591"/>
      <c r="K88" s="1589">
        <f>X61</f>
        <v>17</v>
      </c>
      <c r="L88" s="1590"/>
      <c r="M88" s="1590"/>
      <c r="N88" s="1591"/>
      <c r="O88" s="1801">
        <f>SUM(G88:N88)</f>
        <v>29</v>
      </c>
      <c r="P88" s="1802"/>
      <c r="Q88" s="1802"/>
      <c r="R88" s="1803"/>
      <c r="S88" s="1749" t="s">
        <v>1100</v>
      </c>
      <c r="T88" s="1749"/>
      <c r="U88" s="1749"/>
      <c r="V88" s="1749"/>
      <c r="W88" s="1749"/>
      <c r="X88" s="1749"/>
      <c r="Y88" s="1659"/>
      <c r="Z88" s="1660"/>
    </row>
    <row r="89" spans="1:26" s="82" customFormat="1" ht="28.5" customHeight="1">
      <c r="A89" s="190">
        <v>12</v>
      </c>
      <c r="B89" s="1780" t="s">
        <v>837</v>
      </c>
      <c r="C89" s="1781"/>
      <c r="D89" s="1781"/>
      <c r="E89" s="1781"/>
      <c r="F89" s="1782"/>
      <c r="G89" s="1574">
        <f>Z60</f>
        <v>19</v>
      </c>
      <c r="H89" s="1575"/>
      <c r="I89" s="1575"/>
      <c r="J89" s="1576"/>
      <c r="K89" s="1574">
        <f>Z61</f>
        <v>9</v>
      </c>
      <c r="L89" s="1575"/>
      <c r="M89" s="1575"/>
      <c r="N89" s="1576"/>
      <c r="O89" s="1804">
        <f>SUM(G89:L89)</f>
        <v>28</v>
      </c>
      <c r="P89" s="1805"/>
      <c r="Q89" s="1805"/>
      <c r="R89" s="1806"/>
      <c r="S89" s="1814" t="s">
        <v>629</v>
      </c>
      <c r="T89" s="1814"/>
      <c r="U89" s="1814"/>
      <c r="V89" s="1814"/>
      <c r="W89" s="1814"/>
      <c r="X89" s="1814"/>
      <c r="Y89" s="1659"/>
      <c r="Z89" s="1660"/>
    </row>
    <row r="90" spans="1:26" s="82" customFormat="1" ht="28.5" customHeight="1" thickBot="1">
      <c r="A90" s="1818" t="s">
        <v>641</v>
      </c>
      <c r="B90" s="1819"/>
      <c r="C90" s="1819"/>
      <c r="D90" s="1819"/>
      <c r="E90" s="1819"/>
      <c r="F90" s="1820"/>
      <c r="G90" s="1571">
        <f>SUM(G88:J89)</f>
        <v>31</v>
      </c>
      <c r="H90" s="1572"/>
      <c r="I90" s="1572"/>
      <c r="J90" s="1573"/>
      <c r="K90" s="1571">
        <f>SUM(K88:N89)</f>
        <v>26</v>
      </c>
      <c r="L90" s="1572"/>
      <c r="M90" s="1572"/>
      <c r="N90" s="1573"/>
      <c r="O90" s="1571">
        <f>SUM(O88:R89)</f>
        <v>57</v>
      </c>
      <c r="P90" s="1572"/>
      <c r="Q90" s="1572"/>
      <c r="R90" s="1573"/>
      <c r="S90" s="1748"/>
      <c r="T90" s="1748"/>
      <c r="U90" s="1748"/>
      <c r="V90" s="1748"/>
      <c r="W90" s="1748"/>
      <c r="X90" s="1748"/>
      <c r="Y90" s="1812"/>
      <c r="Z90" s="1813"/>
    </row>
    <row r="91" spans="1:26" s="131" customFormat="1" ht="28.5" customHeight="1">
      <c r="A91" s="1815" t="s">
        <v>642</v>
      </c>
      <c r="B91" s="1816"/>
      <c r="C91" s="1816"/>
      <c r="D91" s="1816"/>
      <c r="E91" s="1816"/>
      <c r="F91" s="1817"/>
      <c r="G91" s="1568">
        <f>SUM(G75,G78,G81,G84,G87,G90)</f>
        <v>176</v>
      </c>
      <c r="H91" s="1569"/>
      <c r="I91" s="1569"/>
      <c r="J91" s="1570"/>
      <c r="K91" s="1568">
        <f>SUM(K75,K78,K81,K84,K87,K90)</f>
        <v>176</v>
      </c>
      <c r="L91" s="1569"/>
      <c r="M91" s="1569"/>
      <c r="N91" s="1570"/>
      <c r="O91" s="1568">
        <f>SUM(O75,O78,O81,O84,O87,O90)</f>
        <v>352</v>
      </c>
      <c r="P91" s="1569"/>
      <c r="Q91" s="1569"/>
      <c r="R91" s="1569"/>
      <c r="S91" s="1759" t="s">
        <v>1633</v>
      </c>
      <c r="T91" s="1760" t="s">
        <v>1099</v>
      </c>
      <c r="U91" s="1760"/>
      <c r="V91" s="1760" t="s">
        <v>1097</v>
      </c>
      <c r="W91" s="1760"/>
      <c r="X91" s="1761"/>
      <c r="Y91" s="1810">
        <f>SUM(O75,O78,O81)</f>
        <v>185</v>
      </c>
      <c r="Z91" s="1811"/>
    </row>
    <row r="92" spans="1:26" s="82" customFormat="1" ht="28.5" customHeight="1" thickBot="1">
      <c r="A92" s="1807" t="s">
        <v>643</v>
      </c>
      <c r="B92" s="1808"/>
      <c r="C92" s="1808"/>
      <c r="D92" s="1808"/>
      <c r="E92" s="1808"/>
      <c r="F92" s="1809"/>
      <c r="G92" s="1565">
        <f>SUM(G75,G78,G81,G84,G87,G90)</f>
        <v>176</v>
      </c>
      <c r="H92" s="1566"/>
      <c r="I92" s="1566"/>
      <c r="J92" s="1567"/>
      <c r="K92" s="1565">
        <f>SUM(K75,K78,K81,K84,K87,K90)</f>
        <v>176</v>
      </c>
      <c r="L92" s="1566"/>
      <c r="M92" s="1566"/>
      <c r="N92" s="1567"/>
      <c r="O92" s="1565">
        <f>SUM(G92:L92)</f>
        <v>352</v>
      </c>
      <c r="P92" s="1566"/>
      <c r="Q92" s="1566"/>
      <c r="R92" s="1566"/>
      <c r="S92" s="1783" t="s">
        <v>1634</v>
      </c>
      <c r="T92" s="1784"/>
      <c r="U92" s="1784"/>
      <c r="V92" s="1784"/>
      <c r="W92" s="1784"/>
      <c r="X92" s="1785"/>
      <c r="Y92" s="1754">
        <f>SUM(O84,O87,O90)</f>
        <v>167</v>
      </c>
      <c r="Z92" s="1755"/>
    </row>
  </sheetData>
  <sheetProtection formatCells="0"/>
  <protectedRanges>
    <protectedRange sqref="AC82:AC92 AC79:AC80 AC72:AC76 AD72:AF92 I59:Z71 S92 N72:P92 J72:L92 A59:H92 T91 U92 R72:R92 Y72:AB92 S72:X90 W92:X92 A1:Z58" name="Range1"/>
  </protectedRanges>
  <customSheetViews>
    <customSheetView guid="{51835E3A-A4DA-4ED9-B165-62FE5AC65509}" scale="85" showPageBreaks="1" printArea="1" view="pageBreakPreview">
      <pane xSplit="2" ySplit="1" topLeftCell="C62" activePane="bottomRight" state="frozen"/>
      <selection pane="bottomRight" activeCell="R21" sqref="R21"/>
      <colBreaks count="1" manualBreakCount="1">
        <brk id="26" max="68" man="1"/>
      </colBreaks>
      <pageMargins left="0.51181102362204722" right="0.51181102362204722" top="0.55118110236220474" bottom="0.55118110236220474" header="0.31496062992125984" footer="0.31496062992125984"/>
      <pageSetup paperSize="9" scale="78" orientation="portrait" horizontalDpi="4294967293" r:id="rId1"/>
    </customSheetView>
    <customSheetView guid="{51ED6D88-C661-4FAC-9691-6152870556C4}" scale="85" showPageBreaks="1" printArea="1" hiddenRows="1" hiddenColumns="1" view="pageBreakPreview">
      <pane xSplit="2" ySplit="1" topLeftCell="C2" activePane="bottomRight" state="frozen"/>
      <selection pane="bottomRight" activeCell="A48" sqref="A48"/>
      <colBreaks count="1" manualBreakCount="1">
        <brk id="26" max="68" man="1"/>
      </colBreaks>
      <pageMargins left="0.51181102362204722" right="0.51181102362204722" top="0.55118110236220474" bottom="0.55118110236220474" header="0.31496062992125984" footer="0.31496062992125984"/>
      <pageSetup paperSize="9" scale="72" orientation="portrait" horizontalDpi="4294967293" r:id="rId2"/>
    </customSheetView>
  </customSheetViews>
  <mergeCells count="267">
    <mergeCell ref="Y75:Z75"/>
    <mergeCell ref="Y74:Z74"/>
    <mergeCell ref="Y73:Z73"/>
    <mergeCell ref="S81:X81"/>
    <mergeCell ref="A92:F92"/>
    <mergeCell ref="Y91:Z91"/>
    <mergeCell ref="Y90:Z90"/>
    <mergeCell ref="Y88:Z88"/>
    <mergeCell ref="Y87:Z87"/>
    <mergeCell ref="Y86:Z86"/>
    <mergeCell ref="Y85:Z85"/>
    <mergeCell ref="Y84:Z84"/>
    <mergeCell ref="S89:X89"/>
    <mergeCell ref="Y89:Z89"/>
    <mergeCell ref="A91:F91"/>
    <mergeCell ref="A90:F90"/>
    <mergeCell ref="A87:F87"/>
    <mergeCell ref="A84:F84"/>
    <mergeCell ref="A81:F81"/>
    <mergeCell ref="A78:F78"/>
    <mergeCell ref="A75:F75"/>
    <mergeCell ref="B88:F88"/>
    <mergeCell ref="B86:F86"/>
    <mergeCell ref="B85:F85"/>
    <mergeCell ref="B83:F83"/>
    <mergeCell ref="B82:F82"/>
    <mergeCell ref="B80:F80"/>
    <mergeCell ref="B79:F79"/>
    <mergeCell ref="B77:F77"/>
    <mergeCell ref="B76:F76"/>
    <mergeCell ref="B89:F89"/>
    <mergeCell ref="S92:X92"/>
    <mergeCell ref="K76:N76"/>
    <mergeCell ref="G76:J76"/>
    <mergeCell ref="O87:R87"/>
    <mergeCell ref="O86:R86"/>
    <mergeCell ref="O85:R85"/>
    <mergeCell ref="O84:R84"/>
    <mergeCell ref="O83:R83"/>
    <mergeCell ref="O82:R82"/>
    <mergeCell ref="O92:R92"/>
    <mergeCell ref="O91:R91"/>
    <mergeCell ref="O90:R90"/>
    <mergeCell ref="O88:R88"/>
    <mergeCell ref="O89:R89"/>
    <mergeCell ref="G84:J84"/>
    <mergeCell ref="G83:J83"/>
    <mergeCell ref="G82:J82"/>
    <mergeCell ref="Y92:Z92"/>
    <mergeCell ref="S79:X79"/>
    <mergeCell ref="S78:X78"/>
    <mergeCell ref="S77:X77"/>
    <mergeCell ref="S76:X76"/>
    <mergeCell ref="Y83:Z83"/>
    <mergeCell ref="Y82:Z82"/>
    <mergeCell ref="Y81:Z81"/>
    <mergeCell ref="Y80:Z80"/>
    <mergeCell ref="Y79:Z79"/>
    <mergeCell ref="Y78:Z78"/>
    <mergeCell ref="Y77:Z77"/>
    <mergeCell ref="S91:X91"/>
    <mergeCell ref="S75:X75"/>
    <mergeCell ref="S74:X74"/>
    <mergeCell ref="S90:X90"/>
    <mergeCell ref="S88:X88"/>
    <mergeCell ref="S87:X87"/>
    <mergeCell ref="S86:X86"/>
    <mergeCell ref="S85:X85"/>
    <mergeCell ref="S84:X84"/>
    <mergeCell ref="S83:X83"/>
    <mergeCell ref="S82:X82"/>
    <mergeCell ref="AA39:AA40"/>
    <mergeCell ref="AB39:AB40"/>
    <mergeCell ref="AB43:AB48"/>
    <mergeCell ref="O63:P63"/>
    <mergeCell ref="Q63:R63"/>
    <mergeCell ref="S63:T63"/>
    <mergeCell ref="U63:V63"/>
    <mergeCell ref="C63:D63"/>
    <mergeCell ref="U66:V66"/>
    <mergeCell ref="Y66:Z66"/>
    <mergeCell ref="W66:X66"/>
    <mergeCell ref="Y63:Z63"/>
    <mergeCell ref="W64:Z64"/>
    <mergeCell ref="G54:H54"/>
    <mergeCell ref="S39:T39"/>
    <mergeCell ref="C66:F66"/>
    <mergeCell ref="G66:J66"/>
    <mergeCell ref="K66:N66"/>
    <mergeCell ref="O66:R66"/>
    <mergeCell ref="W39:X39"/>
    <mergeCell ref="AA64:AB64"/>
    <mergeCell ref="G65:J65"/>
    <mergeCell ref="O65:R65"/>
    <mergeCell ref="AA65:AB65"/>
    <mergeCell ref="AC53:AC54"/>
    <mergeCell ref="M59:N59"/>
    <mergeCell ref="O59:P59"/>
    <mergeCell ref="AB49:AB52"/>
    <mergeCell ref="AB54:AB55"/>
    <mergeCell ref="AA54:AA55"/>
    <mergeCell ref="O54:P54"/>
    <mergeCell ref="Q54:R54"/>
    <mergeCell ref="S54:T54"/>
    <mergeCell ref="U54:V54"/>
    <mergeCell ref="U59:V59"/>
    <mergeCell ref="W59:X59"/>
    <mergeCell ref="S55:V55"/>
    <mergeCell ref="W54:X54"/>
    <mergeCell ref="A58:Z58"/>
    <mergeCell ref="AD1:AE1"/>
    <mergeCell ref="A31:B31"/>
    <mergeCell ref="A26:B26"/>
    <mergeCell ref="A27:B27"/>
    <mergeCell ref="A28:B28"/>
    <mergeCell ref="A29:B29"/>
    <mergeCell ref="A30:B30"/>
    <mergeCell ref="A21:B21"/>
    <mergeCell ref="A22:B22"/>
    <mergeCell ref="A23:B23"/>
    <mergeCell ref="A15:B15"/>
    <mergeCell ref="Y1:Z1"/>
    <mergeCell ref="A13:B13"/>
    <mergeCell ref="A2:B2"/>
    <mergeCell ref="U1:V1"/>
    <mergeCell ref="E1:F1"/>
    <mergeCell ref="A3:B3"/>
    <mergeCell ref="A4:B4"/>
    <mergeCell ref="A5:B5"/>
    <mergeCell ref="K1:L1"/>
    <mergeCell ref="M1:N1"/>
    <mergeCell ref="W1:X1"/>
    <mergeCell ref="C1:D1"/>
    <mergeCell ref="G1:H1"/>
    <mergeCell ref="I1:J1"/>
    <mergeCell ref="W55:Z55"/>
    <mergeCell ref="A57:Z57"/>
    <mergeCell ref="E39:F39"/>
    <mergeCell ref="O39:P39"/>
    <mergeCell ref="Q39:R39"/>
    <mergeCell ref="A6:B6"/>
    <mergeCell ref="A7:B7"/>
    <mergeCell ref="A8:B8"/>
    <mergeCell ref="A20:B20"/>
    <mergeCell ref="A10:B10"/>
    <mergeCell ref="A11:B11"/>
    <mergeCell ref="A12:B12"/>
    <mergeCell ref="G39:H39"/>
    <mergeCell ref="I39:J39"/>
    <mergeCell ref="K39:L39"/>
    <mergeCell ref="A32:B32"/>
    <mergeCell ref="Y39:Z39"/>
    <mergeCell ref="Y54:Z54"/>
    <mergeCell ref="A9:B9"/>
    <mergeCell ref="A16:B16"/>
    <mergeCell ref="A17:B17"/>
    <mergeCell ref="A18:B18"/>
    <mergeCell ref="A19:B19"/>
    <mergeCell ref="A1:B1"/>
    <mergeCell ref="O1:P1"/>
    <mergeCell ref="Q1:R1"/>
    <mergeCell ref="S1:T1"/>
    <mergeCell ref="A14:B14"/>
    <mergeCell ref="A24:B24"/>
    <mergeCell ref="S59:T59"/>
    <mergeCell ref="W63:X63"/>
    <mergeCell ref="W65:Z65"/>
    <mergeCell ref="K65:N65"/>
    <mergeCell ref="C65:F65"/>
    <mergeCell ref="C64:F64"/>
    <mergeCell ref="G64:J64"/>
    <mergeCell ref="K64:N64"/>
    <mergeCell ref="O64:R64"/>
    <mergeCell ref="S64:V64"/>
    <mergeCell ref="M63:N63"/>
    <mergeCell ref="A39:B40"/>
    <mergeCell ref="A53:B55"/>
    <mergeCell ref="C54:D54"/>
    <mergeCell ref="E54:F54"/>
    <mergeCell ref="C55:F55"/>
    <mergeCell ref="Y59:Z59"/>
    <mergeCell ref="M39:N39"/>
    <mergeCell ref="A25:B25"/>
    <mergeCell ref="A59:B66"/>
    <mergeCell ref="I54:J54"/>
    <mergeCell ref="K54:L54"/>
    <mergeCell ref="G55:J55"/>
    <mergeCell ref="K55:N55"/>
    <mergeCell ref="O55:R55"/>
    <mergeCell ref="M54:N54"/>
    <mergeCell ref="A70:T70"/>
    <mergeCell ref="A69:T69"/>
    <mergeCell ref="A68:T68"/>
    <mergeCell ref="Q59:R59"/>
    <mergeCell ref="E63:F63"/>
    <mergeCell ref="G63:H63"/>
    <mergeCell ref="I63:J63"/>
    <mergeCell ref="K63:L63"/>
    <mergeCell ref="C59:D59"/>
    <mergeCell ref="E59:F59"/>
    <mergeCell ref="G59:H59"/>
    <mergeCell ref="I59:J59"/>
    <mergeCell ref="S66:T66"/>
    <mergeCell ref="D38:X38"/>
    <mergeCell ref="C39:D39"/>
    <mergeCell ref="U39:V39"/>
    <mergeCell ref="Y72:Z72"/>
    <mergeCell ref="S80:X80"/>
    <mergeCell ref="A33:B33"/>
    <mergeCell ref="A36:B36"/>
    <mergeCell ref="K59:L59"/>
    <mergeCell ref="B73:F73"/>
    <mergeCell ref="B72:F72"/>
    <mergeCell ref="B74:F74"/>
    <mergeCell ref="A34:B34"/>
    <mergeCell ref="A35:B35"/>
    <mergeCell ref="O72:R72"/>
    <mergeCell ref="K72:N72"/>
    <mergeCell ref="G72:J72"/>
    <mergeCell ref="G74:J74"/>
    <mergeCell ref="O74:R74"/>
    <mergeCell ref="K74:N74"/>
    <mergeCell ref="O75:R75"/>
    <mergeCell ref="K75:N75"/>
    <mergeCell ref="G75:J75"/>
    <mergeCell ref="O76:R76"/>
    <mergeCell ref="S65:V65"/>
    <mergeCell ref="S73:X73"/>
    <mergeCell ref="S72:X72"/>
    <mergeCell ref="Y76:Z76"/>
    <mergeCell ref="O73:R73"/>
    <mergeCell ref="K73:N73"/>
    <mergeCell ref="G73:J73"/>
    <mergeCell ref="O81:R81"/>
    <mergeCell ref="O80:R80"/>
    <mergeCell ref="O79:R79"/>
    <mergeCell ref="O78:R78"/>
    <mergeCell ref="O77:R77"/>
    <mergeCell ref="K77:N77"/>
    <mergeCell ref="G77:J77"/>
    <mergeCell ref="G80:J80"/>
    <mergeCell ref="G79:J79"/>
    <mergeCell ref="K79:N79"/>
    <mergeCell ref="K78:N78"/>
    <mergeCell ref="G78:J78"/>
    <mergeCell ref="K80:N80"/>
    <mergeCell ref="G81:J81"/>
    <mergeCell ref="G92:J92"/>
    <mergeCell ref="G91:J91"/>
    <mergeCell ref="G90:J90"/>
    <mergeCell ref="G89:J89"/>
    <mergeCell ref="K84:N84"/>
    <mergeCell ref="K83:N83"/>
    <mergeCell ref="K82:N82"/>
    <mergeCell ref="K81:N81"/>
    <mergeCell ref="K92:N92"/>
    <mergeCell ref="K91:N91"/>
    <mergeCell ref="K90:N90"/>
    <mergeCell ref="K89:N89"/>
    <mergeCell ref="K88:N88"/>
    <mergeCell ref="K87:N87"/>
    <mergeCell ref="K86:N86"/>
    <mergeCell ref="K85:N85"/>
    <mergeCell ref="G88:J88"/>
    <mergeCell ref="G87:J87"/>
    <mergeCell ref="G86:J86"/>
    <mergeCell ref="G85:J85"/>
  </mergeCells>
  <conditionalFormatting sqref="W65:Z65">
    <cfRule type="cellIs" dxfId="59" priority="1" stopIfTrue="1" operator="equal">
      <formula>"TIDAK COCOK"</formula>
    </cfRule>
  </conditionalFormatting>
  <pageMargins left="0.51181102362204722" right="0.51181102362204722" top="0.55118110236220474" bottom="0.55118110236220474" header="0.31496062992125984" footer="0.31496062992125984"/>
  <pageSetup paperSize="9" scale="72" orientation="portrait" horizontalDpi="4294967293" r:id="rId3"/>
  <colBreaks count="1" manualBreakCount="1">
    <brk id="26" max="68" man="1"/>
  </colBreaks>
  <cellWatches>
    <cellWatch r="A1"/>
    <cellWatch r="C1"/>
    <cellWatch r="E1"/>
    <cellWatch r="G1"/>
    <cellWatch r="I1"/>
    <cellWatch r="K1"/>
    <cellWatch r="M1"/>
    <cellWatch r="O1"/>
    <cellWatch r="Q1"/>
    <cellWatch r="S1"/>
    <cellWatch r="U1"/>
    <cellWatch r="W1"/>
    <cellWatch r="Y1"/>
    <cellWatch r="A2"/>
    <cellWatch r="C2"/>
    <cellWatch r="D2"/>
    <cellWatch r="E2"/>
    <cellWatch r="F2"/>
    <cellWatch r="G2"/>
    <cellWatch r="H2"/>
    <cellWatch r="I2"/>
    <cellWatch r="J2"/>
    <cellWatch r="K2"/>
    <cellWatch r="L2"/>
    <cellWatch r="M2"/>
    <cellWatch r="N2"/>
    <cellWatch r="O2"/>
    <cellWatch r="P2"/>
    <cellWatch r="Q2"/>
    <cellWatch r="R2"/>
    <cellWatch r="S2"/>
    <cellWatch r="T2"/>
    <cellWatch r="U2"/>
    <cellWatch r="V2"/>
    <cellWatch r="W2"/>
    <cellWatch r="X2"/>
    <cellWatch r="Y2"/>
    <cellWatch r="Z2"/>
    <cellWatch r="A3"/>
    <cellWatch r="C3"/>
    <cellWatch r="D3"/>
    <cellWatch r="E3"/>
    <cellWatch r="F3"/>
    <cellWatch r="G3"/>
    <cellWatch r="H3"/>
    <cellWatch r="I3"/>
    <cellWatch r="J3"/>
    <cellWatch r="K3"/>
    <cellWatch r="L3"/>
    <cellWatch r="M3"/>
    <cellWatch r="N3"/>
    <cellWatch r="O3"/>
    <cellWatch r="P3"/>
    <cellWatch r="Q3"/>
    <cellWatch r="R3"/>
    <cellWatch r="S3"/>
    <cellWatch r="T3"/>
    <cellWatch r="U3"/>
    <cellWatch r="V3"/>
    <cellWatch r="W3"/>
    <cellWatch r="X3"/>
    <cellWatch r="Y3"/>
    <cellWatch r="Z3"/>
    <cellWatch r="A4"/>
    <cellWatch r="C4"/>
    <cellWatch r="D4"/>
    <cellWatch r="E4"/>
    <cellWatch r="F4"/>
    <cellWatch r="G4"/>
    <cellWatch r="H4"/>
    <cellWatch r="I4"/>
    <cellWatch r="J4"/>
    <cellWatch r="K4"/>
    <cellWatch r="L4"/>
    <cellWatch r="M4"/>
    <cellWatch r="N4"/>
    <cellWatch r="O4"/>
    <cellWatch r="P4"/>
    <cellWatch r="Q4"/>
    <cellWatch r="R4"/>
    <cellWatch r="S4"/>
    <cellWatch r="T4"/>
    <cellWatch r="U4"/>
    <cellWatch r="V4"/>
    <cellWatch r="W4"/>
    <cellWatch r="X4"/>
    <cellWatch r="Y4"/>
    <cellWatch r="Z4"/>
    <cellWatch r="A5"/>
    <cellWatch r="C5"/>
    <cellWatch r="D5"/>
    <cellWatch r="E5"/>
    <cellWatch r="F5"/>
    <cellWatch r="G5"/>
    <cellWatch r="H5"/>
    <cellWatch r="I5"/>
    <cellWatch r="J5"/>
    <cellWatch r="K5"/>
    <cellWatch r="L5"/>
    <cellWatch r="M5"/>
    <cellWatch r="N5"/>
    <cellWatch r="O5"/>
    <cellWatch r="P5"/>
    <cellWatch r="Q5"/>
    <cellWatch r="R5"/>
    <cellWatch r="S5"/>
    <cellWatch r="T5"/>
    <cellWatch r="U5"/>
    <cellWatch r="V5"/>
    <cellWatch r="W5"/>
    <cellWatch r="X5"/>
    <cellWatch r="Y5"/>
    <cellWatch r="Z5"/>
    <cellWatch r="A6"/>
    <cellWatch r="C6"/>
    <cellWatch r="D6"/>
    <cellWatch r="E6"/>
    <cellWatch r="F6"/>
    <cellWatch r="G6"/>
    <cellWatch r="H6"/>
    <cellWatch r="I6"/>
    <cellWatch r="J6"/>
    <cellWatch r="K6"/>
    <cellWatch r="L6"/>
    <cellWatch r="M6"/>
    <cellWatch r="N6"/>
    <cellWatch r="O6"/>
    <cellWatch r="P6"/>
    <cellWatch r="Q6"/>
    <cellWatch r="R6"/>
    <cellWatch r="S6"/>
    <cellWatch r="T6"/>
    <cellWatch r="U6"/>
    <cellWatch r="V6"/>
    <cellWatch r="W6"/>
    <cellWatch r="X6"/>
    <cellWatch r="Y6"/>
    <cellWatch r="Z6"/>
    <cellWatch r="A7"/>
    <cellWatch r="C7"/>
    <cellWatch r="D7"/>
    <cellWatch r="E7"/>
    <cellWatch r="F7"/>
    <cellWatch r="G7"/>
    <cellWatch r="H7"/>
    <cellWatch r="I7"/>
    <cellWatch r="J7"/>
    <cellWatch r="K7"/>
    <cellWatch r="L7"/>
    <cellWatch r="M7"/>
    <cellWatch r="N7"/>
    <cellWatch r="O7"/>
    <cellWatch r="P7"/>
    <cellWatch r="Q7"/>
    <cellWatch r="R7"/>
    <cellWatch r="S7"/>
    <cellWatch r="T7"/>
    <cellWatch r="U7"/>
    <cellWatch r="V7"/>
    <cellWatch r="W7"/>
    <cellWatch r="X7"/>
    <cellWatch r="Y7"/>
    <cellWatch r="Z7"/>
    <cellWatch r="A8"/>
    <cellWatch r="C8"/>
    <cellWatch r="D8"/>
    <cellWatch r="E8"/>
    <cellWatch r="F8"/>
    <cellWatch r="G8"/>
    <cellWatch r="H8"/>
    <cellWatch r="I8"/>
    <cellWatch r="J8"/>
    <cellWatch r="K8"/>
    <cellWatch r="L8"/>
    <cellWatch r="M8"/>
    <cellWatch r="N8"/>
    <cellWatch r="O8"/>
    <cellWatch r="P8"/>
    <cellWatch r="Q8"/>
    <cellWatch r="R8"/>
    <cellWatch r="S8"/>
    <cellWatch r="T8"/>
    <cellWatch r="U8"/>
    <cellWatch r="V8"/>
    <cellWatch r="W8"/>
    <cellWatch r="X8"/>
    <cellWatch r="Y8"/>
    <cellWatch r="Z8"/>
    <cellWatch r="A9"/>
    <cellWatch r="C9"/>
    <cellWatch r="D9"/>
    <cellWatch r="E9"/>
    <cellWatch r="F9"/>
    <cellWatch r="G9"/>
    <cellWatch r="H9"/>
    <cellWatch r="I9"/>
    <cellWatch r="J9"/>
    <cellWatch r="K9"/>
    <cellWatch r="L9"/>
    <cellWatch r="M9"/>
    <cellWatch r="N9"/>
    <cellWatch r="O9"/>
    <cellWatch r="P9"/>
    <cellWatch r="Q9"/>
    <cellWatch r="R9"/>
    <cellWatch r="S9"/>
    <cellWatch r="T9"/>
    <cellWatch r="U9"/>
    <cellWatch r="V9"/>
    <cellWatch r="W9"/>
    <cellWatch r="X9"/>
    <cellWatch r="Y9"/>
    <cellWatch r="Z9"/>
    <cellWatch r="A10"/>
    <cellWatch r="C10"/>
    <cellWatch r="D10"/>
    <cellWatch r="E10"/>
    <cellWatch r="F10"/>
    <cellWatch r="G10"/>
    <cellWatch r="H10"/>
    <cellWatch r="I10"/>
    <cellWatch r="J10"/>
    <cellWatch r="K10"/>
    <cellWatch r="L10"/>
    <cellWatch r="M10"/>
    <cellWatch r="N10"/>
    <cellWatch r="O10"/>
    <cellWatch r="P10"/>
    <cellWatch r="Q10"/>
    <cellWatch r="R10"/>
    <cellWatch r="S10"/>
    <cellWatch r="T10"/>
    <cellWatch r="U10"/>
    <cellWatch r="V10"/>
    <cellWatch r="W10"/>
    <cellWatch r="X10"/>
    <cellWatch r="Y10"/>
    <cellWatch r="Z10"/>
    <cellWatch r="A11"/>
    <cellWatch r="C11"/>
    <cellWatch r="D11"/>
    <cellWatch r="E11"/>
    <cellWatch r="F11"/>
    <cellWatch r="G11"/>
    <cellWatch r="H11"/>
    <cellWatch r="I11"/>
    <cellWatch r="J11"/>
    <cellWatch r="K11"/>
    <cellWatch r="L11"/>
    <cellWatch r="M11"/>
    <cellWatch r="N11"/>
    <cellWatch r="O11"/>
    <cellWatch r="P11"/>
    <cellWatch r="Q11"/>
    <cellWatch r="R11"/>
    <cellWatch r="S11"/>
    <cellWatch r="T11"/>
    <cellWatch r="U11"/>
    <cellWatch r="V11"/>
    <cellWatch r="W11"/>
    <cellWatch r="X11"/>
    <cellWatch r="Y11"/>
    <cellWatch r="Z11"/>
    <cellWatch r="A12"/>
    <cellWatch r="C12"/>
    <cellWatch r="D12"/>
    <cellWatch r="E12"/>
    <cellWatch r="F12"/>
    <cellWatch r="G12"/>
    <cellWatch r="H12"/>
    <cellWatch r="I12"/>
    <cellWatch r="J12"/>
    <cellWatch r="K12"/>
    <cellWatch r="L12"/>
    <cellWatch r="M12"/>
    <cellWatch r="N12"/>
    <cellWatch r="O12"/>
    <cellWatch r="P12"/>
    <cellWatch r="Q12"/>
    <cellWatch r="R12"/>
    <cellWatch r="S12"/>
    <cellWatch r="T12"/>
    <cellWatch r="U12"/>
    <cellWatch r="V12"/>
    <cellWatch r="W12"/>
    <cellWatch r="X12"/>
    <cellWatch r="Y12"/>
    <cellWatch r="Z12"/>
    <cellWatch r="A13"/>
    <cellWatch r="C13"/>
    <cellWatch r="D13"/>
    <cellWatch r="E13"/>
    <cellWatch r="F13"/>
    <cellWatch r="G13"/>
    <cellWatch r="H13"/>
    <cellWatch r="I13"/>
    <cellWatch r="J13"/>
    <cellWatch r="K13"/>
    <cellWatch r="L13"/>
    <cellWatch r="M13"/>
    <cellWatch r="N13"/>
    <cellWatch r="O13"/>
    <cellWatch r="P13"/>
    <cellWatch r="Q13"/>
    <cellWatch r="R13"/>
    <cellWatch r="S13"/>
    <cellWatch r="T13"/>
    <cellWatch r="U13"/>
    <cellWatch r="V13"/>
    <cellWatch r="W13"/>
    <cellWatch r="X13"/>
    <cellWatch r="Y13"/>
    <cellWatch r="Z13"/>
    <cellWatch r="A14"/>
    <cellWatch r="C14"/>
    <cellWatch r="D14"/>
    <cellWatch r="E14"/>
    <cellWatch r="F14"/>
    <cellWatch r="G14"/>
    <cellWatch r="H14"/>
    <cellWatch r="I14"/>
    <cellWatch r="J14"/>
    <cellWatch r="K14"/>
    <cellWatch r="L14"/>
    <cellWatch r="M14"/>
    <cellWatch r="N14"/>
    <cellWatch r="O14"/>
    <cellWatch r="P14"/>
    <cellWatch r="Q14"/>
    <cellWatch r="R14"/>
    <cellWatch r="S14"/>
    <cellWatch r="T14"/>
    <cellWatch r="U14"/>
    <cellWatch r="V14"/>
    <cellWatch r="W14"/>
    <cellWatch r="X14"/>
    <cellWatch r="Y14"/>
    <cellWatch r="Z14"/>
    <cellWatch r="A15"/>
    <cellWatch r="C15"/>
    <cellWatch r="D15"/>
    <cellWatch r="E15"/>
    <cellWatch r="F15"/>
    <cellWatch r="G15"/>
    <cellWatch r="H15"/>
    <cellWatch r="I15"/>
    <cellWatch r="J15"/>
    <cellWatch r="K15"/>
    <cellWatch r="L15"/>
    <cellWatch r="M15"/>
    <cellWatch r="N15"/>
    <cellWatch r="O15"/>
    <cellWatch r="P15"/>
    <cellWatch r="Q15"/>
    <cellWatch r="R15"/>
    <cellWatch r="S15"/>
    <cellWatch r="T15"/>
    <cellWatch r="U15"/>
    <cellWatch r="V15"/>
    <cellWatch r="W15"/>
    <cellWatch r="X15"/>
    <cellWatch r="Y15"/>
    <cellWatch r="Z15"/>
    <cellWatch r="A16"/>
    <cellWatch r="C16"/>
    <cellWatch r="D16"/>
    <cellWatch r="E16"/>
    <cellWatch r="F16"/>
    <cellWatch r="G16"/>
    <cellWatch r="H16"/>
    <cellWatch r="I16"/>
    <cellWatch r="J16"/>
    <cellWatch r="K16"/>
    <cellWatch r="L16"/>
    <cellWatch r="M16"/>
    <cellWatch r="N16"/>
    <cellWatch r="O16"/>
    <cellWatch r="P16"/>
    <cellWatch r="Q16"/>
    <cellWatch r="R16"/>
    <cellWatch r="S16"/>
    <cellWatch r="T16"/>
    <cellWatch r="U16"/>
    <cellWatch r="V16"/>
    <cellWatch r="W16"/>
    <cellWatch r="X16"/>
    <cellWatch r="Y16"/>
    <cellWatch r="Z16"/>
    <cellWatch r="A17"/>
    <cellWatch r="C17"/>
    <cellWatch r="D17"/>
    <cellWatch r="E17"/>
    <cellWatch r="F17"/>
    <cellWatch r="G17"/>
    <cellWatch r="H17"/>
    <cellWatch r="I17"/>
    <cellWatch r="J17"/>
    <cellWatch r="K17"/>
    <cellWatch r="L17"/>
    <cellWatch r="M17"/>
    <cellWatch r="N17"/>
    <cellWatch r="O17"/>
    <cellWatch r="P17"/>
    <cellWatch r="Q17"/>
    <cellWatch r="R17"/>
    <cellWatch r="S17"/>
    <cellWatch r="T17"/>
    <cellWatch r="U17"/>
    <cellWatch r="V17"/>
    <cellWatch r="W17"/>
    <cellWatch r="X17"/>
    <cellWatch r="Y17"/>
    <cellWatch r="Z17"/>
    <cellWatch r="A18"/>
    <cellWatch r="C18"/>
    <cellWatch r="D18"/>
    <cellWatch r="E18"/>
    <cellWatch r="F18"/>
    <cellWatch r="G18"/>
    <cellWatch r="H18"/>
    <cellWatch r="I18"/>
    <cellWatch r="J18"/>
    <cellWatch r="K18"/>
    <cellWatch r="L18"/>
    <cellWatch r="M18"/>
    <cellWatch r="N18"/>
    <cellWatch r="O18"/>
    <cellWatch r="P18"/>
    <cellWatch r="Q18"/>
    <cellWatch r="R18"/>
    <cellWatch r="S18"/>
    <cellWatch r="T18"/>
    <cellWatch r="U18"/>
    <cellWatch r="V18"/>
    <cellWatch r="W18"/>
    <cellWatch r="X18"/>
    <cellWatch r="Y18"/>
    <cellWatch r="Z18"/>
    <cellWatch r="A19"/>
    <cellWatch r="C19"/>
    <cellWatch r="D19"/>
    <cellWatch r="E19"/>
    <cellWatch r="F19"/>
    <cellWatch r="G19"/>
    <cellWatch r="H19"/>
    <cellWatch r="I19"/>
    <cellWatch r="J19"/>
    <cellWatch r="K19"/>
    <cellWatch r="L19"/>
    <cellWatch r="M19"/>
    <cellWatch r="N19"/>
    <cellWatch r="O19"/>
    <cellWatch r="P19"/>
    <cellWatch r="Q19"/>
    <cellWatch r="R19"/>
    <cellWatch r="S19"/>
    <cellWatch r="T19"/>
    <cellWatch r="U19"/>
    <cellWatch r="V19"/>
    <cellWatch r="W19"/>
    <cellWatch r="X19"/>
    <cellWatch r="Y19"/>
    <cellWatch r="Z19"/>
    <cellWatch r="A20"/>
    <cellWatch r="C20"/>
    <cellWatch r="D20"/>
    <cellWatch r="E20"/>
    <cellWatch r="F20"/>
    <cellWatch r="G20"/>
    <cellWatch r="H20"/>
    <cellWatch r="I20"/>
    <cellWatch r="J20"/>
    <cellWatch r="K20"/>
    <cellWatch r="L20"/>
    <cellWatch r="M20"/>
    <cellWatch r="N20"/>
    <cellWatch r="O20"/>
    <cellWatch r="P20"/>
    <cellWatch r="Q20"/>
    <cellWatch r="R20"/>
    <cellWatch r="S20"/>
    <cellWatch r="T20"/>
    <cellWatch r="U20"/>
    <cellWatch r="V20"/>
    <cellWatch r="W20"/>
    <cellWatch r="X20"/>
    <cellWatch r="Y20"/>
    <cellWatch r="Z20"/>
    <cellWatch r="A21"/>
    <cellWatch r="C21"/>
    <cellWatch r="D21"/>
    <cellWatch r="E21"/>
    <cellWatch r="F21"/>
    <cellWatch r="G21"/>
    <cellWatch r="H21"/>
    <cellWatch r="I21"/>
    <cellWatch r="J21"/>
    <cellWatch r="K21"/>
    <cellWatch r="L21"/>
    <cellWatch r="M21"/>
    <cellWatch r="N21"/>
    <cellWatch r="O21"/>
    <cellWatch r="P21"/>
    <cellWatch r="Q21"/>
    <cellWatch r="R21"/>
    <cellWatch r="S21"/>
    <cellWatch r="T21"/>
    <cellWatch r="U21"/>
    <cellWatch r="V21"/>
    <cellWatch r="W21"/>
    <cellWatch r="X21"/>
    <cellWatch r="Y21"/>
    <cellWatch r="Z21"/>
    <cellWatch r="A22"/>
    <cellWatch r="C22"/>
    <cellWatch r="D22"/>
    <cellWatch r="E22"/>
    <cellWatch r="F22"/>
    <cellWatch r="G22"/>
    <cellWatch r="H22"/>
    <cellWatch r="I22"/>
    <cellWatch r="J22"/>
    <cellWatch r="K22"/>
    <cellWatch r="L22"/>
    <cellWatch r="M22"/>
    <cellWatch r="N22"/>
    <cellWatch r="O22"/>
    <cellWatch r="P22"/>
    <cellWatch r="Q22"/>
    <cellWatch r="R22"/>
    <cellWatch r="S22"/>
    <cellWatch r="T22"/>
    <cellWatch r="U22"/>
    <cellWatch r="V22"/>
    <cellWatch r="W22"/>
    <cellWatch r="X22"/>
    <cellWatch r="Y22"/>
    <cellWatch r="Z22"/>
    <cellWatch r="A23"/>
    <cellWatch r="C23"/>
    <cellWatch r="D23"/>
    <cellWatch r="E23"/>
    <cellWatch r="F23"/>
    <cellWatch r="G23"/>
    <cellWatch r="H23"/>
    <cellWatch r="I23"/>
    <cellWatch r="J23"/>
    <cellWatch r="K23"/>
    <cellWatch r="L23"/>
    <cellWatch r="M23"/>
    <cellWatch r="N23"/>
    <cellWatch r="O23"/>
    <cellWatch r="P23"/>
    <cellWatch r="Q23"/>
    <cellWatch r="R23"/>
    <cellWatch r="S23"/>
    <cellWatch r="T23"/>
    <cellWatch r="U23"/>
    <cellWatch r="V23"/>
    <cellWatch r="W23"/>
    <cellWatch r="X23"/>
    <cellWatch r="Y23"/>
    <cellWatch r="Z23"/>
    <cellWatch r="A24"/>
    <cellWatch r="C24"/>
    <cellWatch r="D24"/>
    <cellWatch r="E24"/>
    <cellWatch r="F24"/>
    <cellWatch r="G24"/>
    <cellWatch r="H24"/>
    <cellWatch r="I24"/>
    <cellWatch r="J24"/>
    <cellWatch r="K24"/>
    <cellWatch r="L24"/>
    <cellWatch r="M24"/>
    <cellWatch r="N24"/>
    <cellWatch r="O24"/>
    <cellWatch r="P24"/>
    <cellWatch r="Q24"/>
    <cellWatch r="R24"/>
    <cellWatch r="S24"/>
    <cellWatch r="T24"/>
    <cellWatch r="U24"/>
    <cellWatch r="V24"/>
    <cellWatch r="W24"/>
    <cellWatch r="X24"/>
    <cellWatch r="Y24"/>
    <cellWatch r="Z24"/>
    <cellWatch r="A25"/>
    <cellWatch r="C25"/>
    <cellWatch r="D25"/>
    <cellWatch r="E25"/>
    <cellWatch r="F25"/>
    <cellWatch r="G25"/>
    <cellWatch r="H25"/>
    <cellWatch r="I25"/>
    <cellWatch r="J25"/>
    <cellWatch r="K25"/>
    <cellWatch r="L25"/>
    <cellWatch r="M25"/>
    <cellWatch r="N25"/>
    <cellWatch r="O25"/>
    <cellWatch r="P25"/>
    <cellWatch r="Q25"/>
    <cellWatch r="R25"/>
    <cellWatch r="S25"/>
    <cellWatch r="T25"/>
    <cellWatch r="U25"/>
    <cellWatch r="V25"/>
    <cellWatch r="W25"/>
    <cellWatch r="X25"/>
    <cellWatch r="Y25"/>
    <cellWatch r="Z25"/>
    <cellWatch r="A26"/>
    <cellWatch r="C26"/>
    <cellWatch r="D26"/>
    <cellWatch r="E26"/>
    <cellWatch r="F26"/>
    <cellWatch r="G26"/>
    <cellWatch r="H26"/>
    <cellWatch r="I26"/>
    <cellWatch r="J26"/>
    <cellWatch r="K26"/>
    <cellWatch r="L26"/>
    <cellWatch r="M26"/>
    <cellWatch r="N26"/>
    <cellWatch r="O26"/>
    <cellWatch r="P26"/>
    <cellWatch r="Q26"/>
    <cellWatch r="R26"/>
    <cellWatch r="S26"/>
    <cellWatch r="T26"/>
    <cellWatch r="U26"/>
    <cellWatch r="V26"/>
    <cellWatch r="W26"/>
    <cellWatch r="X26"/>
    <cellWatch r="Y26"/>
    <cellWatch r="Z26"/>
    <cellWatch r="A27"/>
    <cellWatch r="C27"/>
    <cellWatch r="D27"/>
    <cellWatch r="E27"/>
    <cellWatch r="F27"/>
    <cellWatch r="G27"/>
    <cellWatch r="H27"/>
    <cellWatch r="I27"/>
    <cellWatch r="J27"/>
    <cellWatch r="K27"/>
    <cellWatch r="L27"/>
    <cellWatch r="M27"/>
    <cellWatch r="N27"/>
    <cellWatch r="O27"/>
    <cellWatch r="P27"/>
    <cellWatch r="Q27"/>
    <cellWatch r="R27"/>
    <cellWatch r="S27"/>
    <cellWatch r="T27"/>
    <cellWatch r="U27"/>
    <cellWatch r="V27"/>
    <cellWatch r="W27"/>
    <cellWatch r="X27"/>
    <cellWatch r="Y27"/>
    <cellWatch r="Z27"/>
    <cellWatch r="A28"/>
    <cellWatch r="C28"/>
    <cellWatch r="D28"/>
    <cellWatch r="E28"/>
    <cellWatch r="F28"/>
    <cellWatch r="G28"/>
    <cellWatch r="H28"/>
    <cellWatch r="I28"/>
    <cellWatch r="J28"/>
    <cellWatch r="K28"/>
    <cellWatch r="L28"/>
    <cellWatch r="M28"/>
    <cellWatch r="N28"/>
    <cellWatch r="O28"/>
    <cellWatch r="P28"/>
    <cellWatch r="Q28"/>
    <cellWatch r="R28"/>
    <cellWatch r="S28"/>
    <cellWatch r="T28"/>
    <cellWatch r="U28"/>
    <cellWatch r="V28"/>
    <cellWatch r="W28"/>
    <cellWatch r="X28"/>
    <cellWatch r="Y28"/>
    <cellWatch r="Z28"/>
    <cellWatch r="A29"/>
    <cellWatch r="C29"/>
    <cellWatch r="D29"/>
    <cellWatch r="E29"/>
    <cellWatch r="F29"/>
    <cellWatch r="G29"/>
    <cellWatch r="H29"/>
    <cellWatch r="I29"/>
    <cellWatch r="J29"/>
    <cellWatch r="K29"/>
    <cellWatch r="L29"/>
    <cellWatch r="M29"/>
    <cellWatch r="N29"/>
    <cellWatch r="O29"/>
    <cellWatch r="P29"/>
    <cellWatch r="Q29"/>
    <cellWatch r="R29"/>
    <cellWatch r="S29"/>
    <cellWatch r="T29"/>
    <cellWatch r="U29"/>
    <cellWatch r="V29"/>
    <cellWatch r="W29"/>
    <cellWatch r="X29"/>
    <cellWatch r="Y29"/>
    <cellWatch r="Z29"/>
    <cellWatch r="A30"/>
    <cellWatch r="C30"/>
    <cellWatch r="D30"/>
    <cellWatch r="E30"/>
    <cellWatch r="F30"/>
    <cellWatch r="G30"/>
    <cellWatch r="H30"/>
    <cellWatch r="I30"/>
    <cellWatch r="J30"/>
    <cellWatch r="K30"/>
    <cellWatch r="L30"/>
    <cellWatch r="M30"/>
    <cellWatch r="N30"/>
    <cellWatch r="O30"/>
    <cellWatch r="P30"/>
    <cellWatch r="Q30"/>
    <cellWatch r="R30"/>
    <cellWatch r="S30"/>
    <cellWatch r="T30"/>
    <cellWatch r="U30"/>
    <cellWatch r="V30"/>
    <cellWatch r="W30"/>
    <cellWatch r="X30"/>
    <cellWatch r="Y30"/>
    <cellWatch r="Z30"/>
    <cellWatch r="A31"/>
    <cellWatch r="C31"/>
    <cellWatch r="D31"/>
    <cellWatch r="E31"/>
    <cellWatch r="F31"/>
    <cellWatch r="G31"/>
    <cellWatch r="H31"/>
    <cellWatch r="I31"/>
    <cellWatch r="J31"/>
    <cellWatch r="K31"/>
    <cellWatch r="L31"/>
    <cellWatch r="M31"/>
    <cellWatch r="N31"/>
    <cellWatch r="O31"/>
    <cellWatch r="P31"/>
    <cellWatch r="Q31"/>
    <cellWatch r="R31"/>
    <cellWatch r="S31"/>
    <cellWatch r="T31"/>
    <cellWatch r="U31"/>
    <cellWatch r="V31"/>
    <cellWatch r="W31"/>
    <cellWatch r="X31"/>
    <cellWatch r="Y31"/>
    <cellWatch r="Z31"/>
    <cellWatch r="A38"/>
    <cellWatch r="B38"/>
    <cellWatch r="C38"/>
    <cellWatch r="D38"/>
    <cellWatch r="Y38"/>
    <cellWatch r="Z38"/>
    <cellWatch r="A39"/>
    <cellWatch r="C39"/>
    <cellWatch r="E39"/>
    <cellWatch r="G39"/>
    <cellWatch r="I39"/>
    <cellWatch r="K39"/>
    <cellWatch r="M39"/>
    <cellWatch r="O39"/>
    <cellWatch r="Q39"/>
    <cellWatch r="S39"/>
    <cellWatch r="U39"/>
    <cellWatch r="W39"/>
    <cellWatch r="Y39"/>
    <cellWatch r="C40"/>
    <cellWatch r="D40"/>
    <cellWatch r="E40"/>
    <cellWatch r="F40"/>
    <cellWatch r="G40"/>
    <cellWatch r="H40"/>
    <cellWatch r="I40"/>
    <cellWatch r="J40"/>
    <cellWatch r="K40"/>
    <cellWatch r="L40"/>
    <cellWatch r="M40"/>
    <cellWatch r="N40"/>
    <cellWatch r="O40"/>
    <cellWatch r="P40"/>
    <cellWatch r="Q40"/>
    <cellWatch r="R40"/>
    <cellWatch r="S40"/>
    <cellWatch r="T40"/>
    <cellWatch r="U40"/>
    <cellWatch r="V40"/>
    <cellWatch r="W40"/>
    <cellWatch r="X40"/>
    <cellWatch r="Y40"/>
    <cellWatch r="Z40"/>
    <cellWatch r="A41"/>
    <cellWatch r="B41"/>
    <cellWatch r="C41"/>
    <cellWatch r="D41"/>
    <cellWatch r="E41"/>
    <cellWatch r="F41"/>
    <cellWatch r="G41"/>
    <cellWatch r="H41"/>
    <cellWatch r="I41"/>
    <cellWatch r="J41"/>
    <cellWatch r="K41"/>
    <cellWatch r="L41"/>
    <cellWatch r="M41"/>
    <cellWatch r="N41"/>
    <cellWatch r="O41"/>
    <cellWatch r="P41"/>
    <cellWatch r="Q41"/>
    <cellWatch r="R41"/>
    <cellWatch r="S41"/>
    <cellWatch r="T41"/>
    <cellWatch r="U41"/>
    <cellWatch r="V41"/>
    <cellWatch r="W41"/>
    <cellWatch r="X41"/>
    <cellWatch r="Y41"/>
    <cellWatch r="Z41"/>
    <cellWatch r="A42"/>
    <cellWatch r="B42"/>
    <cellWatch r="C42"/>
    <cellWatch r="D42"/>
    <cellWatch r="E42"/>
    <cellWatch r="F42"/>
    <cellWatch r="G42"/>
    <cellWatch r="H42"/>
    <cellWatch r="I42"/>
    <cellWatch r="J42"/>
    <cellWatch r="K42"/>
    <cellWatch r="L42"/>
    <cellWatch r="M42"/>
    <cellWatch r="N42"/>
    <cellWatch r="O42"/>
    <cellWatch r="P42"/>
    <cellWatch r="Q42"/>
    <cellWatch r="R42"/>
    <cellWatch r="S42"/>
    <cellWatch r="T42"/>
    <cellWatch r="U42"/>
    <cellWatch r="V42"/>
    <cellWatch r="W42"/>
    <cellWatch r="X42"/>
    <cellWatch r="Y42"/>
    <cellWatch r="Z42"/>
    <cellWatch r="A43"/>
    <cellWatch r="B43"/>
    <cellWatch r="C43"/>
    <cellWatch r="D43"/>
    <cellWatch r="E43"/>
    <cellWatch r="F43"/>
    <cellWatch r="G43"/>
    <cellWatch r="H43"/>
    <cellWatch r="I43"/>
    <cellWatch r="J43"/>
    <cellWatch r="K43"/>
    <cellWatch r="L43"/>
    <cellWatch r="M43"/>
    <cellWatch r="N43"/>
    <cellWatch r="O43"/>
    <cellWatch r="P43"/>
    <cellWatch r="Q43"/>
    <cellWatch r="R43"/>
    <cellWatch r="S43"/>
    <cellWatch r="T43"/>
    <cellWatch r="U43"/>
    <cellWatch r="V43"/>
    <cellWatch r="W43"/>
    <cellWatch r="X43"/>
    <cellWatch r="Y43"/>
    <cellWatch r="Z43"/>
    <cellWatch r="A44"/>
    <cellWatch r="B44"/>
    <cellWatch r="C44"/>
    <cellWatch r="D44"/>
    <cellWatch r="E44"/>
    <cellWatch r="F44"/>
    <cellWatch r="G44"/>
    <cellWatch r="H44"/>
    <cellWatch r="I44"/>
    <cellWatch r="J44"/>
    <cellWatch r="K44"/>
    <cellWatch r="L44"/>
    <cellWatch r="M44"/>
    <cellWatch r="N44"/>
    <cellWatch r="O44"/>
    <cellWatch r="P44"/>
    <cellWatch r="Q44"/>
    <cellWatch r="R44"/>
    <cellWatch r="S44"/>
    <cellWatch r="T44"/>
    <cellWatch r="U44"/>
    <cellWatch r="V44"/>
    <cellWatch r="W44"/>
    <cellWatch r="X44"/>
    <cellWatch r="Y44"/>
    <cellWatch r="Z44"/>
    <cellWatch r="A45"/>
    <cellWatch r="B45"/>
    <cellWatch r="C45"/>
    <cellWatch r="D45"/>
    <cellWatch r="E45"/>
    <cellWatch r="F45"/>
    <cellWatch r="G45"/>
    <cellWatch r="H45"/>
    <cellWatch r="I45"/>
    <cellWatch r="J45"/>
    <cellWatch r="K45"/>
    <cellWatch r="L45"/>
    <cellWatch r="M45"/>
    <cellWatch r="N45"/>
    <cellWatch r="O45"/>
    <cellWatch r="P45"/>
    <cellWatch r="Q45"/>
    <cellWatch r="R45"/>
    <cellWatch r="S45"/>
    <cellWatch r="T45"/>
    <cellWatch r="U45"/>
    <cellWatch r="V45"/>
    <cellWatch r="W45"/>
    <cellWatch r="X45"/>
    <cellWatch r="Y45"/>
    <cellWatch r="Z45"/>
    <cellWatch r="A46"/>
    <cellWatch r="B46"/>
    <cellWatch r="C46"/>
    <cellWatch r="D46"/>
    <cellWatch r="E46"/>
    <cellWatch r="F46"/>
    <cellWatch r="G46"/>
    <cellWatch r="H46"/>
    <cellWatch r="I46"/>
    <cellWatch r="J46"/>
    <cellWatch r="K46"/>
    <cellWatch r="L46"/>
    <cellWatch r="M46"/>
    <cellWatch r="N46"/>
    <cellWatch r="O46"/>
    <cellWatch r="P46"/>
    <cellWatch r="Q46"/>
    <cellWatch r="R46"/>
    <cellWatch r="S46"/>
    <cellWatch r="T46"/>
    <cellWatch r="U46"/>
    <cellWatch r="V46"/>
    <cellWatch r="W46"/>
    <cellWatch r="X46"/>
    <cellWatch r="Y46"/>
    <cellWatch r="Z46"/>
    <cellWatch r="A47"/>
    <cellWatch r="B47"/>
    <cellWatch r="C47"/>
    <cellWatch r="D47"/>
    <cellWatch r="E47"/>
    <cellWatch r="F47"/>
    <cellWatch r="G47"/>
    <cellWatch r="H47"/>
    <cellWatch r="I47"/>
    <cellWatch r="J47"/>
    <cellWatch r="K47"/>
    <cellWatch r="L47"/>
    <cellWatch r="M47"/>
    <cellWatch r="N47"/>
    <cellWatch r="O47"/>
    <cellWatch r="P47"/>
    <cellWatch r="Q47"/>
    <cellWatch r="R47"/>
    <cellWatch r="S47"/>
    <cellWatch r="T47"/>
    <cellWatch r="U47"/>
    <cellWatch r="V47"/>
    <cellWatch r="W47"/>
    <cellWatch r="X47"/>
    <cellWatch r="Y47"/>
    <cellWatch r="Z47"/>
    <cellWatch r="A48"/>
    <cellWatch r="B48"/>
    <cellWatch r="C48"/>
    <cellWatch r="D48"/>
    <cellWatch r="E48"/>
    <cellWatch r="F48"/>
    <cellWatch r="G48"/>
    <cellWatch r="H48"/>
    <cellWatch r="I48"/>
    <cellWatch r="J48"/>
    <cellWatch r="K48"/>
    <cellWatch r="L48"/>
    <cellWatch r="M48"/>
    <cellWatch r="N48"/>
    <cellWatch r="O48"/>
    <cellWatch r="P48"/>
    <cellWatch r="Q48"/>
    <cellWatch r="R48"/>
    <cellWatch r="S48"/>
    <cellWatch r="T48"/>
    <cellWatch r="U48"/>
    <cellWatch r="V48"/>
    <cellWatch r="W48"/>
    <cellWatch r="X48"/>
    <cellWatch r="Y48"/>
    <cellWatch r="Z48"/>
    <cellWatch r="A49"/>
    <cellWatch r="B49"/>
    <cellWatch r="C49"/>
    <cellWatch r="D49"/>
    <cellWatch r="E49"/>
    <cellWatch r="F49"/>
    <cellWatch r="G49"/>
    <cellWatch r="H49"/>
    <cellWatch r="I49"/>
    <cellWatch r="J49"/>
    <cellWatch r="K49"/>
    <cellWatch r="L49"/>
    <cellWatch r="M49"/>
    <cellWatch r="N49"/>
    <cellWatch r="O49"/>
    <cellWatch r="P49"/>
    <cellWatch r="Q49"/>
    <cellWatch r="R49"/>
    <cellWatch r="S49"/>
    <cellWatch r="T49"/>
    <cellWatch r="U49"/>
    <cellWatch r="V49"/>
    <cellWatch r="W49"/>
    <cellWatch r="X49"/>
    <cellWatch r="Y49"/>
    <cellWatch r="Z49"/>
    <cellWatch r="A50"/>
    <cellWatch r="B50"/>
    <cellWatch r="C50"/>
    <cellWatch r="D50"/>
    <cellWatch r="E50"/>
    <cellWatch r="F50"/>
    <cellWatch r="G50"/>
    <cellWatch r="H50"/>
    <cellWatch r="I50"/>
    <cellWatch r="J50"/>
    <cellWatch r="K50"/>
    <cellWatch r="L50"/>
    <cellWatch r="M50"/>
    <cellWatch r="N50"/>
    <cellWatch r="O50"/>
    <cellWatch r="P50"/>
    <cellWatch r="Q50"/>
    <cellWatch r="R50"/>
    <cellWatch r="S50"/>
    <cellWatch r="T50"/>
    <cellWatch r="U50"/>
    <cellWatch r="V50"/>
    <cellWatch r="W50"/>
    <cellWatch r="X50"/>
    <cellWatch r="Y50"/>
    <cellWatch r="Z50"/>
    <cellWatch r="A51"/>
    <cellWatch r="B51"/>
    <cellWatch r="C51"/>
    <cellWatch r="D51"/>
    <cellWatch r="E51"/>
    <cellWatch r="F51"/>
    <cellWatch r="G51"/>
    <cellWatch r="H51"/>
    <cellWatch r="I51"/>
    <cellWatch r="J51"/>
    <cellWatch r="K51"/>
    <cellWatch r="L51"/>
    <cellWatch r="M51"/>
    <cellWatch r="N51"/>
    <cellWatch r="O51"/>
    <cellWatch r="P51"/>
    <cellWatch r="Q51"/>
    <cellWatch r="R51"/>
    <cellWatch r="S51"/>
    <cellWatch r="T51"/>
    <cellWatch r="U51"/>
    <cellWatch r="V51"/>
    <cellWatch r="W51"/>
    <cellWatch r="X51"/>
    <cellWatch r="Y51"/>
    <cellWatch r="Z51"/>
    <cellWatch r="A52"/>
    <cellWatch r="B52"/>
    <cellWatch r="C52"/>
    <cellWatch r="D52"/>
    <cellWatch r="E52"/>
    <cellWatch r="F52"/>
    <cellWatch r="G52"/>
    <cellWatch r="H52"/>
    <cellWatch r="I52"/>
    <cellWatch r="J52"/>
    <cellWatch r="K52"/>
    <cellWatch r="L52"/>
    <cellWatch r="M52"/>
    <cellWatch r="N52"/>
    <cellWatch r="O52"/>
    <cellWatch r="P52"/>
    <cellWatch r="Q52"/>
    <cellWatch r="R52"/>
    <cellWatch r="S52"/>
    <cellWatch r="T52"/>
    <cellWatch r="U52"/>
    <cellWatch r="V52"/>
    <cellWatch r="W52"/>
    <cellWatch r="X52"/>
    <cellWatch r="Y52"/>
    <cellWatch r="Z52"/>
    <cellWatch r="A53"/>
    <cellWatch r="C53"/>
    <cellWatch r="D53"/>
    <cellWatch r="E53"/>
    <cellWatch r="F53"/>
    <cellWatch r="G53"/>
    <cellWatch r="H53"/>
    <cellWatch r="I53"/>
    <cellWatch r="J53"/>
    <cellWatch r="K53"/>
    <cellWatch r="L53"/>
    <cellWatch r="M53"/>
    <cellWatch r="N53"/>
    <cellWatch r="O53"/>
    <cellWatch r="P53"/>
    <cellWatch r="Q53"/>
    <cellWatch r="R53"/>
    <cellWatch r="S53"/>
    <cellWatch r="T53"/>
    <cellWatch r="U53"/>
    <cellWatch r="V53"/>
    <cellWatch r="W53"/>
    <cellWatch r="X53"/>
    <cellWatch r="Y53"/>
    <cellWatch r="Z53"/>
    <cellWatch r="C54"/>
    <cellWatch r="E54"/>
    <cellWatch r="G54"/>
    <cellWatch r="I54"/>
    <cellWatch r="K54"/>
    <cellWatch r="M54"/>
    <cellWatch r="O54"/>
    <cellWatch r="Q54"/>
    <cellWatch r="S54"/>
    <cellWatch r="U54"/>
    <cellWatch r="W54"/>
    <cellWatch r="Y54"/>
    <cellWatch r="C55"/>
    <cellWatch r="G55"/>
    <cellWatch r="K55"/>
    <cellWatch r="O55"/>
    <cellWatch r="S55"/>
    <cellWatch r="W55"/>
    <cellWatch r="Y55"/>
    <cellWatch r="A56"/>
    <cellWatch r="B56"/>
    <cellWatch r="C56"/>
    <cellWatch r="D56"/>
    <cellWatch r="E56"/>
    <cellWatch r="F56"/>
    <cellWatch r="G56"/>
    <cellWatch r="H56"/>
    <cellWatch r="I56"/>
    <cellWatch r="J56"/>
    <cellWatch r="K56"/>
    <cellWatch r="L56"/>
    <cellWatch r="M56"/>
    <cellWatch r="N56"/>
    <cellWatch r="O56"/>
    <cellWatch r="P56"/>
    <cellWatch r="Q56"/>
    <cellWatch r="R56"/>
    <cellWatch r="S56"/>
    <cellWatch r="T56"/>
    <cellWatch r="U56"/>
    <cellWatch r="V56"/>
    <cellWatch r="W56"/>
    <cellWatch r="X56"/>
    <cellWatch r="Y56"/>
    <cellWatch r="Z56"/>
    <cellWatch r="A57"/>
    <cellWatch r="Y57"/>
    <cellWatch r="Z57"/>
    <cellWatch r="A58"/>
    <cellWatch r="B58"/>
    <cellWatch r="C58"/>
    <cellWatch r="D58"/>
    <cellWatch r="E58"/>
    <cellWatch r="F58"/>
    <cellWatch r="G58"/>
    <cellWatch r="H58"/>
    <cellWatch r="I58"/>
    <cellWatch r="J58"/>
    <cellWatch r="K58"/>
    <cellWatch r="L58"/>
    <cellWatch r="M58"/>
    <cellWatch r="N58"/>
    <cellWatch r="O58"/>
    <cellWatch r="P58"/>
    <cellWatch r="Q58"/>
    <cellWatch r="R58"/>
    <cellWatch r="S58"/>
    <cellWatch r="T58"/>
    <cellWatch r="U58"/>
    <cellWatch r="V58"/>
    <cellWatch r="W58"/>
    <cellWatch r="X58"/>
    <cellWatch r="Y58"/>
    <cellWatch r="Z58"/>
    <cellWatch r="A59"/>
    <cellWatch r="C59"/>
    <cellWatch r="E59"/>
    <cellWatch r="G59"/>
    <cellWatch r="I59"/>
    <cellWatch r="K59"/>
    <cellWatch r="M59"/>
    <cellWatch r="O59"/>
    <cellWatch r="Q59"/>
    <cellWatch r="S59"/>
    <cellWatch r="U59"/>
    <cellWatch r="W59"/>
    <cellWatch r="Y59"/>
    <cellWatch r="C60"/>
    <cellWatch r="D60"/>
    <cellWatch r="E60"/>
    <cellWatch r="F60"/>
    <cellWatch r="G60"/>
    <cellWatch r="H60"/>
    <cellWatch r="I60"/>
    <cellWatch r="J60"/>
    <cellWatch r="K60"/>
    <cellWatch r="L60"/>
    <cellWatch r="M60"/>
    <cellWatch r="N60"/>
    <cellWatch r="O60"/>
    <cellWatch r="P60"/>
    <cellWatch r="Q60"/>
    <cellWatch r="R60"/>
    <cellWatch r="S60"/>
    <cellWatch r="T60"/>
    <cellWatch r="U60"/>
    <cellWatch r="V60"/>
    <cellWatch r="W60"/>
    <cellWatch r="X60"/>
    <cellWatch r="Y60"/>
    <cellWatch r="Z60"/>
    <cellWatch r="C61"/>
    <cellWatch r="D61"/>
    <cellWatch r="E61"/>
    <cellWatch r="F61"/>
    <cellWatch r="G61"/>
    <cellWatch r="H61"/>
    <cellWatch r="I61"/>
    <cellWatch r="J61"/>
    <cellWatch r="K61"/>
    <cellWatch r="L61"/>
    <cellWatch r="M61"/>
    <cellWatch r="N61"/>
    <cellWatch r="O61"/>
    <cellWatch r="P61"/>
    <cellWatch r="Q61"/>
    <cellWatch r="R61"/>
    <cellWatch r="S61"/>
    <cellWatch r="T61"/>
    <cellWatch r="U61"/>
    <cellWatch r="V61"/>
    <cellWatch r="W61"/>
    <cellWatch r="X61"/>
    <cellWatch r="Y61"/>
    <cellWatch r="Z61"/>
    <cellWatch r="C62"/>
    <cellWatch r="D62"/>
    <cellWatch r="E62"/>
    <cellWatch r="F62"/>
    <cellWatch r="G62"/>
    <cellWatch r="H62"/>
    <cellWatch r="I62"/>
    <cellWatch r="J62"/>
    <cellWatch r="K62"/>
    <cellWatch r="L62"/>
    <cellWatch r="M62"/>
    <cellWatch r="N62"/>
    <cellWatch r="O62"/>
    <cellWatch r="P62"/>
    <cellWatch r="Q62"/>
    <cellWatch r="R62"/>
    <cellWatch r="S62"/>
    <cellWatch r="T62"/>
    <cellWatch r="U62"/>
    <cellWatch r="V62"/>
    <cellWatch r="W62"/>
    <cellWatch r="X62"/>
    <cellWatch r="Y62"/>
    <cellWatch r="Z62"/>
    <cellWatch r="C63"/>
    <cellWatch r="E63"/>
    <cellWatch r="G63"/>
    <cellWatch r="I63"/>
    <cellWatch r="K63"/>
    <cellWatch r="M63"/>
    <cellWatch r="O63"/>
    <cellWatch r="Q63"/>
    <cellWatch r="S63"/>
    <cellWatch r="U63"/>
    <cellWatch r="W63"/>
    <cellWatch r="Y63"/>
    <cellWatch r="C64"/>
    <cellWatch r="G64"/>
    <cellWatch r="K64"/>
    <cellWatch r="O64"/>
    <cellWatch r="S64"/>
    <cellWatch r="W64"/>
    <cellWatch r="C65"/>
    <cellWatch r="G65"/>
    <cellWatch r="K65"/>
    <cellWatch r="O65"/>
    <cellWatch r="S65"/>
    <cellWatch r="W65"/>
    <cellWatch r="Y65"/>
    <cellWatch r="Z65"/>
    <cellWatch r="C66"/>
    <cellWatch r="G66"/>
    <cellWatch r="K66"/>
    <cellWatch r="O66"/>
  </cellWatche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A1:AW65"/>
  <sheetViews>
    <sheetView showGridLines="0" view="pageBreakPreview" topLeftCell="A22" zoomScaleSheetLayoutView="100" workbookViewId="0">
      <selection activeCell="F14" sqref="F14:AC25"/>
    </sheetView>
  </sheetViews>
  <sheetFormatPr defaultRowHeight="15"/>
  <cols>
    <col min="1" max="48" width="2.7109375" style="186" customWidth="1"/>
    <col min="49" max="16384" width="9.140625" style="186"/>
  </cols>
  <sheetData>
    <row r="1" spans="1:49" s="137" customFormat="1" ht="15" customHeight="1">
      <c r="A1" s="134" t="s">
        <v>832</v>
      </c>
      <c r="B1" s="135" t="s">
        <v>831</v>
      </c>
      <c r="C1" s="135"/>
      <c r="D1" s="135"/>
      <c r="E1" s="135"/>
      <c r="F1" s="135"/>
      <c r="G1" s="135"/>
      <c r="H1" s="135"/>
      <c r="I1" s="135"/>
      <c r="J1" s="136"/>
      <c r="K1" s="135"/>
      <c r="L1" s="135"/>
      <c r="M1" s="135"/>
      <c r="N1" s="135"/>
      <c r="O1" s="135"/>
      <c r="P1" s="135"/>
      <c r="Q1" s="135"/>
      <c r="AC1" s="138"/>
      <c r="AD1" s="138"/>
      <c r="AE1" s="138"/>
      <c r="AF1" s="138"/>
      <c r="AG1" s="138"/>
      <c r="AH1" s="138"/>
      <c r="AI1" s="138"/>
      <c r="AJ1" s="138"/>
      <c r="AK1" s="138"/>
      <c r="AL1" s="138"/>
    </row>
    <row r="2" spans="1:49" s="137" customFormat="1" ht="15" customHeight="1">
      <c r="B2" s="1882" t="s">
        <v>830</v>
      </c>
      <c r="C2" s="1883"/>
      <c r="D2" s="1883"/>
      <c r="E2" s="1884"/>
      <c r="F2" s="1902" t="s">
        <v>829</v>
      </c>
      <c r="G2" s="1923"/>
      <c r="H2" s="1923"/>
      <c r="I2" s="1923"/>
      <c r="J2" s="1923"/>
      <c r="K2" s="1923"/>
      <c r="L2" s="1923"/>
      <c r="M2" s="1923"/>
      <c r="N2" s="1923"/>
      <c r="O2" s="1923"/>
      <c r="P2" s="1923"/>
      <c r="Q2" s="1923"/>
      <c r="R2" s="1923"/>
      <c r="S2" s="1923"/>
      <c r="T2" s="1923"/>
      <c r="U2" s="1923"/>
      <c r="V2" s="1923"/>
      <c r="W2" s="1903"/>
      <c r="X2" s="1924" t="s">
        <v>828</v>
      </c>
      <c r="Y2" s="1925"/>
      <c r="Z2" s="1925"/>
      <c r="AA2" s="1926"/>
      <c r="AB2" s="139"/>
      <c r="AC2" s="139"/>
      <c r="AD2" s="139"/>
      <c r="AE2" s="139"/>
      <c r="AF2" s="139"/>
      <c r="AG2" s="139"/>
      <c r="AH2" s="139"/>
      <c r="AI2" s="140"/>
      <c r="AJ2" s="140"/>
      <c r="AK2" s="140"/>
      <c r="AL2" s="140"/>
    </row>
    <row r="3" spans="1:49" s="137" customFormat="1" ht="15" customHeight="1">
      <c r="B3" s="1920"/>
      <c r="C3" s="1921"/>
      <c r="D3" s="1921"/>
      <c r="E3" s="1922"/>
      <c r="F3" s="1930" t="s">
        <v>827</v>
      </c>
      <c r="G3" s="1931"/>
      <c r="H3" s="1932"/>
      <c r="I3" s="1902" t="s">
        <v>812</v>
      </c>
      <c r="J3" s="1923"/>
      <c r="K3" s="1903"/>
      <c r="L3" s="1902" t="s">
        <v>809</v>
      </c>
      <c r="M3" s="1923"/>
      <c r="N3" s="1903"/>
      <c r="O3" s="1902" t="s">
        <v>807</v>
      </c>
      <c r="P3" s="1923"/>
      <c r="Q3" s="1903"/>
      <c r="R3" s="1902" t="s">
        <v>805</v>
      </c>
      <c r="S3" s="1923"/>
      <c r="T3" s="1903"/>
      <c r="U3" s="1920" t="s">
        <v>826</v>
      </c>
      <c r="V3" s="1921"/>
      <c r="W3" s="1921"/>
      <c r="X3" s="1927"/>
      <c r="Y3" s="1928"/>
      <c r="Z3" s="1928"/>
      <c r="AA3" s="1929"/>
      <c r="AB3" s="139"/>
      <c r="AC3" s="139"/>
      <c r="AD3" s="139"/>
      <c r="AE3" s="139"/>
      <c r="AF3" s="139"/>
      <c r="AG3" s="139"/>
      <c r="AH3" s="139"/>
      <c r="AI3" s="110" t="s">
        <v>757</v>
      </c>
      <c r="AJ3" s="110" t="s">
        <v>825</v>
      </c>
      <c r="AK3" s="110" t="s">
        <v>824</v>
      </c>
      <c r="AL3" s="110" t="s">
        <v>823</v>
      </c>
      <c r="AM3" s="110" t="s">
        <v>822</v>
      </c>
      <c r="AN3" s="110" t="s">
        <v>821</v>
      </c>
      <c r="AO3" s="110" t="s">
        <v>820</v>
      </c>
    </row>
    <row r="4" spans="1:49" s="137" customFormat="1" ht="15" customHeight="1">
      <c r="B4" s="1897" t="s">
        <v>737</v>
      </c>
      <c r="C4" s="1919"/>
      <c r="D4" s="1919"/>
      <c r="E4" s="1898"/>
      <c r="F4" s="1897" t="s">
        <v>736</v>
      </c>
      <c r="G4" s="1919"/>
      <c r="H4" s="1898"/>
      <c r="I4" s="1897" t="s">
        <v>735</v>
      </c>
      <c r="J4" s="1919"/>
      <c r="K4" s="1898"/>
      <c r="L4" s="1897" t="s">
        <v>734</v>
      </c>
      <c r="M4" s="1919"/>
      <c r="N4" s="1898"/>
      <c r="O4" s="1897" t="s">
        <v>733</v>
      </c>
      <c r="P4" s="1919"/>
      <c r="Q4" s="1898"/>
      <c r="R4" s="1897" t="s">
        <v>732</v>
      </c>
      <c r="S4" s="1919"/>
      <c r="T4" s="1898"/>
      <c r="U4" s="1897" t="s">
        <v>731</v>
      </c>
      <c r="V4" s="1919"/>
      <c r="W4" s="1898"/>
      <c r="X4" s="1919" t="s">
        <v>747</v>
      </c>
      <c r="Y4" s="1919"/>
      <c r="Z4" s="1919"/>
      <c r="AA4" s="1898"/>
      <c r="AB4" s="141"/>
      <c r="AC4" s="141"/>
      <c r="AD4" s="141"/>
      <c r="AE4" s="141"/>
      <c r="AF4" s="141"/>
      <c r="AG4" s="141"/>
      <c r="AH4" s="141"/>
      <c r="AI4" s="110"/>
      <c r="AJ4" s="110"/>
      <c r="AK4" s="110"/>
      <c r="AL4" s="110"/>
      <c r="AM4" s="110"/>
      <c r="AN4" s="110"/>
      <c r="AO4" s="110"/>
    </row>
    <row r="5" spans="1:49" s="137" customFormat="1" ht="15" customHeight="1">
      <c r="B5" s="1905" t="s">
        <v>819</v>
      </c>
      <c r="C5" s="1906"/>
      <c r="D5" s="1906"/>
      <c r="E5" s="1907"/>
      <c r="F5" s="1908"/>
      <c r="G5" s="1909"/>
      <c r="H5" s="1910"/>
      <c r="I5" s="1911">
        <v>11</v>
      </c>
      <c r="J5" s="1912"/>
      <c r="K5" s="1913"/>
      <c r="L5" s="1911">
        <v>18</v>
      </c>
      <c r="M5" s="1912"/>
      <c r="N5" s="1913"/>
      <c r="O5" s="1911">
        <v>1</v>
      </c>
      <c r="P5" s="1912"/>
      <c r="Q5" s="1913"/>
      <c r="R5" s="1912"/>
      <c r="S5" s="1912"/>
      <c r="T5" s="1913"/>
      <c r="U5" s="1911"/>
      <c r="V5" s="1912"/>
      <c r="W5" s="1913"/>
      <c r="X5" s="1914">
        <v>30</v>
      </c>
      <c r="Y5" s="1914"/>
      <c r="Z5" s="1914"/>
      <c r="AA5" s="1915"/>
      <c r="AB5" s="142"/>
      <c r="AC5" s="142"/>
      <c r="AD5" s="142"/>
      <c r="AE5" s="142"/>
      <c r="AF5" s="142"/>
      <c r="AG5" s="142"/>
      <c r="AH5" s="142"/>
      <c r="AI5" s="109">
        <f>SUM(F5:W5)</f>
        <v>30</v>
      </c>
      <c r="AJ5" s="110"/>
      <c r="AK5" s="109"/>
      <c r="AL5" s="109"/>
      <c r="AM5" s="110"/>
      <c r="AN5" s="110"/>
      <c r="AO5" s="110"/>
    </row>
    <row r="6" spans="1:49" s="137" customFormat="1" ht="15" customHeight="1">
      <c r="B6" s="1905" t="s">
        <v>818</v>
      </c>
      <c r="C6" s="1906"/>
      <c r="D6" s="1906"/>
      <c r="E6" s="1907"/>
      <c r="F6" s="1908"/>
      <c r="G6" s="1909"/>
      <c r="H6" s="1910"/>
      <c r="I6" s="1911">
        <v>12</v>
      </c>
      <c r="J6" s="1912"/>
      <c r="K6" s="1913"/>
      <c r="L6" s="1911">
        <v>16</v>
      </c>
      <c r="M6" s="1912"/>
      <c r="N6" s="1913"/>
      <c r="O6" s="1911"/>
      <c r="P6" s="1912"/>
      <c r="Q6" s="1913"/>
      <c r="R6" s="1912"/>
      <c r="S6" s="1912"/>
      <c r="T6" s="1913"/>
      <c r="U6" s="1911"/>
      <c r="V6" s="1912"/>
      <c r="W6" s="1913"/>
      <c r="X6" s="1914">
        <v>28</v>
      </c>
      <c r="Y6" s="1914"/>
      <c r="Z6" s="1914"/>
      <c r="AA6" s="1915"/>
      <c r="AB6" s="142"/>
      <c r="AC6" s="142"/>
      <c r="AD6" s="142"/>
      <c r="AE6" s="142"/>
      <c r="AF6" s="142"/>
      <c r="AG6" s="142"/>
      <c r="AH6" s="142"/>
      <c r="AI6" s="109">
        <f>SUM(F6:W6)</f>
        <v>28</v>
      </c>
      <c r="AJ6" s="110"/>
      <c r="AK6" s="109"/>
      <c r="AL6" s="109"/>
      <c r="AM6" s="110"/>
      <c r="AN6" s="110"/>
      <c r="AO6" s="110"/>
    </row>
    <row r="7" spans="1:49" s="137" customFormat="1" ht="15" customHeight="1">
      <c r="B7" s="1916" t="s">
        <v>758</v>
      </c>
      <c r="C7" s="1917"/>
      <c r="D7" s="1917"/>
      <c r="E7" s="1918"/>
      <c r="F7" s="1863">
        <f>AJ7</f>
        <v>0</v>
      </c>
      <c r="G7" s="1864"/>
      <c r="H7" s="1865"/>
      <c r="I7" s="1863">
        <f>AK7</f>
        <v>23</v>
      </c>
      <c r="J7" s="1864"/>
      <c r="K7" s="1865"/>
      <c r="L7" s="1863">
        <f>AL7</f>
        <v>34</v>
      </c>
      <c r="M7" s="1864"/>
      <c r="N7" s="1865"/>
      <c r="O7" s="1863">
        <f>AM7</f>
        <v>1</v>
      </c>
      <c r="P7" s="1864"/>
      <c r="Q7" s="1865"/>
      <c r="R7" s="1864">
        <f>AN7</f>
        <v>0</v>
      </c>
      <c r="S7" s="1864"/>
      <c r="T7" s="1865"/>
      <c r="U7" s="1863">
        <f>AO7</f>
        <v>0</v>
      </c>
      <c r="V7" s="1864"/>
      <c r="W7" s="1865"/>
      <c r="X7" s="1914">
        <v>58</v>
      </c>
      <c r="Y7" s="1914"/>
      <c r="Z7" s="1914"/>
      <c r="AA7" s="1915"/>
      <c r="AB7" s="143"/>
      <c r="AC7" s="143"/>
      <c r="AD7" s="143"/>
      <c r="AE7" s="143"/>
      <c r="AF7" s="143"/>
      <c r="AG7" s="143"/>
      <c r="AH7" s="143"/>
      <c r="AI7" s="109">
        <f>SUM(AI5:AI6)</f>
        <v>58</v>
      </c>
      <c r="AJ7" s="109">
        <f>SUM(F5:H6)</f>
        <v>0</v>
      </c>
      <c r="AK7" s="109">
        <f>SUM(I5:K6)</f>
        <v>23</v>
      </c>
      <c r="AL7" s="109">
        <f>SUM(L5:N6)</f>
        <v>34</v>
      </c>
      <c r="AM7" s="109">
        <f>SUM(O5:Q6)</f>
        <v>1</v>
      </c>
      <c r="AN7" s="109">
        <f>SUM(R5:T6)</f>
        <v>0</v>
      </c>
      <c r="AO7" s="109">
        <f>SUM(U5:W6)</f>
        <v>0</v>
      </c>
    </row>
    <row r="8" spans="1:49" s="137" customFormat="1" ht="3.75" customHeight="1">
      <c r="AC8" s="138"/>
      <c r="AD8" s="138"/>
      <c r="AE8" s="138"/>
      <c r="AF8" s="138"/>
      <c r="AG8" s="138"/>
      <c r="AH8" s="138"/>
      <c r="AI8" s="138"/>
      <c r="AJ8" s="138"/>
      <c r="AK8" s="138"/>
      <c r="AL8" s="138"/>
    </row>
    <row r="9" spans="1:49" s="145" customFormat="1" ht="13.5" customHeight="1">
      <c r="A9" s="144" t="s">
        <v>817</v>
      </c>
      <c r="B9" s="144" t="s">
        <v>816</v>
      </c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M9" s="146" t="s">
        <v>815</v>
      </c>
      <c r="AN9" s="147"/>
      <c r="AO9" s="147" t="s">
        <v>31</v>
      </c>
      <c r="AP9" s="148" t="s">
        <v>9</v>
      </c>
      <c r="AR9" s="146" t="s">
        <v>31</v>
      </c>
      <c r="AS9" s="148" t="s">
        <v>9</v>
      </c>
    </row>
    <row r="10" spans="1:49" s="137" customFormat="1" ht="13.5" customHeight="1">
      <c r="A10" s="149"/>
      <c r="B10" s="1888"/>
      <c r="C10" s="1888"/>
      <c r="D10" s="1888"/>
      <c r="E10" s="1888"/>
      <c r="F10" s="1853" t="s">
        <v>814</v>
      </c>
      <c r="G10" s="1853"/>
      <c r="H10" s="1853"/>
      <c r="I10" s="1853"/>
      <c r="J10" s="1853"/>
      <c r="K10" s="1853"/>
      <c r="L10" s="1853"/>
      <c r="M10" s="1853"/>
      <c r="N10" s="1853"/>
      <c r="O10" s="1853"/>
      <c r="P10" s="1853"/>
      <c r="Q10" s="1853"/>
      <c r="R10" s="1853"/>
      <c r="S10" s="1853"/>
      <c r="T10" s="1853"/>
      <c r="U10" s="1853"/>
      <c r="V10" s="1853"/>
      <c r="W10" s="1853"/>
      <c r="X10" s="1853"/>
      <c r="Y10" s="1853"/>
      <c r="Z10" s="1853"/>
      <c r="AA10" s="1853"/>
      <c r="AB10" s="1853"/>
      <c r="AC10" s="1853"/>
      <c r="AD10" s="1853" t="s">
        <v>758</v>
      </c>
      <c r="AE10" s="1853"/>
      <c r="AF10" s="1853"/>
      <c r="AG10" s="1853"/>
      <c r="AM10" s="150" t="s">
        <v>813</v>
      </c>
      <c r="AN10" s="138"/>
      <c r="AO10" s="151" t="e">
        <f>#REF!</f>
        <v>#REF!</v>
      </c>
      <c r="AP10" s="152" t="e">
        <f>#REF!</f>
        <v>#REF!</v>
      </c>
      <c r="AR10" s="153">
        <f>F14</f>
        <v>0</v>
      </c>
      <c r="AS10" s="152">
        <f>H14</f>
        <v>0</v>
      </c>
    </row>
    <row r="11" spans="1:49" s="137" customFormat="1" ht="13.5" customHeight="1">
      <c r="A11" s="149"/>
      <c r="B11" s="1904" t="s">
        <v>37</v>
      </c>
      <c r="C11" s="1904"/>
      <c r="D11" s="1904"/>
      <c r="E11" s="1904"/>
      <c r="F11" s="1853" t="s">
        <v>764</v>
      </c>
      <c r="G11" s="1853"/>
      <c r="H11" s="1853"/>
      <c r="I11" s="1853"/>
      <c r="J11" s="1853" t="s">
        <v>763</v>
      </c>
      <c r="K11" s="1853"/>
      <c r="L11" s="1853"/>
      <c r="M11" s="1853"/>
      <c r="N11" s="1853" t="s">
        <v>762</v>
      </c>
      <c r="O11" s="1853"/>
      <c r="P11" s="1853"/>
      <c r="Q11" s="1853"/>
      <c r="R11" s="1853" t="s">
        <v>761</v>
      </c>
      <c r="S11" s="1853"/>
      <c r="T11" s="1853"/>
      <c r="U11" s="1853"/>
      <c r="V11" s="1853" t="s">
        <v>760</v>
      </c>
      <c r="W11" s="1853"/>
      <c r="X11" s="1853"/>
      <c r="Y11" s="1853"/>
      <c r="Z11" s="1853" t="s">
        <v>759</v>
      </c>
      <c r="AA11" s="1853"/>
      <c r="AB11" s="1853"/>
      <c r="AC11" s="1853"/>
      <c r="AD11" s="1853"/>
      <c r="AE11" s="1853"/>
      <c r="AF11" s="1853"/>
      <c r="AG11" s="1853"/>
      <c r="AI11" s="1892" t="s">
        <v>775</v>
      </c>
      <c r="AJ11" s="1894"/>
      <c r="AK11" s="110"/>
      <c r="AL11" s="110"/>
      <c r="AM11" s="154" t="s">
        <v>812</v>
      </c>
      <c r="AN11" s="155"/>
      <c r="AO11" s="151">
        <f>I5</f>
        <v>11</v>
      </c>
      <c r="AP11" s="152">
        <f>I6</f>
        <v>12</v>
      </c>
      <c r="AQ11" s="156" t="s">
        <v>811</v>
      </c>
      <c r="AR11" s="157">
        <f>F15</f>
        <v>14</v>
      </c>
      <c r="AS11" s="158">
        <f>H15</f>
        <v>22</v>
      </c>
      <c r="AT11" s="110"/>
      <c r="AU11" s="110"/>
      <c r="AV11" s="110"/>
      <c r="AW11" s="110"/>
    </row>
    <row r="12" spans="1:49" s="137" customFormat="1" ht="13.5" customHeight="1">
      <c r="A12" s="149"/>
      <c r="B12" s="1901"/>
      <c r="C12" s="1901"/>
      <c r="D12" s="1901"/>
      <c r="E12" s="1901"/>
      <c r="F12" s="1853" t="s">
        <v>810</v>
      </c>
      <c r="G12" s="1853"/>
      <c r="H12" s="1853" t="s">
        <v>9</v>
      </c>
      <c r="I12" s="1853"/>
      <c r="J12" s="1853" t="s">
        <v>31</v>
      </c>
      <c r="K12" s="1853"/>
      <c r="L12" s="1853" t="s">
        <v>9</v>
      </c>
      <c r="M12" s="1853"/>
      <c r="N12" s="1853" t="s">
        <v>31</v>
      </c>
      <c r="O12" s="1853"/>
      <c r="P12" s="1853" t="s">
        <v>9</v>
      </c>
      <c r="Q12" s="1853"/>
      <c r="R12" s="1853" t="s">
        <v>31</v>
      </c>
      <c r="S12" s="1853"/>
      <c r="T12" s="1902" t="s">
        <v>9</v>
      </c>
      <c r="U12" s="1903"/>
      <c r="V12" s="1902" t="s">
        <v>31</v>
      </c>
      <c r="W12" s="1903"/>
      <c r="X12" s="1853" t="s">
        <v>9</v>
      </c>
      <c r="Y12" s="1853"/>
      <c r="Z12" s="1853" t="s">
        <v>31</v>
      </c>
      <c r="AA12" s="1853"/>
      <c r="AB12" s="1853" t="s">
        <v>9</v>
      </c>
      <c r="AC12" s="1853"/>
      <c r="AD12" s="1853" t="s">
        <v>31</v>
      </c>
      <c r="AE12" s="1853"/>
      <c r="AF12" s="1853" t="s">
        <v>9</v>
      </c>
      <c r="AG12" s="1853"/>
      <c r="AI12" s="154" t="s">
        <v>31</v>
      </c>
      <c r="AJ12" s="159" t="s">
        <v>9</v>
      </c>
      <c r="AK12" s="110"/>
      <c r="AL12" s="110"/>
      <c r="AM12" s="154" t="s">
        <v>809</v>
      </c>
      <c r="AN12" s="155"/>
      <c r="AO12" s="151">
        <f>L5</f>
        <v>18</v>
      </c>
      <c r="AP12" s="152">
        <f>L6</f>
        <v>16</v>
      </c>
      <c r="AQ12" s="110"/>
      <c r="AR12" s="157">
        <f>F16</f>
        <v>16</v>
      </c>
      <c r="AS12" s="158">
        <f>H16</f>
        <v>12</v>
      </c>
      <c r="AT12" s="110"/>
      <c r="AU12" s="110"/>
      <c r="AV12" s="110"/>
      <c r="AW12" s="110"/>
    </row>
    <row r="13" spans="1:49" s="137" customFormat="1" ht="10.5" customHeight="1">
      <c r="A13" s="160"/>
      <c r="B13" s="1850" t="s">
        <v>737</v>
      </c>
      <c r="C13" s="1851"/>
      <c r="D13" s="1851"/>
      <c r="E13" s="1851"/>
      <c r="F13" s="1850" t="s">
        <v>736</v>
      </c>
      <c r="G13" s="1851"/>
      <c r="H13" s="1850" t="s">
        <v>735</v>
      </c>
      <c r="I13" s="1851"/>
      <c r="J13" s="1850" t="s">
        <v>734</v>
      </c>
      <c r="K13" s="1851"/>
      <c r="L13" s="1850" t="s">
        <v>733</v>
      </c>
      <c r="M13" s="1851"/>
      <c r="N13" s="1850" t="s">
        <v>732</v>
      </c>
      <c r="O13" s="1851"/>
      <c r="P13" s="1850" t="s">
        <v>731</v>
      </c>
      <c r="Q13" s="1851"/>
      <c r="R13" s="1850" t="s">
        <v>747</v>
      </c>
      <c r="S13" s="1851"/>
      <c r="T13" s="1897" t="s">
        <v>746</v>
      </c>
      <c r="U13" s="1898"/>
      <c r="V13" s="1897" t="s">
        <v>774</v>
      </c>
      <c r="W13" s="1898"/>
      <c r="X13" s="1850" t="s">
        <v>808</v>
      </c>
      <c r="Y13" s="1851"/>
      <c r="Z13" s="1850" t="s">
        <v>772</v>
      </c>
      <c r="AA13" s="1851"/>
      <c r="AB13" s="1850" t="s">
        <v>771</v>
      </c>
      <c r="AC13" s="1851"/>
      <c r="AD13" s="1899" t="s">
        <v>770</v>
      </c>
      <c r="AE13" s="1899"/>
      <c r="AF13" s="1899" t="s">
        <v>769</v>
      </c>
      <c r="AG13" s="1899"/>
      <c r="AI13" s="154"/>
      <c r="AJ13" s="159"/>
      <c r="AK13" s="110"/>
      <c r="AL13" s="110"/>
      <c r="AM13" s="154" t="s">
        <v>807</v>
      </c>
      <c r="AN13" s="155"/>
      <c r="AO13" s="151">
        <f>O5</f>
        <v>1</v>
      </c>
      <c r="AP13" s="152">
        <f>O6</f>
        <v>0</v>
      </c>
      <c r="AQ13" s="110"/>
      <c r="AR13" s="157">
        <f>F17</f>
        <v>0</v>
      </c>
      <c r="AS13" s="158">
        <f>H17</f>
        <v>0</v>
      </c>
      <c r="AT13" s="110"/>
      <c r="AU13" s="110"/>
      <c r="AV13" s="110"/>
      <c r="AW13" s="110"/>
    </row>
    <row r="14" spans="1:49" s="137" customFormat="1" ht="13.5" customHeight="1">
      <c r="A14" s="149"/>
      <c r="B14" s="1900" t="s">
        <v>806</v>
      </c>
      <c r="C14" s="1900"/>
      <c r="D14" s="1900"/>
      <c r="E14" s="1900"/>
      <c r="F14" s="1889">
        <f>SUM(AUTOMATIC!C41,AUTOMATIC!E41)</f>
        <v>0</v>
      </c>
      <c r="G14" s="1890"/>
      <c r="H14" s="1889">
        <f>SUM(AUTOMATIC!D41,AUTOMATIC!F41)</f>
        <v>0</v>
      </c>
      <c r="I14" s="1890"/>
      <c r="J14" s="1889">
        <f>SUM(AUTOMATIC!G41,AUTOMATIC!I41)</f>
        <v>0</v>
      </c>
      <c r="K14" s="1890"/>
      <c r="L14" s="1889">
        <f>SUM(AUTOMATIC!H41,AUTOMATIC!J41)</f>
        <v>0</v>
      </c>
      <c r="M14" s="1890"/>
      <c r="N14" s="1889">
        <f>SUM(AUTOMATIC!K41,AUTOMATIC!M41)</f>
        <v>0</v>
      </c>
      <c r="O14" s="1890"/>
      <c r="P14" s="1889">
        <f>SUM(AUTOMATIC!L41,AUTOMATIC!N41)</f>
        <v>0</v>
      </c>
      <c r="Q14" s="1890"/>
      <c r="R14" s="1889">
        <f>SUM(AUTOMATIC!O41,AUTOMATIC!Q41)</f>
        <v>0</v>
      </c>
      <c r="S14" s="1890"/>
      <c r="T14" s="1889">
        <f>SUM(AUTOMATIC!P41,AUTOMATIC!R41)</f>
        <v>0</v>
      </c>
      <c r="U14" s="1890"/>
      <c r="V14" s="1889">
        <f>SUM(AUTOMATIC!S41,AUTOMATIC!U41)</f>
        <v>0</v>
      </c>
      <c r="W14" s="1890"/>
      <c r="X14" s="1889">
        <f>SUM(AUTOMATIC!T41,AUTOMATIC!V41)</f>
        <v>0</v>
      </c>
      <c r="Y14" s="1890"/>
      <c r="Z14" s="1889">
        <f>SUM(AUTOMATIC!W41,AUTOMATIC!Y41)</f>
        <v>0</v>
      </c>
      <c r="AA14" s="1890"/>
      <c r="AB14" s="1889">
        <f>SUM(AUTOMATIC!X41,AUTOMATIC!Z41)</f>
        <v>0</v>
      </c>
      <c r="AC14" s="1890"/>
      <c r="AD14" s="1856">
        <f>SUM(F14,J14,N14,R14,V14,Z14)</f>
        <v>0</v>
      </c>
      <c r="AE14" s="1856"/>
      <c r="AF14" s="1856">
        <f>SUM(H14,L14,P14,T14,X14,AB14)</f>
        <v>0</v>
      </c>
      <c r="AG14" s="1856"/>
      <c r="AI14" s="157">
        <f t="shared" ref="AI14:AI25" si="0">F14+J14+N14+R14+V14+Z14</f>
        <v>0</v>
      </c>
      <c r="AJ14" s="158">
        <f t="shared" ref="AJ14:AJ25" si="1">H14+L14+P14+T14+X14+AB14</f>
        <v>0</v>
      </c>
      <c r="AK14" s="109"/>
      <c r="AL14" s="110"/>
      <c r="AM14" s="154" t="s">
        <v>805</v>
      </c>
      <c r="AN14" s="155"/>
      <c r="AO14" s="151">
        <f>R5</f>
        <v>0</v>
      </c>
      <c r="AP14" s="152">
        <f>R6</f>
        <v>0</v>
      </c>
      <c r="AQ14" s="110"/>
      <c r="AR14" s="157">
        <f>F18</f>
        <v>0</v>
      </c>
      <c r="AS14" s="158">
        <f>H18</f>
        <v>0</v>
      </c>
      <c r="AT14" s="110"/>
      <c r="AU14" s="110"/>
      <c r="AV14" s="110"/>
      <c r="AW14" s="110"/>
    </row>
    <row r="15" spans="1:49" s="137" customFormat="1" ht="13.5" customHeight="1">
      <c r="A15" s="149"/>
      <c r="B15" s="1896" t="s">
        <v>804</v>
      </c>
      <c r="C15" s="1896"/>
      <c r="D15" s="1896"/>
      <c r="E15" s="1896"/>
      <c r="F15" s="1889">
        <f>SUM(AUTOMATIC!C42,AUTOMATIC!E42)</f>
        <v>14</v>
      </c>
      <c r="G15" s="1890"/>
      <c r="H15" s="1889">
        <f>SUM(AUTOMATIC!D42,AUTOMATIC!F42)</f>
        <v>22</v>
      </c>
      <c r="I15" s="1890"/>
      <c r="J15" s="1889">
        <f>SUM(AUTOMATIC!G42,AUTOMATIC!I42)</f>
        <v>1</v>
      </c>
      <c r="K15" s="1890"/>
      <c r="L15" s="1889">
        <f>SUM(AUTOMATIC!H42,AUTOMATIC!J42)</f>
        <v>0</v>
      </c>
      <c r="M15" s="1890"/>
      <c r="N15" s="1889">
        <f>SUM(AUTOMATIC!K42,AUTOMATIC!M42)</f>
        <v>0</v>
      </c>
      <c r="O15" s="1890"/>
      <c r="P15" s="1889">
        <f>SUM(AUTOMATIC!L42,AUTOMATIC!N42)</f>
        <v>0</v>
      </c>
      <c r="Q15" s="1890"/>
      <c r="R15" s="1889">
        <f>SUM(AUTOMATIC!O42,AUTOMATIC!Q42)</f>
        <v>0</v>
      </c>
      <c r="S15" s="1890"/>
      <c r="T15" s="1889">
        <f>SUM(AUTOMATIC!P42,AUTOMATIC!R42)</f>
        <v>0</v>
      </c>
      <c r="U15" s="1890"/>
      <c r="V15" s="1889">
        <f>SUM(AUTOMATIC!S42,AUTOMATIC!U42)</f>
        <v>0</v>
      </c>
      <c r="W15" s="1890"/>
      <c r="X15" s="1889">
        <f>SUM(AUTOMATIC!T42,AUTOMATIC!V42)</f>
        <v>0</v>
      </c>
      <c r="Y15" s="1890"/>
      <c r="Z15" s="1889">
        <f>SUM(AUTOMATIC!W42,AUTOMATIC!Y42)</f>
        <v>0</v>
      </c>
      <c r="AA15" s="1890"/>
      <c r="AB15" s="1889">
        <f>SUM(AUTOMATIC!X42,AUTOMATIC!Z42)</f>
        <v>0</v>
      </c>
      <c r="AC15" s="1890"/>
      <c r="AD15" s="1856">
        <f t="shared" ref="AD15:AD25" si="2">SUM(F15,J15,N15,R15,V15,Z15)</f>
        <v>15</v>
      </c>
      <c r="AE15" s="1856"/>
      <c r="AF15" s="1856">
        <f t="shared" ref="AF15:AF25" si="3">SUM(H15,L15,P15,T15,X15,AB15)</f>
        <v>22</v>
      </c>
      <c r="AG15" s="1856"/>
      <c r="AI15" s="157">
        <f t="shared" si="0"/>
        <v>15</v>
      </c>
      <c r="AJ15" s="158">
        <f t="shared" si="1"/>
        <v>22</v>
      </c>
      <c r="AK15" s="109"/>
      <c r="AL15" s="110"/>
      <c r="AM15" s="161" t="s">
        <v>803</v>
      </c>
      <c r="AN15" s="162"/>
      <c r="AO15" s="163">
        <f>U5</f>
        <v>0</v>
      </c>
      <c r="AP15" s="164">
        <f>U6</f>
        <v>0</v>
      </c>
      <c r="AQ15" s="110"/>
      <c r="AR15" s="165">
        <f>SUM(F19:G25)</f>
        <v>0</v>
      </c>
      <c r="AS15" s="166">
        <f>SUM(H19:I25)</f>
        <v>0</v>
      </c>
      <c r="AT15" s="110"/>
      <c r="AU15" s="110"/>
      <c r="AV15" s="110"/>
      <c r="AW15" s="110"/>
    </row>
    <row r="16" spans="1:49" s="137" customFormat="1" ht="13.5" customHeight="1">
      <c r="A16" s="149"/>
      <c r="B16" s="1896" t="s">
        <v>802</v>
      </c>
      <c r="C16" s="1896"/>
      <c r="D16" s="1896"/>
      <c r="E16" s="1896"/>
      <c r="F16" s="1889">
        <f>SUM(AUTOMATIC!C43,AUTOMATIC!E43)</f>
        <v>16</v>
      </c>
      <c r="G16" s="1890"/>
      <c r="H16" s="1889">
        <f>SUM(AUTOMATIC!D43,AUTOMATIC!F43)</f>
        <v>12</v>
      </c>
      <c r="I16" s="1890"/>
      <c r="J16" s="1889">
        <f>SUM(AUTOMATIC!G43,AUTOMATIC!I43)</f>
        <v>14</v>
      </c>
      <c r="K16" s="1890"/>
      <c r="L16" s="1889">
        <f>SUM(AUTOMATIC!H43,AUTOMATIC!J43)</f>
        <v>22</v>
      </c>
      <c r="M16" s="1890"/>
      <c r="N16" s="1889">
        <f>SUM(AUTOMATIC!K43,AUTOMATIC!M43)</f>
        <v>0</v>
      </c>
      <c r="O16" s="1890"/>
      <c r="P16" s="1889">
        <f>SUM(AUTOMATIC!L43,AUTOMATIC!N43)</f>
        <v>1</v>
      </c>
      <c r="Q16" s="1890"/>
      <c r="R16" s="1889">
        <f>SUM(AUTOMATIC!O43,AUTOMATIC!Q43)</f>
        <v>0</v>
      </c>
      <c r="S16" s="1890"/>
      <c r="T16" s="1889">
        <f>SUM(AUTOMATIC!P43,AUTOMATIC!R43)</f>
        <v>0</v>
      </c>
      <c r="U16" s="1890"/>
      <c r="V16" s="1889">
        <f>SUM(AUTOMATIC!S43,AUTOMATIC!U43)</f>
        <v>0</v>
      </c>
      <c r="W16" s="1890"/>
      <c r="X16" s="1889">
        <f>SUM(AUTOMATIC!T43,AUTOMATIC!V43)</f>
        <v>0</v>
      </c>
      <c r="Y16" s="1890"/>
      <c r="Z16" s="1889">
        <f>SUM(AUTOMATIC!W43,AUTOMATIC!Y43)</f>
        <v>0</v>
      </c>
      <c r="AA16" s="1890"/>
      <c r="AB16" s="1889">
        <f>SUM(AUTOMATIC!X43,AUTOMATIC!Z43)</f>
        <v>0</v>
      </c>
      <c r="AC16" s="1890"/>
      <c r="AD16" s="1856">
        <f t="shared" si="2"/>
        <v>30</v>
      </c>
      <c r="AE16" s="1856"/>
      <c r="AF16" s="1856">
        <f t="shared" si="3"/>
        <v>35</v>
      </c>
      <c r="AG16" s="1856"/>
      <c r="AI16" s="157">
        <f t="shared" si="0"/>
        <v>30</v>
      </c>
      <c r="AJ16" s="158">
        <f t="shared" si="1"/>
        <v>35</v>
      </c>
      <c r="AK16" s="109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</row>
    <row r="17" spans="1:49" s="137" customFormat="1" ht="13.5" customHeight="1">
      <c r="A17" s="149"/>
      <c r="B17" s="1896" t="s">
        <v>801</v>
      </c>
      <c r="C17" s="1896"/>
      <c r="D17" s="1896"/>
      <c r="E17" s="1896"/>
      <c r="F17" s="1889">
        <f>SUM(AUTOMATIC!C44,AUTOMATIC!E44)</f>
        <v>0</v>
      </c>
      <c r="G17" s="1890"/>
      <c r="H17" s="1889">
        <f>SUM(AUTOMATIC!D44,AUTOMATIC!F44)</f>
        <v>0</v>
      </c>
      <c r="I17" s="1890"/>
      <c r="J17" s="1889">
        <f>SUM(AUTOMATIC!G44,AUTOMATIC!I44)</f>
        <v>11</v>
      </c>
      <c r="K17" s="1890"/>
      <c r="L17" s="1889">
        <f>SUM(AUTOMATIC!H44,AUTOMATIC!J44)</f>
        <v>12</v>
      </c>
      <c r="M17" s="1890"/>
      <c r="N17" s="1889">
        <f>SUM(AUTOMATIC!K44,AUTOMATIC!M44)</f>
        <v>18</v>
      </c>
      <c r="O17" s="1890"/>
      <c r="P17" s="1889">
        <f>SUM(AUTOMATIC!L44,AUTOMATIC!N44)</f>
        <v>17</v>
      </c>
      <c r="Q17" s="1890"/>
      <c r="R17" s="1889">
        <f>SUM(AUTOMATIC!O44,AUTOMATIC!Q44)</f>
        <v>1</v>
      </c>
      <c r="S17" s="1890"/>
      <c r="T17" s="1889">
        <f>SUM(AUTOMATIC!P44,AUTOMATIC!R44)</f>
        <v>0</v>
      </c>
      <c r="U17" s="1890"/>
      <c r="V17" s="1889">
        <f>SUM(AUTOMATIC!S44,AUTOMATIC!U44)</f>
        <v>0</v>
      </c>
      <c r="W17" s="1890"/>
      <c r="X17" s="1889">
        <f>SUM(AUTOMATIC!T44,AUTOMATIC!V44)</f>
        <v>0</v>
      </c>
      <c r="Y17" s="1890"/>
      <c r="Z17" s="1889">
        <f>SUM(AUTOMATIC!W44,AUTOMATIC!Y44)</f>
        <v>0</v>
      </c>
      <c r="AA17" s="1890"/>
      <c r="AB17" s="1889">
        <f>SUM(AUTOMATIC!X44,AUTOMATIC!Z44)</f>
        <v>0</v>
      </c>
      <c r="AC17" s="1890"/>
      <c r="AD17" s="1856">
        <f t="shared" si="2"/>
        <v>30</v>
      </c>
      <c r="AE17" s="1856"/>
      <c r="AF17" s="1856">
        <f t="shared" si="3"/>
        <v>29</v>
      </c>
      <c r="AG17" s="1856"/>
      <c r="AI17" s="157">
        <f t="shared" si="0"/>
        <v>30</v>
      </c>
      <c r="AJ17" s="158">
        <f t="shared" si="1"/>
        <v>29</v>
      </c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</row>
    <row r="18" spans="1:49" s="137" customFormat="1" ht="13.5" customHeight="1">
      <c r="A18" s="149"/>
      <c r="B18" s="1896" t="s">
        <v>800</v>
      </c>
      <c r="C18" s="1896"/>
      <c r="D18" s="1896"/>
      <c r="E18" s="1896"/>
      <c r="F18" s="1889">
        <f>SUM(AUTOMATIC!C45,AUTOMATIC!E45)</f>
        <v>0</v>
      </c>
      <c r="G18" s="1890"/>
      <c r="H18" s="1889">
        <f>SUM(AUTOMATIC!D45,AUTOMATIC!F45)</f>
        <v>0</v>
      </c>
      <c r="I18" s="1890"/>
      <c r="J18" s="1889">
        <f>SUM(AUTOMATIC!G45,AUTOMATIC!I45)</f>
        <v>2</v>
      </c>
      <c r="K18" s="1890"/>
      <c r="L18" s="1889">
        <f>SUM(AUTOMATIC!H45,AUTOMATIC!J45)</f>
        <v>0</v>
      </c>
      <c r="M18" s="1890"/>
      <c r="N18" s="1889">
        <f>SUM(AUTOMATIC!K45,AUTOMATIC!M45)</f>
        <v>11</v>
      </c>
      <c r="O18" s="1890"/>
      <c r="P18" s="1889">
        <f>SUM(AUTOMATIC!L45,AUTOMATIC!N45)</f>
        <v>10</v>
      </c>
      <c r="Q18" s="1890"/>
      <c r="R18" s="1889">
        <f>SUM(AUTOMATIC!O45,AUTOMATIC!Q45)</f>
        <v>13</v>
      </c>
      <c r="S18" s="1890"/>
      <c r="T18" s="1889">
        <f>SUM(AUTOMATIC!P45,AUTOMATIC!R45)</f>
        <v>14</v>
      </c>
      <c r="U18" s="1890"/>
      <c r="V18" s="1889">
        <f>SUM(AUTOMATIC!S45,AUTOMATIC!U45)</f>
        <v>1</v>
      </c>
      <c r="W18" s="1890"/>
      <c r="X18" s="1889">
        <f>SUM(AUTOMATIC!T45,AUTOMATIC!V45)</f>
        <v>1</v>
      </c>
      <c r="Y18" s="1890"/>
      <c r="Z18" s="1889">
        <f>SUM(AUTOMATIC!W45,AUTOMATIC!Y45)</f>
        <v>0</v>
      </c>
      <c r="AA18" s="1890"/>
      <c r="AB18" s="1889">
        <f>SUM(AUTOMATIC!X45,AUTOMATIC!Z45)</f>
        <v>0</v>
      </c>
      <c r="AC18" s="1890"/>
      <c r="AD18" s="1856">
        <f t="shared" si="2"/>
        <v>27</v>
      </c>
      <c r="AE18" s="1856"/>
      <c r="AF18" s="1856">
        <f t="shared" si="3"/>
        <v>25</v>
      </c>
      <c r="AG18" s="1856"/>
      <c r="AI18" s="157">
        <f t="shared" si="0"/>
        <v>27</v>
      </c>
      <c r="AJ18" s="158">
        <f t="shared" si="1"/>
        <v>25</v>
      </c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</row>
    <row r="19" spans="1:49" s="137" customFormat="1" ht="13.5" customHeight="1">
      <c r="A19" s="149"/>
      <c r="B19" s="1896" t="s">
        <v>799</v>
      </c>
      <c r="C19" s="1896"/>
      <c r="D19" s="1896"/>
      <c r="E19" s="1896"/>
      <c r="F19" s="1889">
        <f>SUM(AUTOMATIC!C46,AUTOMATIC!E46)</f>
        <v>0</v>
      </c>
      <c r="G19" s="1890"/>
      <c r="H19" s="1889">
        <f>SUM(AUTOMATIC!D46,AUTOMATIC!F46)</f>
        <v>0</v>
      </c>
      <c r="I19" s="1890"/>
      <c r="J19" s="1889">
        <f>SUM(AUTOMATIC!G46,AUTOMATIC!I46)</f>
        <v>0</v>
      </c>
      <c r="K19" s="1890"/>
      <c r="L19" s="1889">
        <f>SUM(AUTOMATIC!H46,AUTOMATIC!J46)</f>
        <v>0</v>
      </c>
      <c r="M19" s="1890"/>
      <c r="N19" s="1889">
        <f>SUM(AUTOMATIC!K46,AUTOMATIC!M46)</f>
        <v>2</v>
      </c>
      <c r="O19" s="1890"/>
      <c r="P19" s="1889">
        <f>SUM(AUTOMATIC!L46,AUTOMATIC!N46)</f>
        <v>0</v>
      </c>
      <c r="Q19" s="1890"/>
      <c r="R19" s="1889">
        <f>SUM(AUTOMATIC!O46,AUTOMATIC!Q46)</f>
        <v>9</v>
      </c>
      <c r="S19" s="1890"/>
      <c r="T19" s="1889">
        <f>SUM(AUTOMATIC!P46,AUTOMATIC!R46)</f>
        <v>11</v>
      </c>
      <c r="U19" s="1890"/>
      <c r="V19" s="1889">
        <f>SUM(AUTOMATIC!S46,AUTOMATIC!U46)</f>
        <v>12</v>
      </c>
      <c r="W19" s="1890"/>
      <c r="X19" s="1889">
        <f>SUM(AUTOMATIC!T46,AUTOMATIC!V46)</f>
        <v>18</v>
      </c>
      <c r="Y19" s="1890"/>
      <c r="Z19" s="1889">
        <f>SUM(AUTOMATIC!W46,AUTOMATIC!Y46)</f>
        <v>1</v>
      </c>
      <c r="AA19" s="1890"/>
      <c r="AB19" s="1889">
        <f>SUM(AUTOMATIC!X46,AUTOMATIC!Z46)</f>
        <v>0</v>
      </c>
      <c r="AC19" s="1890"/>
      <c r="AD19" s="1856">
        <f t="shared" si="2"/>
        <v>24</v>
      </c>
      <c r="AE19" s="1856"/>
      <c r="AF19" s="1856">
        <f t="shared" si="3"/>
        <v>29</v>
      </c>
      <c r="AG19" s="1856"/>
      <c r="AI19" s="157">
        <f t="shared" si="0"/>
        <v>24</v>
      </c>
      <c r="AJ19" s="158">
        <f t="shared" si="1"/>
        <v>29</v>
      </c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</row>
    <row r="20" spans="1:49" s="137" customFormat="1" ht="13.5" customHeight="1">
      <c r="A20" s="149"/>
      <c r="B20" s="1896" t="s">
        <v>798</v>
      </c>
      <c r="C20" s="1896"/>
      <c r="D20" s="1896"/>
      <c r="E20" s="1896"/>
      <c r="F20" s="1889">
        <f>SUM(AUTOMATIC!C47,AUTOMATIC!E47)</f>
        <v>0</v>
      </c>
      <c r="G20" s="1890"/>
      <c r="H20" s="1889">
        <f>SUM(AUTOMATIC!D47,AUTOMATIC!F47)</f>
        <v>0</v>
      </c>
      <c r="I20" s="1890"/>
      <c r="J20" s="1889">
        <f>SUM(AUTOMATIC!G47,AUTOMATIC!I47)</f>
        <v>0</v>
      </c>
      <c r="K20" s="1890"/>
      <c r="L20" s="1889">
        <f>SUM(AUTOMATIC!H47,AUTOMATIC!J47)</f>
        <v>0</v>
      </c>
      <c r="M20" s="1890"/>
      <c r="N20" s="1889">
        <f>SUM(AUTOMATIC!K47,AUTOMATIC!M47)</f>
        <v>0</v>
      </c>
      <c r="O20" s="1890"/>
      <c r="P20" s="1889">
        <f>SUM(AUTOMATIC!L47,AUTOMATIC!N47)</f>
        <v>0</v>
      </c>
      <c r="Q20" s="1890"/>
      <c r="R20" s="1889">
        <f>SUM(AUTOMATIC!O47,AUTOMATIC!Q47)</f>
        <v>2</v>
      </c>
      <c r="S20" s="1890"/>
      <c r="T20" s="1889">
        <f>SUM(AUTOMATIC!P47,AUTOMATIC!R47)</f>
        <v>1</v>
      </c>
      <c r="U20" s="1890"/>
      <c r="V20" s="1889">
        <f>SUM(AUTOMATIC!S47,AUTOMATIC!U47)</f>
        <v>12</v>
      </c>
      <c r="W20" s="1890"/>
      <c r="X20" s="1889">
        <f>SUM(AUTOMATIC!T47,AUTOMATIC!V47)</f>
        <v>9</v>
      </c>
      <c r="Y20" s="1890"/>
      <c r="Z20" s="1889">
        <f>SUM(AUTOMATIC!W47,AUTOMATIC!Y47)</f>
        <v>14</v>
      </c>
      <c r="AA20" s="1890"/>
      <c r="AB20" s="1889">
        <f>SUM(AUTOMATIC!X47,AUTOMATIC!Z47)</f>
        <v>16</v>
      </c>
      <c r="AC20" s="1890"/>
      <c r="AD20" s="1856">
        <f t="shared" si="2"/>
        <v>28</v>
      </c>
      <c r="AE20" s="1856"/>
      <c r="AF20" s="1856">
        <f t="shared" si="3"/>
        <v>26</v>
      </c>
      <c r="AG20" s="1856"/>
      <c r="AI20" s="157">
        <f t="shared" si="0"/>
        <v>28</v>
      </c>
      <c r="AJ20" s="158">
        <f t="shared" si="1"/>
        <v>26</v>
      </c>
      <c r="AK20" s="110"/>
      <c r="AL20" s="110"/>
      <c r="AM20" s="110"/>
      <c r="AN20" s="167"/>
      <c r="AO20" s="168" t="s">
        <v>797</v>
      </c>
      <c r="AP20" s="169"/>
      <c r="AQ20" s="169"/>
      <c r="AR20" s="169"/>
      <c r="AS20" s="169"/>
      <c r="AT20" s="169"/>
      <c r="AU20" s="170"/>
      <c r="AV20" s="110"/>
      <c r="AW20" s="110"/>
    </row>
    <row r="21" spans="1:49" s="137" customFormat="1" ht="13.5" customHeight="1">
      <c r="A21" s="149"/>
      <c r="B21" s="1896" t="s">
        <v>796</v>
      </c>
      <c r="C21" s="1896"/>
      <c r="D21" s="1896"/>
      <c r="E21" s="1896"/>
      <c r="F21" s="1889">
        <f>SUM(AUTOMATIC!C48,AUTOMATIC!E48)</f>
        <v>0</v>
      </c>
      <c r="G21" s="1890"/>
      <c r="H21" s="1889">
        <f>SUM(AUTOMATIC!D48,AUTOMATIC!F48)</f>
        <v>0</v>
      </c>
      <c r="I21" s="1890"/>
      <c r="J21" s="1889">
        <f>SUM(AUTOMATIC!G48,AUTOMATIC!I48)</f>
        <v>0</v>
      </c>
      <c r="K21" s="1890"/>
      <c r="L21" s="1889">
        <f>SUM(AUTOMATIC!H48,AUTOMATIC!J48)</f>
        <v>0</v>
      </c>
      <c r="M21" s="1890"/>
      <c r="N21" s="1889">
        <f>SUM(AUTOMATIC!K48,AUTOMATIC!M48)</f>
        <v>0</v>
      </c>
      <c r="O21" s="1890"/>
      <c r="P21" s="1889">
        <f>SUM(AUTOMATIC!L48,AUTOMATIC!N48)</f>
        <v>0</v>
      </c>
      <c r="Q21" s="1890"/>
      <c r="R21" s="1889">
        <f>SUM(AUTOMATIC!O48,AUTOMATIC!Q48)</f>
        <v>1</v>
      </c>
      <c r="S21" s="1890"/>
      <c r="T21" s="1889">
        <f>SUM(AUTOMATIC!P48,AUTOMATIC!R48)</f>
        <v>0</v>
      </c>
      <c r="U21" s="1890"/>
      <c r="V21" s="1889">
        <f>SUM(AUTOMATIC!S48,AUTOMATIC!U48)</f>
        <v>3</v>
      </c>
      <c r="W21" s="1890"/>
      <c r="X21" s="1889">
        <f>SUM(AUTOMATIC!T48,AUTOMATIC!V48)</f>
        <v>1</v>
      </c>
      <c r="Y21" s="1890"/>
      <c r="Z21" s="1889">
        <f>SUM(AUTOMATIC!W48,AUTOMATIC!Y48)</f>
        <v>13</v>
      </c>
      <c r="AA21" s="1890"/>
      <c r="AB21" s="1889">
        <f>SUM(AUTOMATIC!X48,AUTOMATIC!Z48)</f>
        <v>9</v>
      </c>
      <c r="AC21" s="1890"/>
      <c r="AD21" s="1856">
        <f t="shared" si="2"/>
        <v>17</v>
      </c>
      <c r="AE21" s="1856"/>
      <c r="AF21" s="1856">
        <f t="shared" si="3"/>
        <v>10</v>
      </c>
      <c r="AG21" s="1856"/>
      <c r="AI21" s="157">
        <f t="shared" si="0"/>
        <v>17</v>
      </c>
      <c r="AJ21" s="158">
        <f t="shared" si="1"/>
        <v>10</v>
      </c>
      <c r="AK21" s="110"/>
      <c r="AL21" s="110"/>
      <c r="AM21" s="110"/>
      <c r="AN21" s="167"/>
      <c r="AO21" s="171">
        <v>1</v>
      </c>
      <c r="AP21" s="172">
        <v>2</v>
      </c>
      <c r="AQ21" s="172">
        <v>3</v>
      </c>
      <c r="AR21" s="172">
        <v>4</v>
      </c>
      <c r="AS21" s="172">
        <v>5</v>
      </c>
      <c r="AT21" s="172">
        <v>6</v>
      </c>
      <c r="AU21" s="173"/>
      <c r="AV21" s="110"/>
      <c r="AW21" s="110"/>
    </row>
    <row r="22" spans="1:49" s="137" customFormat="1" ht="13.5" customHeight="1">
      <c r="A22" s="149"/>
      <c r="B22" s="1896" t="s">
        <v>795</v>
      </c>
      <c r="C22" s="1896"/>
      <c r="D22" s="1896"/>
      <c r="E22" s="1896"/>
      <c r="F22" s="1889">
        <f>SUM(AUTOMATIC!C49,AUTOMATIC!E49)</f>
        <v>0</v>
      </c>
      <c r="G22" s="1890"/>
      <c r="H22" s="1889">
        <f>SUM(AUTOMATIC!D49,AUTOMATIC!F49)</f>
        <v>0</v>
      </c>
      <c r="I22" s="1890"/>
      <c r="J22" s="1889">
        <f>SUM(AUTOMATIC!G49,AUTOMATIC!I49)</f>
        <v>0</v>
      </c>
      <c r="K22" s="1890"/>
      <c r="L22" s="1889">
        <f>SUM(AUTOMATIC!H49,AUTOMATIC!J49)</f>
        <v>0</v>
      </c>
      <c r="M22" s="1890"/>
      <c r="N22" s="1889">
        <f>SUM(AUTOMATIC!K49,AUTOMATIC!M49)</f>
        <v>0</v>
      </c>
      <c r="O22" s="1890"/>
      <c r="P22" s="1889">
        <f>SUM(AUTOMATIC!L49,AUTOMATIC!N49)</f>
        <v>0</v>
      </c>
      <c r="Q22" s="1890"/>
      <c r="R22" s="1889">
        <f>SUM(AUTOMATIC!O49,AUTOMATIC!Q49)</f>
        <v>0</v>
      </c>
      <c r="S22" s="1890"/>
      <c r="T22" s="1889">
        <f>SUM(AUTOMATIC!P49,AUTOMATIC!R49)</f>
        <v>0</v>
      </c>
      <c r="U22" s="1890"/>
      <c r="V22" s="1889">
        <f>SUM(AUTOMATIC!S49,AUTOMATIC!U49)</f>
        <v>0</v>
      </c>
      <c r="W22" s="1890"/>
      <c r="X22" s="1889">
        <f>SUM(AUTOMATIC!T49,AUTOMATIC!V49)</f>
        <v>0</v>
      </c>
      <c r="Y22" s="1890"/>
      <c r="Z22" s="1889">
        <f>SUM(AUTOMATIC!W49,AUTOMATIC!Y49)</f>
        <v>3</v>
      </c>
      <c r="AA22" s="1890"/>
      <c r="AB22" s="1889">
        <f>SUM(AUTOMATIC!X49,AUTOMATIC!Z49)</f>
        <v>1</v>
      </c>
      <c r="AC22" s="1890"/>
      <c r="AD22" s="1856">
        <f t="shared" si="2"/>
        <v>3</v>
      </c>
      <c r="AE22" s="1856"/>
      <c r="AF22" s="1856">
        <f t="shared" si="3"/>
        <v>1</v>
      </c>
      <c r="AG22" s="1856"/>
      <c r="AI22" s="157">
        <f t="shared" si="0"/>
        <v>3</v>
      </c>
      <c r="AJ22" s="158">
        <f t="shared" si="1"/>
        <v>1</v>
      </c>
      <c r="AK22" s="110"/>
      <c r="AL22" s="110"/>
      <c r="AM22" s="110"/>
      <c r="AN22" s="167"/>
      <c r="AO22" s="174">
        <f>(SUM(AK26:AL26)/55)+1</f>
        <v>2.1636363636363636</v>
      </c>
      <c r="AP22" s="175">
        <f>(SUM(AM26:AN26)/55)+1</f>
        <v>2.127272727272727</v>
      </c>
      <c r="AQ22" s="175">
        <f>(SUM(AO26:AP26)/55)+1</f>
        <v>2.0727272727272728</v>
      </c>
      <c r="AR22" s="175">
        <f>(SUM(AQ26:AR26)/55)+1</f>
        <v>1.9636363636363636</v>
      </c>
      <c r="AS22" s="175">
        <f>(SUM(AS26:AT26)/55)+1</f>
        <v>2.0363636363636362</v>
      </c>
      <c r="AT22" s="175">
        <f>(SUM(AU26:AV26)/55)+1</f>
        <v>2.0363636363636362</v>
      </c>
      <c r="AU22" s="176"/>
      <c r="AV22" s="110"/>
      <c r="AW22" s="110"/>
    </row>
    <row r="23" spans="1:49" s="137" customFormat="1" ht="13.5" customHeight="1">
      <c r="A23" s="149"/>
      <c r="B23" s="1896" t="s">
        <v>794</v>
      </c>
      <c r="C23" s="1896"/>
      <c r="D23" s="1896"/>
      <c r="E23" s="1896"/>
      <c r="F23" s="1889">
        <f>SUM(AUTOMATIC!C50,AUTOMATIC!E50)</f>
        <v>0</v>
      </c>
      <c r="G23" s="1890"/>
      <c r="H23" s="1889">
        <f>SUM(AUTOMATIC!D50,AUTOMATIC!F50)</f>
        <v>0</v>
      </c>
      <c r="I23" s="1890"/>
      <c r="J23" s="1889">
        <f>SUM(AUTOMATIC!G50,AUTOMATIC!I50)</f>
        <v>0</v>
      </c>
      <c r="K23" s="1890"/>
      <c r="L23" s="1889">
        <f>SUM(AUTOMATIC!H50,AUTOMATIC!J50)</f>
        <v>0</v>
      </c>
      <c r="M23" s="1890"/>
      <c r="N23" s="1889">
        <f>SUM(AUTOMATIC!K50,AUTOMATIC!M50)</f>
        <v>0</v>
      </c>
      <c r="O23" s="1890"/>
      <c r="P23" s="1889">
        <f>SUM(AUTOMATIC!L50,AUTOMATIC!N50)</f>
        <v>0</v>
      </c>
      <c r="Q23" s="1890"/>
      <c r="R23" s="1889">
        <f>SUM(AUTOMATIC!O50,AUTOMATIC!Q50)</f>
        <v>1</v>
      </c>
      <c r="S23" s="1890"/>
      <c r="T23" s="1889">
        <f>SUM(AUTOMATIC!P50,AUTOMATIC!R50)</f>
        <v>0</v>
      </c>
      <c r="U23" s="1890"/>
      <c r="V23" s="1889">
        <f>SUM(AUTOMATIC!S50,AUTOMATIC!U50)</f>
        <v>0</v>
      </c>
      <c r="W23" s="1890"/>
      <c r="X23" s="1889">
        <f>SUM(AUTOMATIC!T50,AUTOMATIC!V50)</f>
        <v>0</v>
      </c>
      <c r="Y23" s="1890"/>
      <c r="Z23" s="1889">
        <f>SUM(AUTOMATIC!W50,AUTOMATIC!Y50)</f>
        <v>0</v>
      </c>
      <c r="AA23" s="1890"/>
      <c r="AB23" s="1889">
        <f>SUM(AUTOMATIC!X50,AUTOMATIC!Z50)</f>
        <v>0</v>
      </c>
      <c r="AC23" s="1890"/>
      <c r="AD23" s="1856">
        <f t="shared" si="2"/>
        <v>1</v>
      </c>
      <c r="AE23" s="1856"/>
      <c r="AF23" s="1856">
        <f t="shared" si="3"/>
        <v>0</v>
      </c>
      <c r="AG23" s="1856"/>
      <c r="AI23" s="157">
        <f t="shared" si="0"/>
        <v>1</v>
      </c>
      <c r="AJ23" s="158">
        <f t="shared" si="1"/>
        <v>0</v>
      </c>
      <c r="AK23" s="110"/>
      <c r="AL23" s="110"/>
      <c r="AM23" s="110"/>
      <c r="AN23" s="167"/>
      <c r="AO23" s="167"/>
      <c r="AP23" s="167"/>
      <c r="AQ23" s="167"/>
      <c r="AR23" s="167"/>
      <c r="AS23" s="167"/>
      <c r="AT23" s="167"/>
      <c r="AU23" s="167"/>
      <c r="AV23" s="110"/>
      <c r="AW23" s="110"/>
    </row>
    <row r="24" spans="1:49" s="137" customFormat="1" ht="13.5" customHeight="1">
      <c r="A24" s="149"/>
      <c r="B24" s="1896" t="s">
        <v>793</v>
      </c>
      <c r="C24" s="1896"/>
      <c r="D24" s="1896"/>
      <c r="E24" s="1896"/>
      <c r="F24" s="1889">
        <f>SUM(AUTOMATIC!C51,AUTOMATIC!E51)</f>
        <v>0</v>
      </c>
      <c r="G24" s="1890"/>
      <c r="H24" s="1889">
        <f>SUM(AUTOMATIC!D51,AUTOMATIC!F51)</f>
        <v>0</v>
      </c>
      <c r="I24" s="1890"/>
      <c r="J24" s="1889">
        <f>SUM(AUTOMATIC!G51,AUTOMATIC!I51)</f>
        <v>0</v>
      </c>
      <c r="K24" s="1890"/>
      <c r="L24" s="1889">
        <f>SUM(AUTOMATIC!H51,AUTOMATIC!J51)</f>
        <v>0</v>
      </c>
      <c r="M24" s="1890"/>
      <c r="N24" s="1889">
        <f>SUM(AUTOMATIC!K51,AUTOMATIC!M51)</f>
        <v>0</v>
      </c>
      <c r="O24" s="1890"/>
      <c r="P24" s="1889">
        <f>SUM(AUTOMATIC!L51,AUTOMATIC!N51)</f>
        <v>0</v>
      </c>
      <c r="Q24" s="1890"/>
      <c r="R24" s="1889">
        <f>SUM(AUTOMATIC!O51,AUTOMATIC!Q51)</f>
        <v>0</v>
      </c>
      <c r="S24" s="1890"/>
      <c r="T24" s="1889">
        <f>SUM(AUTOMATIC!P51,AUTOMATIC!R51)</f>
        <v>0</v>
      </c>
      <c r="U24" s="1890"/>
      <c r="V24" s="1889">
        <f>SUM(AUTOMATIC!S51,AUTOMATIC!U51)</f>
        <v>0</v>
      </c>
      <c r="W24" s="1890"/>
      <c r="X24" s="1889">
        <f>SUM(AUTOMATIC!T51,AUTOMATIC!V51)</f>
        <v>0</v>
      </c>
      <c r="Y24" s="1890"/>
      <c r="Z24" s="1889">
        <f>SUM(AUTOMATIC!W51,AUTOMATIC!Y51)</f>
        <v>0</v>
      </c>
      <c r="AA24" s="1890"/>
      <c r="AB24" s="1889">
        <f>SUM(AUTOMATIC!X51,AUTOMATIC!Z51)</f>
        <v>0</v>
      </c>
      <c r="AC24" s="1890"/>
      <c r="AD24" s="1856">
        <f t="shared" si="2"/>
        <v>0</v>
      </c>
      <c r="AE24" s="1856"/>
      <c r="AF24" s="1856">
        <f t="shared" si="3"/>
        <v>0</v>
      </c>
      <c r="AG24" s="1856"/>
      <c r="AI24" s="157">
        <f t="shared" si="0"/>
        <v>0</v>
      </c>
      <c r="AJ24" s="158">
        <f t="shared" si="1"/>
        <v>0</v>
      </c>
      <c r="AK24" s="1892" t="s">
        <v>792</v>
      </c>
      <c r="AL24" s="1893"/>
      <c r="AM24" s="1893" t="s">
        <v>791</v>
      </c>
      <c r="AN24" s="1893"/>
      <c r="AO24" s="1893" t="s">
        <v>712</v>
      </c>
      <c r="AP24" s="1893"/>
      <c r="AQ24" s="1893" t="s">
        <v>790</v>
      </c>
      <c r="AR24" s="1893"/>
      <c r="AS24" s="1893" t="s">
        <v>789</v>
      </c>
      <c r="AT24" s="1893"/>
      <c r="AU24" s="1893" t="s">
        <v>788</v>
      </c>
      <c r="AV24" s="1894"/>
      <c r="AW24" s="110"/>
    </row>
    <row r="25" spans="1:49" s="137" customFormat="1" ht="13.5" customHeight="1">
      <c r="A25" s="149"/>
      <c r="B25" s="1895" t="s">
        <v>787</v>
      </c>
      <c r="C25" s="1895"/>
      <c r="D25" s="1895"/>
      <c r="E25" s="1895"/>
      <c r="F25" s="1889">
        <f>SUM(AUTOMATIC!C52,AUTOMATIC!E52)</f>
        <v>0</v>
      </c>
      <c r="G25" s="1890"/>
      <c r="H25" s="1889">
        <f>SUM(AUTOMATIC!D52,AUTOMATIC!F52)</f>
        <v>0</v>
      </c>
      <c r="I25" s="1890"/>
      <c r="J25" s="1889">
        <f>SUM(AUTOMATIC!G52,AUTOMATIC!I52)</f>
        <v>0</v>
      </c>
      <c r="K25" s="1890"/>
      <c r="L25" s="1889">
        <f>SUM(AUTOMATIC!H52,AUTOMATIC!J52)</f>
        <v>0</v>
      </c>
      <c r="M25" s="1890"/>
      <c r="N25" s="1889">
        <f>SUM(AUTOMATIC!K52,AUTOMATIC!M52)</f>
        <v>0</v>
      </c>
      <c r="O25" s="1890"/>
      <c r="P25" s="1889">
        <f>SUM(AUTOMATIC!L52,AUTOMATIC!N52)</f>
        <v>0</v>
      </c>
      <c r="Q25" s="1890"/>
      <c r="R25" s="1889">
        <f>SUM(AUTOMATIC!O52,AUTOMATIC!Q52)</f>
        <v>0</v>
      </c>
      <c r="S25" s="1890"/>
      <c r="T25" s="1889">
        <f>SUM(AUTOMATIC!P52,AUTOMATIC!R52)</f>
        <v>0</v>
      </c>
      <c r="U25" s="1890"/>
      <c r="V25" s="1889">
        <f>SUM(AUTOMATIC!S52,AUTOMATIC!U52)</f>
        <v>0</v>
      </c>
      <c r="W25" s="1890"/>
      <c r="X25" s="1889">
        <f>SUM(AUTOMATIC!T52,AUTOMATIC!V52)</f>
        <v>0</v>
      </c>
      <c r="Y25" s="1890"/>
      <c r="Z25" s="1889">
        <f>SUM(AUTOMATIC!W52,AUTOMATIC!Y52)</f>
        <v>0</v>
      </c>
      <c r="AA25" s="1890"/>
      <c r="AB25" s="1889">
        <f>SUM(AUTOMATIC!X52,AUTOMATIC!Z52)</f>
        <v>0</v>
      </c>
      <c r="AC25" s="1890"/>
      <c r="AD25" s="1856">
        <f t="shared" si="2"/>
        <v>0</v>
      </c>
      <c r="AE25" s="1856"/>
      <c r="AF25" s="1856">
        <f t="shared" si="3"/>
        <v>0</v>
      </c>
      <c r="AG25" s="1856"/>
      <c r="AI25" s="157">
        <f t="shared" si="0"/>
        <v>0</v>
      </c>
      <c r="AJ25" s="158">
        <f t="shared" si="1"/>
        <v>0</v>
      </c>
      <c r="AK25" s="154" t="s">
        <v>31</v>
      </c>
      <c r="AL25" s="155" t="s">
        <v>9</v>
      </c>
      <c r="AM25" s="155" t="s">
        <v>31</v>
      </c>
      <c r="AN25" s="155" t="s">
        <v>9</v>
      </c>
      <c r="AO25" s="155" t="s">
        <v>31</v>
      </c>
      <c r="AP25" s="155" t="s">
        <v>9</v>
      </c>
      <c r="AQ25" s="155" t="s">
        <v>31</v>
      </c>
      <c r="AR25" s="155" t="s">
        <v>9</v>
      </c>
      <c r="AS25" s="155" t="s">
        <v>31</v>
      </c>
      <c r="AT25" s="155" t="s">
        <v>9</v>
      </c>
      <c r="AU25" s="155" t="s">
        <v>31</v>
      </c>
      <c r="AV25" s="159" t="s">
        <v>9</v>
      </c>
      <c r="AW25" s="110"/>
    </row>
    <row r="26" spans="1:49" s="137" customFormat="1" ht="13.5" customHeight="1">
      <c r="A26" s="177"/>
      <c r="B26" s="1891" t="s">
        <v>758</v>
      </c>
      <c r="C26" s="1891"/>
      <c r="D26" s="1891"/>
      <c r="E26" s="1891"/>
      <c r="F26" s="1881">
        <f>SUM(F14:G25)</f>
        <v>30</v>
      </c>
      <c r="G26" s="1881"/>
      <c r="H26" s="1881">
        <f t="shared" ref="H26" si="4">SUM(H14:I25)</f>
        <v>34</v>
      </c>
      <c r="I26" s="1881"/>
      <c r="J26" s="1881">
        <f t="shared" ref="J26" si="5">SUM(J14:K25)</f>
        <v>28</v>
      </c>
      <c r="K26" s="1881"/>
      <c r="L26" s="1881">
        <f t="shared" ref="L26" si="6">SUM(L14:M25)</f>
        <v>34</v>
      </c>
      <c r="M26" s="1881"/>
      <c r="N26" s="1881">
        <f t="shared" ref="N26" si="7">SUM(N14:O25)</f>
        <v>31</v>
      </c>
      <c r="O26" s="1881"/>
      <c r="P26" s="1881">
        <f t="shared" ref="P26" si="8">SUM(P14:Q25)</f>
        <v>28</v>
      </c>
      <c r="Q26" s="1881"/>
      <c r="R26" s="1881">
        <f t="shared" ref="R26" si="9">SUM(R14:S25)</f>
        <v>27</v>
      </c>
      <c r="S26" s="1881"/>
      <c r="T26" s="1881">
        <f t="shared" ref="T26" si="10">SUM(T14:U25)</f>
        <v>26</v>
      </c>
      <c r="U26" s="1881"/>
      <c r="V26" s="1881">
        <f t="shared" ref="V26" si="11">SUM(V14:W25)</f>
        <v>28</v>
      </c>
      <c r="W26" s="1881"/>
      <c r="X26" s="1881">
        <f t="shared" ref="X26" si="12">SUM(X14:Y25)</f>
        <v>29</v>
      </c>
      <c r="Y26" s="1881"/>
      <c r="Z26" s="1881">
        <f t="shared" ref="Z26" si="13">SUM(Z14:AA25)</f>
        <v>31</v>
      </c>
      <c r="AA26" s="1881"/>
      <c r="AB26" s="1881">
        <f t="shared" ref="AB26" si="14">SUM(AB14:AC25)</f>
        <v>26</v>
      </c>
      <c r="AC26" s="1881"/>
      <c r="AD26" s="1881">
        <f>AI26</f>
        <v>175</v>
      </c>
      <c r="AE26" s="1881"/>
      <c r="AF26" s="1881">
        <f>AJ26</f>
        <v>177</v>
      </c>
      <c r="AG26" s="1881"/>
      <c r="AI26" s="165">
        <f>SUM(AI14:AI25)</f>
        <v>175</v>
      </c>
      <c r="AJ26" s="166">
        <f>SUM(AJ14:AJ25)</f>
        <v>177</v>
      </c>
      <c r="AK26" s="165">
        <f>SUM(F14:G25)</f>
        <v>30</v>
      </c>
      <c r="AL26" s="178">
        <f>SUM(H14:I25)</f>
        <v>34</v>
      </c>
      <c r="AM26" s="178">
        <f>SUM(J14:K25)</f>
        <v>28</v>
      </c>
      <c r="AN26" s="178">
        <f>SUM(L14:M25)</f>
        <v>34</v>
      </c>
      <c r="AO26" s="178">
        <f>SUM(N14:O25)</f>
        <v>31</v>
      </c>
      <c r="AP26" s="178">
        <f>SUM(P14:Q25)</f>
        <v>28</v>
      </c>
      <c r="AQ26" s="178">
        <f>SUM(R14:S25)</f>
        <v>27</v>
      </c>
      <c r="AR26" s="178">
        <f>SUM(T14:U25)</f>
        <v>26</v>
      </c>
      <c r="AS26" s="178">
        <f>SUM(V14:W25)</f>
        <v>28</v>
      </c>
      <c r="AT26" s="178">
        <f>SUM(X14:Y25)</f>
        <v>29</v>
      </c>
      <c r="AU26" s="178">
        <f>SUM(Z14:AA25)</f>
        <v>31</v>
      </c>
      <c r="AV26" s="166">
        <f>SUM(AB14:AC25)</f>
        <v>26</v>
      </c>
      <c r="AW26" s="110"/>
    </row>
    <row r="27" spans="1:49" s="137" customFormat="1" ht="3.6" customHeight="1">
      <c r="A27" s="149"/>
      <c r="B27" s="179"/>
      <c r="C27" s="179"/>
      <c r="D27" s="179"/>
      <c r="E27" s="179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</row>
    <row r="28" spans="1:49" s="145" customFormat="1" ht="13.5" customHeight="1">
      <c r="A28" s="144" t="s">
        <v>786</v>
      </c>
      <c r="B28" s="144" t="s">
        <v>785</v>
      </c>
      <c r="C28" s="144"/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</row>
    <row r="29" spans="1:49" s="137" customFormat="1" ht="13.5" customHeight="1">
      <c r="A29" s="149"/>
      <c r="B29" s="1888" t="s">
        <v>784</v>
      </c>
      <c r="C29" s="1888"/>
      <c r="D29" s="1888"/>
      <c r="E29" s="1888"/>
      <c r="F29" s="1888" t="s">
        <v>783</v>
      </c>
      <c r="G29" s="1888"/>
      <c r="H29" s="1888"/>
      <c r="I29" s="1888"/>
      <c r="J29" s="1888" t="s">
        <v>782</v>
      </c>
      <c r="K29" s="1888"/>
      <c r="L29" s="1888"/>
      <c r="M29" s="1888"/>
      <c r="N29" s="1888" t="s">
        <v>781</v>
      </c>
      <c r="O29" s="1888"/>
      <c r="P29" s="1888"/>
      <c r="Q29" s="1888"/>
      <c r="R29" s="1888" t="s">
        <v>780</v>
      </c>
      <c r="S29" s="1888"/>
      <c r="T29" s="1888"/>
      <c r="U29" s="1888"/>
      <c r="V29" s="1888" t="s">
        <v>779</v>
      </c>
      <c r="W29" s="1888"/>
      <c r="X29" s="1888"/>
      <c r="Y29" s="1888"/>
      <c r="Z29" s="1882" t="s">
        <v>758</v>
      </c>
      <c r="AA29" s="1883"/>
      <c r="AB29" s="1883"/>
      <c r="AC29" s="1883"/>
      <c r="AD29" s="1883"/>
      <c r="AE29" s="1884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</row>
    <row r="30" spans="1:49" s="137" customFormat="1" ht="10.5" customHeight="1">
      <c r="A30" s="149"/>
      <c r="B30" s="1874" t="s">
        <v>737</v>
      </c>
      <c r="C30" s="1874"/>
      <c r="D30" s="1874"/>
      <c r="E30" s="1874"/>
      <c r="F30" s="1874" t="s">
        <v>736</v>
      </c>
      <c r="G30" s="1874"/>
      <c r="H30" s="1874"/>
      <c r="I30" s="1874"/>
      <c r="J30" s="1874" t="s">
        <v>735</v>
      </c>
      <c r="K30" s="1874"/>
      <c r="L30" s="1874"/>
      <c r="M30" s="1874"/>
      <c r="N30" s="1874" t="s">
        <v>734</v>
      </c>
      <c r="O30" s="1874"/>
      <c r="P30" s="1874"/>
      <c r="Q30" s="1874"/>
      <c r="R30" s="1874" t="s">
        <v>733</v>
      </c>
      <c r="S30" s="1874"/>
      <c r="T30" s="1874"/>
      <c r="U30" s="1874"/>
      <c r="V30" s="1873" t="s">
        <v>732</v>
      </c>
      <c r="W30" s="1873"/>
      <c r="X30" s="1873"/>
      <c r="Y30" s="1873"/>
      <c r="Z30" s="1885" t="s">
        <v>731</v>
      </c>
      <c r="AA30" s="1886"/>
      <c r="AB30" s="1886"/>
      <c r="AC30" s="1886"/>
      <c r="AD30" s="1886"/>
      <c r="AE30" s="1887"/>
      <c r="AI30" s="110" t="s">
        <v>757</v>
      </c>
      <c r="AJ30" s="110"/>
      <c r="AK30" s="110"/>
      <c r="AL30" s="110"/>
      <c r="AM30" s="109">
        <f>SUM(F26:I26)</f>
        <v>64</v>
      </c>
      <c r="AN30" s="110"/>
      <c r="AO30" s="110">
        <v>38</v>
      </c>
      <c r="AP30" s="110"/>
      <c r="AQ30" s="110"/>
      <c r="AR30" s="110"/>
      <c r="AS30" s="110"/>
      <c r="AT30" s="110"/>
      <c r="AU30" s="110"/>
      <c r="AV30" s="110"/>
      <c r="AW30" s="110"/>
    </row>
    <row r="31" spans="1:49" s="137" customFormat="1" ht="13.5" customHeight="1">
      <c r="A31" s="149"/>
      <c r="B31" s="1868">
        <f>SUM(AD26:AG26)</f>
        <v>352</v>
      </c>
      <c r="C31" s="1868"/>
      <c r="D31" s="1868"/>
      <c r="E31" s="1868"/>
      <c r="F31" s="1868"/>
      <c r="G31" s="1868"/>
      <c r="H31" s="1868"/>
      <c r="I31" s="1868"/>
      <c r="J31" s="1868"/>
      <c r="K31" s="1868"/>
      <c r="L31" s="1868"/>
      <c r="M31" s="1868"/>
      <c r="N31" s="1868"/>
      <c r="O31" s="1868"/>
      <c r="P31" s="1868"/>
      <c r="Q31" s="1868"/>
      <c r="R31" s="1868"/>
      <c r="S31" s="1868"/>
      <c r="T31" s="1868"/>
      <c r="U31" s="1868"/>
      <c r="V31" s="1868"/>
      <c r="W31" s="1868"/>
      <c r="X31" s="1868"/>
      <c r="Y31" s="1868"/>
      <c r="Z31" s="1878">
        <f>IF(AI31&lt;&gt;SUM(AI26:AJ26),"SALAH",AI31)</f>
        <v>352</v>
      </c>
      <c r="AA31" s="1879"/>
      <c r="AB31" s="1879"/>
      <c r="AC31" s="1879"/>
      <c r="AD31" s="1879"/>
      <c r="AE31" s="1880"/>
      <c r="AI31" s="109">
        <f>SUM(B31:Y31)</f>
        <v>352</v>
      </c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</row>
    <row r="32" spans="1:49" s="137" customFormat="1" ht="3.6" customHeight="1">
      <c r="A32" s="149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</row>
    <row r="33" spans="1:49" s="145" customFormat="1" ht="13.5" customHeight="1">
      <c r="A33" s="144" t="s">
        <v>778</v>
      </c>
      <c r="B33" s="144" t="s">
        <v>777</v>
      </c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1"/>
    </row>
    <row r="34" spans="1:49" s="137" customFormat="1" ht="13.5" customHeight="1">
      <c r="A34" s="149"/>
      <c r="B34" s="1859" t="s">
        <v>776</v>
      </c>
      <c r="C34" s="1859"/>
      <c r="D34" s="1859"/>
      <c r="E34" s="1859"/>
      <c r="F34" s="1859" t="s">
        <v>764</v>
      </c>
      <c r="G34" s="1859"/>
      <c r="H34" s="1859"/>
      <c r="I34" s="1859"/>
      <c r="J34" s="1859" t="s">
        <v>763</v>
      </c>
      <c r="K34" s="1859"/>
      <c r="L34" s="1859"/>
      <c r="M34" s="1859"/>
      <c r="N34" s="1859" t="s">
        <v>762</v>
      </c>
      <c r="O34" s="1859"/>
      <c r="P34" s="1859"/>
      <c r="Q34" s="1859"/>
      <c r="R34" s="1859" t="s">
        <v>761</v>
      </c>
      <c r="S34" s="1859"/>
      <c r="T34" s="1859"/>
      <c r="U34" s="1859"/>
      <c r="V34" s="1859" t="s">
        <v>760</v>
      </c>
      <c r="W34" s="1859"/>
      <c r="X34" s="1859"/>
      <c r="Y34" s="1859"/>
      <c r="Z34" s="1859" t="s">
        <v>759</v>
      </c>
      <c r="AA34" s="1859"/>
      <c r="AB34" s="1859"/>
      <c r="AC34" s="1859"/>
      <c r="AD34" s="1859" t="s">
        <v>758</v>
      </c>
      <c r="AE34" s="1859"/>
      <c r="AF34" s="1859"/>
      <c r="AG34" s="1859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</row>
    <row r="35" spans="1:49" s="137" customFormat="1" ht="13.5" customHeight="1">
      <c r="A35" s="149"/>
      <c r="B35" s="1859"/>
      <c r="C35" s="1859"/>
      <c r="D35" s="1859"/>
      <c r="E35" s="1859"/>
      <c r="F35" s="1859" t="s">
        <v>31</v>
      </c>
      <c r="G35" s="1859"/>
      <c r="H35" s="1859" t="s">
        <v>9</v>
      </c>
      <c r="I35" s="1859"/>
      <c r="J35" s="1859" t="s">
        <v>31</v>
      </c>
      <c r="K35" s="1859"/>
      <c r="L35" s="1859" t="s">
        <v>9</v>
      </c>
      <c r="M35" s="1859"/>
      <c r="N35" s="1859" t="s">
        <v>31</v>
      </c>
      <c r="O35" s="1859"/>
      <c r="P35" s="1859" t="s">
        <v>9</v>
      </c>
      <c r="Q35" s="1859"/>
      <c r="R35" s="1859" t="s">
        <v>31</v>
      </c>
      <c r="S35" s="1859"/>
      <c r="T35" s="1859" t="s">
        <v>9</v>
      </c>
      <c r="U35" s="1859"/>
      <c r="V35" s="1859" t="s">
        <v>31</v>
      </c>
      <c r="W35" s="1859"/>
      <c r="X35" s="1859" t="s">
        <v>9</v>
      </c>
      <c r="Y35" s="1859"/>
      <c r="Z35" s="1859" t="s">
        <v>31</v>
      </c>
      <c r="AA35" s="1859"/>
      <c r="AB35" s="1859" t="s">
        <v>9</v>
      </c>
      <c r="AC35" s="1859"/>
      <c r="AD35" s="1859" t="s">
        <v>31</v>
      </c>
      <c r="AE35" s="1859"/>
      <c r="AF35" s="1859" t="s">
        <v>9</v>
      </c>
      <c r="AG35" s="1859"/>
      <c r="AI35" s="1877" t="s">
        <v>775</v>
      </c>
      <c r="AJ35" s="1877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</row>
    <row r="36" spans="1:49" s="137" customFormat="1" ht="10.5" customHeight="1">
      <c r="A36" s="149"/>
      <c r="B36" s="1873" t="s">
        <v>737</v>
      </c>
      <c r="C36" s="1874"/>
      <c r="D36" s="1874"/>
      <c r="E36" s="1874"/>
      <c r="F36" s="1873" t="s">
        <v>736</v>
      </c>
      <c r="G36" s="1874"/>
      <c r="H36" s="1873" t="s">
        <v>735</v>
      </c>
      <c r="I36" s="1874"/>
      <c r="J36" s="1873" t="s">
        <v>734</v>
      </c>
      <c r="K36" s="1874"/>
      <c r="L36" s="1873" t="s">
        <v>733</v>
      </c>
      <c r="M36" s="1874"/>
      <c r="N36" s="1873" t="s">
        <v>732</v>
      </c>
      <c r="O36" s="1874"/>
      <c r="P36" s="1873" t="s">
        <v>731</v>
      </c>
      <c r="Q36" s="1874"/>
      <c r="R36" s="1873" t="s">
        <v>747</v>
      </c>
      <c r="S36" s="1874"/>
      <c r="T36" s="1873" t="s">
        <v>746</v>
      </c>
      <c r="U36" s="1874"/>
      <c r="V36" s="1873" t="s">
        <v>774</v>
      </c>
      <c r="W36" s="1874"/>
      <c r="X36" s="1874" t="s">
        <v>773</v>
      </c>
      <c r="Y36" s="1874"/>
      <c r="Z36" s="1873" t="s">
        <v>772</v>
      </c>
      <c r="AA36" s="1874"/>
      <c r="AB36" s="1873" t="s">
        <v>771</v>
      </c>
      <c r="AC36" s="1874"/>
      <c r="AD36" s="1873" t="s">
        <v>770</v>
      </c>
      <c r="AE36" s="1873"/>
      <c r="AF36" s="1873" t="s">
        <v>769</v>
      </c>
      <c r="AG36" s="1873"/>
      <c r="AI36" s="110" t="s">
        <v>31</v>
      </c>
      <c r="AJ36" s="110" t="s">
        <v>9</v>
      </c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</row>
    <row r="37" spans="1:49" s="137" customFormat="1" ht="13.5" customHeight="1">
      <c r="A37" s="149"/>
      <c r="B37" s="1876" t="s">
        <v>768</v>
      </c>
      <c r="C37" s="1876"/>
      <c r="D37" s="1876"/>
      <c r="E37" s="1876"/>
      <c r="F37" s="1868"/>
      <c r="G37" s="1868"/>
      <c r="H37" s="1868">
        <v>1</v>
      </c>
      <c r="I37" s="1868"/>
      <c r="J37" s="1868"/>
      <c r="K37" s="1868"/>
      <c r="L37" s="1868"/>
      <c r="M37" s="1868"/>
      <c r="N37" s="1868"/>
      <c r="O37" s="1868"/>
      <c r="P37" s="1868"/>
      <c r="Q37" s="1868"/>
      <c r="R37" s="1868"/>
      <c r="S37" s="1868"/>
      <c r="T37" s="1868"/>
      <c r="U37" s="1868"/>
      <c r="V37" s="1868"/>
      <c r="W37" s="1868"/>
      <c r="X37" s="1868"/>
      <c r="Y37" s="1868"/>
      <c r="Z37" s="1855"/>
      <c r="AA37" s="1855"/>
      <c r="AB37" s="1855"/>
      <c r="AC37" s="1855"/>
      <c r="AD37" s="1856">
        <f>AI37</f>
        <v>0</v>
      </c>
      <c r="AE37" s="1856"/>
      <c r="AF37" s="1856">
        <f>AJ37</f>
        <v>1</v>
      </c>
      <c r="AG37" s="1856"/>
      <c r="AI37" s="109">
        <f>F37+J37+N37+R37+V37+Z37</f>
        <v>0</v>
      </c>
      <c r="AJ37" s="109">
        <f>H37+L37+P37+T37+X37+AB37</f>
        <v>1</v>
      </c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</row>
    <row r="38" spans="1:49" s="137" customFormat="1" ht="13.5" customHeight="1">
      <c r="A38" s="149"/>
      <c r="B38" s="1875" t="s">
        <v>767</v>
      </c>
      <c r="C38" s="1875"/>
      <c r="D38" s="1875"/>
      <c r="E38" s="1875"/>
      <c r="F38" s="1855"/>
      <c r="G38" s="1855"/>
      <c r="H38" s="1855"/>
      <c r="I38" s="1855"/>
      <c r="J38" s="1855"/>
      <c r="K38" s="1855"/>
      <c r="L38" s="1855"/>
      <c r="M38" s="1855"/>
      <c r="N38" s="1855"/>
      <c r="O38" s="1855"/>
      <c r="P38" s="1855"/>
      <c r="Q38" s="1855"/>
      <c r="R38" s="1855"/>
      <c r="S38" s="1855"/>
      <c r="T38" s="1855"/>
      <c r="U38" s="1855"/>
      <c r="V38" s="1855"/>
      <c r="W38" s="1855"/>
      <c r="X38" s="1855"/>
      <c r="Y38" s="1855"/>
      <c r="Z38" s="1855"/>
      <c r="AA38" s="1855"/>
      <c r="AB38" s="1855"/>
      <c r="AC38" s="1855"/>
      <c r="AD38" s="1856">
        <f>AI38</f>
        <v>0</v>
      </c>
      <c r="AE38" s="1856"/>
      <c r="AF38" s="1856">
        <f>AJ38</f>
        <v>0</v>
      </c>
      <c r="AG38" s="1856"/>
      <c r="AI38" s="109">
        <f>F38+J38+N38+R38+V38+Z38</f>
        <v>0</v>
      </c>
      <c r="AJ38" s="109">
        <f>H38+L38+P38+T38+X38+AB38</f>
        <v>0</v>
      </c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</row>
    <row r="39" spans="1:49" s="137" customFormat="1" ht="3.6" customHeight="1">
      <c r="A39" s="182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G39" s="145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</row>
    <row r="40" spans="1:49" s="137" customFormat="1" ht="3.6" customHeight="1">
      <c r="A40" s="149"/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0"/>
      <c r="M40" s="180"/>
      <c r="N40" s="180"/>
      <c r="O40" s="180"/>
      <c r="P40" s="180"/>
      <c r="Q40" s="180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</row>
    <row r="41" spans="1:49" s="145" customFormat="1" ht="13.5" customHeight="1">
      <c r="A41" s="184" t="s">
        <v>766</v>
      </c>
      <c r="B41" s="144" t="s">
        <v>765</v>
      </c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</row>
    <row r="42" spans="1:49" s="185" customFormat="1" ht="13.5" customHeight="1">
      <c r="A42" s="135"/>
      <c r="B42" s="1859" t="s">
        <v>764</v>
      </c>
      <c r="C42" s="1859"/>
      <c r="D42" s="1859"/>
      <c r="E42" s="1859"/>
      <c r="F42" s="1859" t="s">
        <v>763</v>
      </c>
      <c r="G42" s="1859"/>
      <c r="H42" s="1859"/>
      <c r="I42" s="1859"/>
      <c r="J42" s="1859" t="s">
        <v>762</v>
      </c>
      <c r="K42" s="1859"/>
      <c r="L42" s="1859"/>
      <c r="M42" s="1859"/>
      <c r="N42" s="1859" t="s">
        <v>761</v>
      </c>
      <c r="O42" s="1859"/>
      <c r="P42" s="1859"/>
      <c r="Q42" s="1859"/>
      <c r="R42" s="1859" t="s">
        <v>760</v>
      </c>
      <c r="S42" s="1859"/>
      <c r="T42" s="1859"/>
      <c r="U42" s="1859"/>
      <c r="V42" s="1859" t="s">
        <v>759</v>
      </c>
      <c r="W42" s="1859"/>
      <c r="X42" s="1859"/>
      <c r="Y42" s="1859"/>
      <c r="Z42" s="1860" t="s">
        <v>758</v>
      </c>
      <c r="AA42" s="1861"/>
      <c r="AB42" s="1861"/>
      <c r="AC42" s="1861"/>
      <c r="AD42" s="1861"/>
      <c r="AE42" s="1862"/>
      <c r="AI42" s="110" t="s">
        <v>757</v>
      </c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</row>
    <row r="43" spans="1:49" s="137" customFormat="1" ht="10.5" customHeight="1">
      <c r="A43" s="149"/>
      <c r="B43" s="1866" t="s">
        <v>737</v>
      </c>
      <c r="C43" s="1867"/>
      <c r="D43" s="1867"/>
      <c r="E43" s="1867"/>
      <c r="F43" s="1866" t="s">
        <v>736</v>
      </c>
      <c r="G43" s="1867"/>
      <c r="H43" s="1867"/>
      <c r="I43" s="1867"/>
      <c r="J43" s="1866" t="s">
        <v>735</v>
      </c>
      <c r="K43" s="1867"/>
      <c r="L43" s="1867"/>
      <c r="M43" s="1867"/>
      <c r="N43" s="1866" t="s">
        <v>734</v>
      </c>
      <c r="O43" s="1867"/>
      <c r="P43" s="1867"/>
      <c r="Q43" s="1867"/>
      <c r="R43" s="1866" t="s">
        <v>733</v>
      </c>
      <c r="S43" s="1867"/>
      <c r="T43" s="1867"/>
      <c r="U43" s="1867"/>
      <c r="V43" s="1866" t="s">
        <v>732</v>
      </c>
      <c r="W43" s="1867"/>
      <c r="X43" s="1867"/>
      <c r="Y43" s="1867"/>
      <c r="Z43" s="1869" t="s">
        <v>731</v>
      </c>
      <c r="AA43" s="1870"/>
      <c r="AB43" s="1870"/>
      <c r="AC43" s="1870"/>
      <c r="AD43" s="1870"/>
      <c r="AE43" s="1871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</row>
    <row r="44" spans="1:49" s="185" customFormat="1" ht="13.5" customHeight="1">
      <c r="A44" s="135"/>
      <c r="B44" s="1872">
        <f>SUM(AUTOMATIC!AF38:AG38)</f>
        <v>2</v>
      </c>
      <c r="C44" s="1872"/>
      <c r="D44" s="1872"/>
      <c r="E44" s="1872"/>
      <c r="F44" s="1872">
        <f>SUM(AUTOMATIC!AH38:AI38)</f>
        <v>2</v>
      </c>
      <c r="G44" s="1872"/>
      <c r="H44" s="1872"/>
      <c r="I44" s="1872"/>
      <c r="J44" s="1872">
        <f>SUM(AUTOMATIC!AJ38:AK38)</f>
        <v>2</v>
      </c>
      <c r="K44" s="1872"/>
      <c r="L44" s="1872"/>
      <c r="M44" s="1872"/>
      <c r="N44" s="1872">
        <f>SUM(AUTOMATIC!AL38:AM38)</f>
        <v>2</v>
      </c>
      <c r="O44" s="1872"/>
      <c r="P44" s="1872"/>
      <c r="Q44" s="1872"/>
      <c r="R44" s="1872">
        <f>SUM(AUTOMATIC!AN38:AO38)</f>
        <v>2</v>
      </c>
      <c r="S44" s="1872"/>
      <c r="T44" s="1872"/>
      <c r="U44" s="1872"/>
      <c r="V44" s="1872">
        <f>SUM(AUTOMATIC!AP38:AQ38)</f>
        <v>2</v>
      </c>
      <c r="W44" s="1872"/>
      <c r="X44" s="1872"/>
      <c r="Y44" s="1872"/>
      <c r="Z44" s="1863">
        <f>AI44</f>
        <v>12</v>
      </c>
      <c r="AA44" s="1864"/>
      <c r="AB44" s="1864"/>
      <c r="AC44" s="1864"/>
      <c r="AD44" s="1864"/>
      <c r="AE44" s="1865"/>
      <c r="AI44" s="109">
        <f>SUM(B44:Y44)</f>
        <v>12</v>
      </c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</row>
    <row r="45" spans="1:49" s="137" customFormat="1" ht="3.6" customHeight="1">
      <c r="A45" s="149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</row>
    <row r="46" spans="1:49" s="145" customFormat="1" ht="13.5" customHeight="1">
      <c r="A46" s="184" t="s">
        <v>756</v>
      </c>
      <c r="B46" s="144" t="s">
        <v>755</v>
      </c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</row>
    <row r="47" spans="1:49" s="137" customFormat="1" ht="13.5" customHeight="1">
      <c r="A47" s="149"/>
      <c r="B47" s="1853" t="s">
        <v>754</v>
      </c>
      <c r="C47" s="1853"/>
      <c r="D47" s="1853"/>
      <c r="E47" s="1853"/>
      <c r="F47" s="1853"/>
      <c r="G47" s="1853"/>
      <c r="H47" s="1853"/>
      <c r="I47" s="1853"/>
      <c r="J47" s="1853"/>
      <c r="K47" s="1853"/>
      <c r="L47" s="1853" t="s">
        <v>753</v>
      </c>
      <c r="M47" s="1853"/>
      <c r="N47" s="1853"/>
      <c r="O47" s="1853"/>
      <c r="P47" s="1853"/>
      <c r="Q47" s="1853"/>
      <c r="R47" s="1853"/>
      <c r="S47" s="1853"/>
      <c r="T47" s="1853"/>
      <c r="U47" s="1853"/>
      <c r="V47" s="1853" t="s">
        <v>752</v>
      </c>
      <c r="W47" s="1853"/>
      <c r="X47" s="1853"/>
      <c r="Y47" s="1853"/>
      <c r="Z47" s="1853"/>
      <c r="AA47" s="1853"/>
      <c r="AB47" s="1853"/>
      <c r="AC47" s="1853"/>
      <c r="AD47" s="1853"/>
      <c r="AE47" s="1853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</row>
    <row r="48" spans="1:49" s="137" customFormat="1" ht="13.5" customHeight="1">
      <c r="A48" s="149"/>
      <c r="B48" s="1853" t="s">
        <v>31</v>
      </c>
      <c r="C48" s="1853"/>
      <c r="D48" s="1853"/>
      <c r="E48" s="1853" t="s">
        <v>9</v>
      </c>
      <c r="F48" s="1853"/>
      <c r="G48" s="1853"/>
      <c r="H48" s="1853" t="s">
        <v>751</v>
      </c>
      <c r="I48" s="1853"/>
      <c r="J48" s="1853"/>
      <c r="K48" s="1853"/>
      <c r="L48" s="1853" t="s">
        <v>31</v>
      </c>
      <c r="M48" s="1853"/>
      <c r="N48" s="1853"/>
      <c r="O48" s="1853" t="s">
        <v>9</v>
      </c>
      <c r="P48" s="1853"/>
      <c r="Q48" s="1853"/>
      <c r="R48" s="1853" t="s">
        <v>751</v>
      </c>
      <c r="S48" s="1853"/>
      <c r="T48" s="1853"/>
      <c r="U48" s="1853"/>
      <c r="V48" s="1853" t="s">
        <v>31</v>
      </c>
      <c r="W48" s="1853"/>
      <c r="X48" s="1853"/>
      <c r="Y48" s="1853" t="s">
        <v>9</v>
      </c>
      <c r="Z48" s="1853"/>
      <c r="AA48" s="1853"/>
      <c r="AB48" s="1853" t="s">
        <v>751</v>
      </c>
      <c r="AC48" s="1853"/>
      <c r="AD48" s="1853"/>
      <c r="AE48" s="1853"/>
      <c r="AI48" s="110" t="s">
        <v>750</v>
      </c>
      <c r="AJ48" s="110"/>
      <c r="AK48" s="110" t="s">
        <v>749</v>
      </c>
      <c r="AL48" s="110"/>
      <c r="AM48" s="110" t="s">
        <v>748</v>
      </c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</row>
    <row r="49" spans="1:49" s="137" customFormat="1" ht="10.5" customHeight="1">
      <c r="A49" s="149"/>
      <c r="B49" s="1857" t="s">
        <v>737</v>
      </c>
      <c r="C49" s="1858"/>
      <c r="D49" s="1858"/>
      <c r="E49" s="1857" t="s">
        <v>736</v>
      </c>
      <c r="F49" s="1858"/>
      <c r="G49" s="1858"/>
      <c r="H49" s="1857" t="s">
        <v>735</v>
      </c>
      <c r="I49" s="1858"/>
      <c r="J49" s="1858"/>
      <c r="K49" s="1858"/>
      <c r="L49" s="1857" t="s">
        <v>734</v>
      </c>
      <c r="M49" s="1858"/>
      <c r="N49" s="1858"/>
      <c r="O49" s="1857" t="s">
        <v>733</v>
      </c>
      <c r="P49" s="1858"/>
      <c r="Q49" s="1858"/>
      <c r="R49" s="1857" t="s">
        <v>732</v>
      </c>
      <c r="S49" s="1858"/>
      <c r="T49" s="1858"/>
      <c r="U49" s="1858"/>
      <c r="V49" s="1857" t="s">
        <v>731</v>
      </c>
      <c r="W49" s="1858"/>
      <c r="X49" s="1858"/>
      <c r="Y49" s="1857" t="s">
        <v>747</v>
      </c>
      <c r="Z49" s="1858"/>
      <c r="AA49" s="1858"/>
      <c r="AB49" s="1857" t="s">
        <v>746</v>
      </c>
      <c r="AC49" s="1858"/>
      <c r="AD49" s="1858"/>
      <c r="AE49" s="1858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</row>
    <row r="50" spans="1:49" s="137" customFormat="1" ht="13.5" customHeight="1">
      <c r="A50" s="149"/>
      <c r="B50" s="1855">
        <f>Z26</f>
        <v>31</v>
      </c>
      <c r="C50" s="1855"/>
      <c r="D50" s="1855"/>
      <c r="E50" s="1855">
        <f>AB26</f>
        <v>26</v>
      </c>
      <c r="F50" s="1855"/>
      <c r="G50" s="1855"/>
      <c r="H50" s="1856">
        <f>AI50</f>
        <v>57</v>
      </c>
      <c r="I50" s="1856"/>
      <c r="J50" s="1856"/>
      <c r="K50" s="1856"/>
      <c r="L50" s="1855">
        <f>B50</f>
        <v>31</v>
      </c>
      <c r="M50" s="1855"/>
      <c r="N50" s="1855"/>
      <c r="O50" s="1855">
        <f>E50</f>
        <v>26</v>
      </c>
      <c r="P50" s="1855"/>
      <c r="Q50" s="1855"/>
      <c r="R50" s="1856">
        <f>IF(AK50&gt;AI50,"SALAH",AK50)</f>
        <v>57</v>
      </c>
      <c r="S50" s="1856"/>
      <c r="T50" s="1856"/>
      <c r="U50" s="1856"/>
      <c r="V50" s="1855">
        <f>L50</f>
        <v>31</v>
      </c>
      <c r="W50" s="1855"/>
      <c r="X50" s="1855"/>
      <c r="Y50" s="1855">
        <f>O50</f>
        <v>26</v>
      </c>
      <c r="Z50" s="1855"/>
      <c r="AA50" s="1855"/>
      <c r="AB50" s="1856">
        <f>IF(AM50&gt;AK50,"SALAH",AM50)</f>
        <v>57</v>
      </c>
      <c r="AC50" s="1856"/>
      <c r="AD50" s="1856"/>
      <c r="AE50" s="1856"/>
      <c r="AI50" s="109">
        <f>B50+E50</f>
        <v>57</v>
      </c>
      <c r="AJ50" s="110"/>
      <c r="AK50" s="109">
        <f>L50+O50</f>
        <v>57</v>
      </c>
      <c r="AL50" s="110"/>
      <c r="AM50" s="109">
        <f>V50+Y50</f>
        <v>57</v>
      </c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</row>
    <row r="51" spans="1:49" s="137" customFormat="1" ht="3.6" customHeight="1">
      <c r="A51" s="149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</row>
    <row r="52" spans="1:49" s="145" customFormat="1" ht="13.5" customHeight="1">
      <c r="A52" s="184" t="s">
        <v>745</v>
      </c>
      <c r="B52" s="144" t="s">
        <v>744</v>
      </c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</row>
    <row r="53" spans="1:49" s="137" customFormat="1" ht="13.5" customHeight="1">
      <c r="A53" s="149"/>
      <c r="B53" s="1853" t="s">
        <v>743</v>
      </c>
      <c r="C53" s="1853"/>
      <c r="D53" s="1853"/>
      <c r="E53" s="1853"/>
      <c r="F53" s="1853"/>
      <c r="G53" s="1853"/>
      <c r="H53" s="1853" t="s">
        <v>742</v>
      </c>
      <c r="I53" s="1853"/>
      <c r="J53" s="1853"/>
      <c r="K53" s="1853"/>
      <c r="L53" s="1853"/>
      <c r="M53" s="1853"/>
      <c r="N53" s="1853"/>
      <c r="O53" s="1853"/>
      <c r="P53" s="1853"/>
      <c r="Q53" s="1853"/>
      <c r="R53" s="1853"/>
      <c r="S53" s="1853"/>
      <c r="T53" s="1854" t="s">
        <v>741</v>
      </c>
      <c r="U53" s="1854"/>
      <c r="V53" s="1854"/>
      <c r="W53" s="1854"/>
      <c r="X53" s="1854"/>
      <c r="Y53" s="1854"/>
      <c r="Z53" s="1854"/>
      <c r="AA53" s="1854"/>
      <c r="AB53" s="1854"/>
      <c r="AC53" s="1854"/>
      <c r="AD53" s="1854"/>
      <c r="AE53" s="1854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</row>
    <row r="54" spans="1:49" s="137" customFormat="1" ht="13.5" customHeight="1">
      <c r="A54" s="149"/>
      <c r="B54" s="1853"/>
      <c r="C54" s="1853"/>
      <c r="D54" s="1853"/>
      <c r="E54" s="1853"/>
      <c r="F54" s="1853"/>
      <c r="G54" s="1853"/>
      <c r="H54" s="1853" t="s">
        <v>740</v>
      </c>
      <c r="I54" s="1853"/>
      <c r="J54" s="1853"/>
      <c r="K54" s="1853"/>
      <c r="L54" s="1853" t="s">
        <v>739</v>
      </c>
      <c r="M54" s="1853"/>
      <c r="N54" s="1853"/>
      <c r="O54" s="1853"/>
      <c r="P54" s="1853" t="s">
        <v>738</v>
      </c>
      <c r="Q54" s="1853"/>
      <c r="R54" s="1853"/>
      <c r="S54" s="1853"/>
      <c r="T54" s="1854" t="s">
        <v>740</v>
      </c>
      <c r="U54" s="1854"/>
      <c r="V54" s="1854"/>
      <c r="W54" s="1854"/>
      <c r="X54" s="1854" t="s">
        <v>739</v>
      </c>
      <c r="Y54" s="1854"/>
      <c r="Z54" s="1854"/>
      <c r="AA54" s="1854"/>
      <c r="AB54" s="1854" t="s">
        <v>738</v>
      </c>
      <c r="AC54" s="1854"/>
      <c r="AD54" s="1854"/>
      <c r="AE54" s="1854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</row>
    <row r="55" spans="1:49" s="137" customFormat="1" ht="10.5" customHeight="1">
      <c r="A55" s="149"/>
      <c r="B55" s="1850" t="s">
        <v>737</v>
      </c>
      <c r="C55" s="1851"/>
      <c r="D55" s="1851"/>
      <c r="E55" s="1851"/>
      <c r="F55" s="1851"/>
      <c r="G55" s="1851"/>
      <c r="H55" s="1850" t="s">
        <v>736</v>
      </c>
      <c r="I55" s="1851"/>
      <c r="J55" s="1851"/>
      <c r="K55" s="1851"/>
      <c r="L55" s="1850" t="s">
        <v>735</v>
      </c>
      <c r="M55" s="1851"/>
      <c r="N55" s="1851"/>
      <c r="O55" s="1851"/>
      <c r="P55" s="1850" t="s">
        <v>734</v>
      </c>
      <c r="Q55" s="1850"/>
      <c r="R55" s="1850"/>
      <c r="S55" s="1850"/>
      <c r="T55" s="1852" t="s">
        <v>733</v>
      </c>
      <c r="U55" s="1852"/>
      <c r="V55" s="1852"/>
      <c r="W55" s="1852"/>
      <c r="X55" s="1852" t="s">
        <v>732</v>
      </c>
      <c r="Y55" s="1852"/>
      <c r="Z55" s="1852"/>
      <c r="AA55" s="1852"/>
      <c r="AB55" s="1852" t="s">
        <v>731</v>
      </c>
      <c r="AC55" s="1852"/>
      <c r="AD55" s="1852"/>
      <c r="AE55" s="1852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</row>
    <row r="56" spans="1:49" s="137" customFormat="1" ht="13.5" customHeight="1">
      <c r="A56" s="149"/>
      <c r="B56" s="1846" t="s">
        <v>730</v>
      </c>
      <c r="C56" s="1846"/>
      <c r="D56" s="1846"/>
      <c r="E56" s="1846"/>
      <c r="F56" s="1846"/>
      <c r="G56" s="1846"/>
      <c r="H56" s="1847">
        <v>4.4000000000000004</v>
      </c>
      <c r="I56" s="1848"/>
      <c r="J56" s="1848"/>
      <c r="K56" s="1849"/>
      <c r="L56" s="1847">
        <v>7.99</v>
      </c>
      <c r="M56" s="1848"/>
      <c r="N56" s="1848"/>
      <c r="O56" s="1849"/>
      <c r="P56" s="1847">
        <v>9.8000000000000007</v>
      </c>
      <c r="Q56" s="1848"/>
      <c r="R56" s="1848"/>
      <c r="S56" s="1849"/>
      <c r="T56" s="1845"/>
      <c r="U56" s="1845"/>
      <c r="V56" s="1845"/>
      <c r="W56" s="1845"/>
      <c r="X56" s="1845"/>
      <c r="Y56" s="1845"/>
      <c r="Z56" s="1845"/>
      <c r="AA56" s="1845"/>
      <c r="AB56" s="1845"/>
      <c r="AC56" s="1845"/>
      <c r="AD56" s="1845"/>
      <c r="AE56" s="1845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</row>
    <row r="57" spans="1:49" s="137" customFormat="1" ht="13.5" customHeight="1">
      <c r="A57" s="149"/>
      <c r="B57" s="1846" t="s">
        <v>729</v>
      </c>
      <c r="C57" s="1846"/>
      <c r="D57" s="1846"/>
      <c r="E57" s="1846"/>
      <c r="F57" s="1846"/>
      <c r="G57" s="1846"/>
      <c r="H57" s="1847">
        <v>3</v>
      </c>
      <c r="I57" s="1848"/>
      <c r="J57" s="1848"/>
      <c r="K57" s="1849"/>
      <c r="L57" s="1847">
        <v>5.48</v>
      </c>
      <c r="M57" s="1848"/>
      <c r="N57" s="1848"/>
      <c r="O57" s="1849"/>
      <c r="P57" s="1847">
        <v>8.5</v>
      </c>
      <c r="Q57" s="1848"/>
      <c r="R57" s="1848"/>
      <c r="S57" s="1849"/>
      <c r="T57" s="1845"/>
      <c r="U57" s="1845"/>
      <c r="V57" s="1845"/>
      <c r="W57" s="1845"/>
      <c r="X57" s="1845"/>
      <c r="Y57" s="1845"/>
      <c r="Z57" s="1845"/>
      <c r="AA57" s="1845"/>
      <c r="AB57" s="1845"/>
      <c r="AC57" s="1845"/>
      <c r="AD57" s="1845"/>
      <c r="AE57" s="1845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</row>
    <row r="58" spans="1:49" s="137" customFormat="1" ht="13.5" customHeight="1">
      <c r="A58" s="149"/>
      <c r="B58" s="1846" t="s">
        <v>728</v>
      </c>
      <c r="C58" s="1846"/>
      <c r="D58" s="1846"/>
      <c r="E58" s="1846"/>
      <c r="F58" s="1846"/>
      <c r="G58" s="1846"/>
      <c r="H58" s="1847">
        <v>5.25</v>
      </c>
      <c r="I58" s="1848"/>
      <c r="J58" s="1848"/>
      <c r="K58" s="1849"/>
      <c r="L58" s="1847">
        <v>7.47</v>
      </c>
      <c r="M58" s="1848"/>
      <c r="N58" s="1848"/>
      <c r="O58" s="1849"/>
      <c r="P58" s="1847">
        <v>9.5</v>
      </c>
      <c r="Q58" s="1848"/>
      <c r="R58" s="1848"/>
      <c r="S58" s="1849"/>
      <c r="T58" s="1845"/>
      <c r="U58" s="1845"/>
      <c r="V58" s="1845"/>
      <c r="W58" s="1845"/>
      <c r="X58" s="1845"/>
      <c r="Y58" s="1845"/>
      <c r="Z58" s="1845"/>
      <c r="AA58" s="1845"/>
      <c r="AB58" s="1845"/>
      <c r="AC58" s="1845"/>
      <c r="AD58" s="1845"/>
      <c r="AE58" s="1845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</row>
    <row r="59" spans="1:49" s="137" customFormat="1" ht="13.5" customHeight="1">
      <c r="A59" s="149"/>
      <c r="B59" s="1846" t="s">
        <v>727</v>
      </c>
      <c r="C59" s="1846"/>
      <c r="D59" s="1846"/>
      <c r="E59" s="1846"/>
      <c r="F59" s="1846"/>
      <c r="G59" s="1846"/>
      <c r="H59" s="1847">
        <v>6</v>
      </c>
      <c r="I59" s="1848"/>
      <c r="J59" s="1848"/>
      <c r="K59" s="1849"/>
      <c r="L59" s="1847">
        <v>6</v>
      </c>
      <c r="M59" s="1848"/>
      <c r="N59" s="1848"/>
      <c r="O59" s="1849"/>
      <c r="P59" s="1847">
        <v>9</v>
      </c>
      <c r="Q59" s="1848"/>
      <c r="R59" s="1848"/>
      <c r="S59" s="1849"/>
      <c r="T59" s="1845"/>
      <c r="U59" s="1845"/>
      <c r="V59" s="1845"/>
      <c r="W59" s="1845"/>
      <c r="X59" s="1845"/>
      <c r="Y59" s="1845"/>
      <c r="Z59" s="1845"/>
      <c r="AA59" s="1845"/>
      <c r="AB59" s="1845"/>
      <c r="AC59" s="1845"/>
      <c r="AD59" s="1845"/>
      <c r="AE59" s="1845"/>
    </row>
    <row r="60" spans="1:49" s="137" customFormat="1" ht="13.5" customHeight="1">
      <c r="A60" s="149"/>
      <c r="B60" s="1846" t="s">
        <v>726</v>
      </c>
      <c r="C60" s="1846"/>
      <c r="D60" s="1846"/>
      <c r="E60" s="1846"/>
      <c r="F60" s="1846"/>
      <c r="G60" s="1846"/>
      <c r="H60" s="1847">
        <v>6</v>
      </c>
      <c r="I60" s="1848"/>
      <c r="J60" s="1848"/>
      <c r="K60" s="1849"/>
      <c r="L60" s="1847">
        <v>6.25</v>
      </c>
      <c r="M60" s="1848"/>
      <c r="N60" s="1848"/>
      <c r="O60" s="1849"/>
      <c r="P60" s="1847">
        <v>8.6</v>
      </c>
      <c r="Q60" s="1848"/>
      <c r="R60" s="1848"/>
      <c r="S60" s="1849"/>
      <c r="T60" s="1845"/>
      <c r="U60" s="1845"/>
      <c r="V60" s="1845"/>
      <c r="W60" s="1845"/>
      <c r="X60" s="1845"/>
      <c r="Y60" s="1845"/>
      <c r="Z60" s="1845"/>
      <c r="AA60" s="1845"/>
      <c r="AB60" s="1845"/>
      <c r="AC60" s="1845"/>
      <c r="AD60" s="1845"/>
      <c r="AE60" s="1845"/>
    </row>
    <row r="61" spans="1:49" s="137" customFormat="1" ht="13.5" customHeight="1">
      <c r="A61" s="149"/>
      <c r="B61" s="1846" t="s">
        <v>725</v>
      </c>
      <c r="C61" s="1846"/>
      <c r="D61" s="1846"/>
      <c r="E61" s="1846"/>
      <c r="F61" s="1846"/>
      <c r="G61" s="1846"/>
      <c r="H61" s="1847">
        <v>6</v>
      </c>
      <c r="I61" s="1848"/>
      <c r="J61" s="1848"/>
      <c r="K61" s="1849"/>
      <c r="L61" s="1847">
        <v>6.23</v>
      </c>
      <c r="M61" s="1848"/>
      <c r="N61" s="1848"/>
      <c r="O61" s="1849"/>
      <c r="P61" s="1847">
        <v>8</v>
      </c>
      <c r="Q61" s="1848"/>
      <c r="R61" s="1848"/>
      <c r="S61" s="1849"/>
      <c r="T61" s="1845"/>
      <c r="U61" s="1845"/>
      <c r="V61" s="1845"/>
      <c r="W61" s="1845"/>
      <c r="X61" s="1845"/>
      <c r="Y61" s="1845"/>
      <c r="Z61" s="1845"/>
      <c r="AA61" s="1845"/>
      <c r="AB61" s="1845"/>
      <c r="AC61" s="1845"/>
      <c r="AD61" s="1845"/>
      <c r="AE61" s="1845"/>
    </row>
    <row r="62" spans="1:49" s="137" customFormat="1" ht="13.5" customHeight="1">
      <c r="A62" s="149"/>
      <c r="B62" s="1846" t="s">
        <v>724</v>
      </c>
      <c r="C62" s="1846"/>
      <c r="D62" s="1846"/>
      <c r="E62" s="1846"/>
      <c r="F62" s="1846"/>
      <c r="G62" s="1846"/>
      <c r="H62" s="1847">
        <v>6</v>
      </c>
      <c r="I62" s="1848"/>
      <c r="J62" s="1848"/>
      <c r="K62" s="1849"/>
      <c r="L62" s="1847">
        <v>6</v>
      </c>
      <c r="M62" s="1848"/>
      <c r="N62" s="1848"/>
      <c r="O62" s="1849"/>
      <c r="P62" s="1847">
        <v>9</v>
      </c>
      <c r="Q62" s="1848"/>
      <c r="R62" s="1848"/>
      <c r="S62" s="1849"/>
      <c r="T62" s="1845"/>
      <c r="U62" s="1845"/>
      <c r="V62" s="1845"/>
      <c r="W62" s="1845"/>
      <c r="X62" s="1845"/>
      <c r="Y62" s="1845"/>
      <c r="Z62" s="1845"/>
      <c r="AA62" s="1845"/>
      <c r="AB62" s="1845"/>
      <c r="AC62" s="1845"/>
      <c r="AD62" s="1845"/>
      <c r="AE62" s="1845"/>
    </row>
    <row r="63" spans="1:49" s="137" customFormat="1" ht="13.5" customHeight="1">
      <c r="A63" s="149"/>
      <c r="B63" s="1846" t="s">
        <v>723</v>
      </c>
      <c r="C63" s="1846"/>
      <c r="D63" s="1846"/>
      <c r="E63" s="1846"/>
      <c r="F63" s="1846"/>
      <c r="G63" s="1846"/>
      <c r="H63" s="1847">
        <v>6</v>
      </c>
      <c r="I63" s="1848"/>
      <c r="J63" s="1848"/>
      <c r="K63" s="1849"/>
      <c r="L63" s="1847">
        <v>6</v>
      </c>
      <c r="M63" s="1848"/>
      <c r="N63" s="1848"/>
      <c r="O63" s="1849"/>
      <c r="P63" s="1847">
        <v>9</v>
      </c>
      <c r="Q63" s="1848"/>
      <c r="R63" s="1848"/>
      <c r="S63" s="1849"/>
      <c r="T63" s="1845"/>
      <c r="U63" s="1845"/>
      <c r="V63" s="1845"/>
      <c r="W63" s="1845"/>
      <c r="X63" s="1845"/>
      <c r="Y63" s="1845"/>
      <c r="Z63" s="1845"/>
      <c r="AA63" s="1845"/>
      <c r="AB63" s="1845"/>
      <c r="AC63" s="1845"/>
      <c r="AD63" s="1845"/>
      <c r="AE63" s="1845"/>
    </row>
    <row r="64" spans="1:49" s="137" customFormat="1" ht="13.5" customHeight="1">
      <c r="A64" s="149"/>
      <c r="B64" s="1846" t="s">
        <v>722</v>
      </c>
      <c r="C64" s="1846"/>
      <c r="D64" s="1846"/>
      <c r="E64" s="1846"/>
      <c r="F64" s="1846"/>
      <c r="G64" s="1846"/>
      <c r="H64" s="1847">
        <v>5</v>
      </c>
      <c r="I64" s="1848"/>
      <c r="J64" s="1848"/>
      <c r="K64" s="1849"/>
      <c r="L64" s="1847">
        <v>7.18</v>
      </c>
      <c r="M64" s="1848"/>
      <c r="N64" s="1848"/>
      <c r="O64" s="1849"/>
      <c r="P64" s="1847">
        <v>9</v>
      </c>
      <c r="Q64" s="1848"/>
      <c r="R64" s="1848"/>
      <c r="S64" s="1849"/>
      <c r="T64" s="1845"/>
      <c r="U64" s="1845"/>
      <c r="V64" s="1845"/>
      <c r="W64" s="1845"/>
      <c r="X64" s="1845"/>
      <c r="Y64" s="1845"/>
      <c r="Z64" s="1845"/>
      <c r="AA64" s="1845"/>
      <c r="AB64" s="1845"/>
      <c r="AC64" s="1845"/>
      <c r="AD64" s="1845"/>
      <c r="AE64" s="1845"/>
    </row>
    <row r="65" spans="1:31" s="137" customFormat="1" ht="13.5" customHeight="1">
      <c r="A65" s="149"/>
      <c r="B65" s="1846" t="s">
        <v>721</v>
      </c>
      <c r="C65" s="1846"/>
      <c r="D65" s="1846"/>
      <c r="E65" s="1846"/>
      <c r="F65" s="1846"/>
      <c r="G65" s="1846"/>
      <c r="H65" s="1847">
        <v>4.4400000000000004</v>
      </c>
      <c r="I65" s="1848"/>
      <c r="J65" s="1848"/>
      <c r="K65" s="1849"/>
      <c r="L65" s="1847">
        <v>6.35</v>
      </c>
      <c r="M65" s="1848"/>
      <c r="N65" s="1848"/>
      <c r="O65" s="1849"/>
      <c r="P65" s="1847">
        <v>9.4</v>
      </c>
      <c r="Q65" s="1848"/>
      <c r="R65" s="1848"/>
      <c r="S65" s="1849"/>
      <c r="T65" s="1845"/>
      <c r="U65" s="1845"/>
      <c r="V65" s="1845"/>
      <c r="W65" s="1845"/>
      <c r="X65" s="1845"/>
      <c r="Y65" s="1845"/>
      <c r="Z65" s="1845"/>
      <c r="AA65" s="1845"/>
      <c r="AB65" s="1845"/>
      <c r="AC65" s="1845"/>
      <c r="AD65" s="1845"/>
      <c r="AE65" s="1845"/>
    </row>
  </sheetData>
  <customSheetViews>
    <customSheetView guid="{51835E3A-A4DA-4ED9-B165-62FE5AC65509}" showPageBreaks="1" showGridLines="0" printArea="1" view="pageBreakPreview" topLeftCell="A16">
      <selection activeCell="AB17" sqref="AB17:AC17"/>
      <pageMargins left="0.7" right="0.7" top="0.75" bottom="0.75" header="0.3" footer="0.3"/>
      <pageSetup paperSize="9" scale="96" orientation="portrait" horizontalDpi="4294967293" verticalDpi="0" r:id="rId1"/>
    </customSheetView>
    <customSheetView guid="{51ED6D88-C661-4FAC-9691-6152870556C4}" showPageBreaks="1" showGridLines="0" printArea="1" view="pageBreakPreview">
      <selection activeCell="V26" sqref="V26:W26"/>
      <pageMargins left="0.7" right="0.7" top="0.75" bottom="0.75" header="0.3" footer="0.3"/>
      <pageSetup paperSize="9" scale="96" orientation="portrait" horizontalDpi="4294967293" verticalDpi="0" r:id="rId2"/>
    </customSheetView>
  </customSheetViews>
  <mergeCells count="509">
    <mergeCell ref="B2:E3"/>
    <mergeCell ref="F2:W2"/>
    <mergeCell ref="X2:AA3"/>
    <mergeCell ref="F3:H3"/>
    <mergeCell ref="I3:K3"/>
    <mergeCell ref="L3:N3"/>
    <mergeCell ref="O3:Q3"/>
    <mergeCell ref="R3:T3"/>
    <mergeCell ref="U3:W3"/>
    <mergeCell ref="B4:E4"/>
    <mergeCell ref="F4:H4"/>
    <mergeCell ref="I4:K4"/>
    <mergeCell ref="L4:N4"/>
    <mergeCell ref="O4:Q4"/>
    <mergeCell ref="R4:T4"/>
    <mergeCell ref="U4:W4"/>
    <mergeCell ref="X4:AA4"/>
    <mergeCell ref="B5:E5"/>
    <mergeCell ref="F5:H5"/>
    <mergeCell ref="I5:K5"/>
    <mergeCell ref="L5:N5"/>
    <mergeCell ref="O5:Q5"/>
    <mergeCell ref="R5:T5"/>
    <mergeCell ref="U5:W5"/>
    <mergeCell ref="X5:AA5"/>
    <mergeCell ref="B6:E6"/>
    <mergeCell ref="F6:H6"/>
    <mergeCell ref="I6:K6"/>
    <mergeCell ref="L6:N6"/>
    <mergeCell ref="O6:Q6"/>
    <mergeCell ref="R6:T6"/>
    <mergeCell ref="U6:W6"/>
    <mergeCell ref="X6:AA6"/>
    <mergeCell ref="B7:E7"/>
    <mergeCell ref="F7:H7"/>
    <mergeCell ref="I7:K7"/>
    <mergeCell ref="L7:N7"/>
    <mergeCell ref="O7:Q7"/>
    <mergeCell ref="R7:T7"/>
    <mergeCell ref="U7:W7"/>
    <mergeCell ref="X7:AA7"/>
    <mergeCell ref="B10:E10"/>
    <mergeCell ref="F10:AC10"/>
    <mergeCell ref="AD10:AG11"/>
    <mergeCell ref="B11:E11"/>
    <mergeCell ref="F11:I11"/>
    <mergeCell ref="J11:M11"/>
    <mergeCell ref="N11:Q11"/>
    <mergeCell ref="R11:U11"/>
    <mergeCell ref="V11:Y11"/>
    <mergeCell ref="Z11:AC11"/>
    <mergeCell ref="AI11:AJ11"/>
    <mergeCell ref="B12:E12"/>
    <mergeCell ref="F12:G12"/>
    <mergeCell ref="H12:I12"/>
    <mergeCell ref="J12:K12"/>
    <mergeCell ref="L12:M12"/>
    <mergeCell ref="N12:O12"/>
    <mergeCell ref="P12:Q12"/>
    <mergeCell ref="R12:S12"/>
    <mergeCell ref="T12:U12"/>
    <mergeCell ref="V12:W12"/>
    <mergeCell ref="X12:Y12"/>
    <mergeCell ref="Z12:AA12"/>
    <mergeCell ref="AB12:AC12"/>
    <mergeCell ref="AD12:AE12"/>
    <mergeCell ref="AF12:AG12"/>
    <mergeCell ref="AB13:AC13"/>
    <mergeCell ref="AD13:AE13"/>
    <mergeCell ref="AF13:AG13"/>
    <mergeCell ref="B14:E14"/>
    <mergeCell ref="F14:G14"/>
    <mergeCell ref="H14:I14"/>
    <mergeCell ref="J14:K14"/>
    <mergeCell ref="L14:M14"/>
    <mergeCell ref="N14:O14"/>
    <mergeCell ref="P14:Q14"/>
    <mergeCell ref="R14:S14"/>
    <mergeCell ref="T14:U14"/>
    <mergeCell ref="V14:W14"/>
    <mergeCell ref="X14:Y14"/>
    <mergeCell ref="Z14:AA14"/>
    <mergeCell ref="AB14:AC14"/>
    <mergeCell ref="AD14:AE14"/>
    <mergeCell ref="AF14:AG14"/>
    <mergeCell ref="B13:E13"/>
    <mergeCell ref="F13:G13"/>
    <mergeCell ref="H13:I13"/>
    <mergeCell ref="J13:K13"/>
    <mergeCell ref="L13:M13"/>
    <mergeCell ref="N13:O13"/>
    <mergeCell ref="P15:Q15"/>
    <mergeCell ref="R15:S15"/>
    <mergeCell ref="T15:U15"/>
    <mergeCell ref="V13:W13"/>
    <mergeCell ref="X13:Y13"/>
    <mergeCell ref="Z13:AA13"/>
    <mergeCell ref="P13:Q13"/>
    <mergeCell ref="R13:S13"/>
    <mergeCell ref="T13:U13"/>
    <mergeCell ref="V15:W15"/>
    <mergeCell ref="X15:Y15"/>
    <mergeCell ref="Z15:AA15"/>
    <mergeCell ref="AB15:AC15"/>
    <mergeCell ref="AD15:AE15"/>
    <mergeCell ref="AF15:AG15"/>
    <mergeCell ref="B16:E16"/>
    <mergeCell ref="F16:G16"/>
    <mergeCell ref="H16:I16"/>
    <mergeCell ref="J16:K16"/>
    <mergeCell ref="L16:M16"/>
    <mergeCell ref="N16:O16"/>
    <mergeCell ref="P16:Q16"/>
    <mergeCell ref="R16:S16"/>
    <mergeCell ref="T16:U16"/>
    <mergeCell ref="V16:W16"/>
    <mergeCell ref="X16:Y16"/>
    <mergeCell ref="Z16:AA16"/>
    <mergeCell ref="AB16:AC16"/>
    <mergeCell ref="AD16:AE16"/>
    <mergeCell ref="AF16:AG16"/>
    <mergeCell ref="B15:E15"/>
    <mergeCell ref="F15:G15"/>
    <mergeCell ref="H15:I15"/>
    <mergeCell ref="J15:K15"/>
    <mergeCell ref="L15:M15"/>
    <mergeCell ref="N15:O15"/>
    <mergeCell ref="AB17:AC17"/>
    <mergeCell ref="AD17:AE17"/>
    <mergeCell ref="AF17:AG17"/>
    <mergeCell ref="B18:E18"/>
    <mergeCell ref="F18:G18"/>
    <mergeCell ref="H18:I18"/>
    <mergeCell ref="J18:K18"/>
    <mergeCell ref="L18:M18"/>
    <mergeCell ref="N18:O18"/>
    <mergeCell ref="P18:Q18"/>
    <mergeCell ref="R18:S18"/>
    <mergeCell ref="T18:U18"/>
    <mergeCell ref="V18:W18"/>
    <mergeCell ref="X18:Y18"/>
    <mergeCell ref="Z18:AA18"/>
    <mergeCell ref="AB18:AC18"/>
    <mergeCell ref="AD18:AE18"/>
    <mergeCell ref="AF18:AG18"/>
    <mergeCell ref="B17:E17"/>
    <mergeCell ref="F17:G17"/>
    <mergeCell ref="H17:I17"/>
    <mergeCell ref="J17:K17"/>
    <mergeCell ref="L17:M17"/>
    <mergeCell ref="N17:O17"/>
    <mergeCell ref="P19:Q19"/>
    <mergeCell ref="R19:S19"/>
    <mergeCell ref="T19:U19"/>
    <mergeCell ref="V17:W17"/>
    <mergeCell ref="X17:Y17"/>
    <mergeCell ref="Z17:AA17"/>
    <mergeCell ref="P17:Q17"/>
    <mergeCell ref="R17:S17"/>
    <mergeCell ref="T17:U17"/>
    <mergeCell ref="V19:W19"/>
    <mergeCell ref="X19:Y19"/>
    <mergeCell ref="Z19:AA19"/>
    <mergeCell ref="AB19:AC19"/>
    <mergeCell ref="AD19:AE19"/>
    <mergeCell ref="AF19:AG19"/>
    <mergeCell ref="B20:E20"/>
    <mergeCell ref="F20:G20"/>
    <mergeCell ref="H20:I20"/>
    <mergeCell ref="J20:K20"/>
    <mergeCell ref="L20:M20"/>
    <mergeCell ref="N20:O20"/>
    <mergeCell ref="P20:Q20"/>
    <mergeCell ref="R20:S20"/>
    <mergeCell ref="T20:U20"/>
    <mergeCell ref="V20:W20"/>
    <mergeCell ref="X20:Y20"/>
    <mergeCell ref="Z20:AA20"/>
    <mergeCell ref="AB20:AC20"/>
    <mergeCell ref="AD20:AE20"/>
    <mergeCell ref="AF20:AG20"/>
    <mergeCell ref="B19:E19"/>
    <mergeCell ref="F19:G19"/>
    <mergeCell ref="H19:I19"/>
    <mergeCell ref="J19:K19"/>
    <mergeCell ref="L19:M19"/>
    <mergeCell ref="N19:O19"/>
    <mergeCell ref="AB21:AC21"/>
    <mergeCell ref="AD21:AE21"/>
    <mergeCell ref="AF21:AG21"/>
    <mergeCell ref="B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X22:Y22"/>
    <mergeCell ref="Z22:AA22"/>
    <mergeCell ref="AB22:AC22"/>
    <mergeCell ref="AD22:AE22"/>
    <mergeCell ref="AF22:AG22"/>
    <mergeCell ref="B21:E21"/>
    <mergeCell ref="F21:G21"/>
    <mergeCell ref="H21:I21"/>
    <mergeCell ref="J21:K21"/>
    <mergeCell ref="L21:M21"/>
    <mergeCell ref="N21:O21"/>
    <mergeCell ref="P23:Q23"/>
    <mergeCell ref="R23:S23"/>
    <mergeCell ref="T23:U23"/>
    <mergeCell ref="V21:W21"/>
    <mergeCell ref="X21:Y21"/>
    <mergeCell ref="Z21:AA21"/>
    <mergeCell ref="P21:Q21"/>
    <mergeCell ref="R21:S21"/>
    <mergeCell ref="T21:U21"/>
    <mergeCell ref="V23:W23"/>
    <mergeCell ref="X23:Y23"/>
    <mergeCell ref="Z23:AA23"/>
    <mergeCell ref="AB23:AC23"/>
    <mergeCell ref="AD23:AE23"/>
    <mergeCell ref="AF23:AG23"/>
    <mergeCell ref="B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F24:AG24"/>
    <mergeCell ref="B23:E23"/>
    <mergeCell ref="F23:G23"/>
    <mergeCell ref="H23:I23"/>
    <mergeCell ref="J23:K23"/>
    <mergeCell ref="L23:M23"/>
    <mergeCell ref="N23:O23"/>
    <mergeCell ref="AK24:AL24"/>
    <mergeCell ref="AM24:AN24"/>
    <mergeCell ref="AO24:AP24"/>
    <mergeCell ref="AQ24:AR24"/>
    <mergeCell ref="AS24:AT24"/>
    <mergeCell ref="AU24:AV24"/>
    <mergeCell ref="B25:E25"/>
    <mergeCell ref="F25:G25"/>
    <mergeCell ref="H25:I25"/>
    <mergeCell ref="J25:K25"/>
    <mergeCell ref="L25:M25"/>
    <mergeCell ref="N25:O25"/>
    <mergeCell ref="AB25:AC25"/>
    <mergeCell ref="AD25:AE25"/>
    <mergeCell ref="AF25:AG25"/>
    <mergeCell ref="Z25:AA25"/>
    <mergeCell ref="B29:E29"/>
    <mergeCell ref="F29:I29"/>
    <mergeCell ref="J29:M29"/>
    <mergeCell ref="N29:Q29"/>
    <mergeCell ref="R29:U29"/>
    <mergeCell ref="V29:Y29"/>
    <mergeCell ref="P26:Q26"/>
    <mergeCell ref="P25:Q25"/>
    <mergeCell ref="R25:S25"/>
    <mergeCell ref="T25:U25"/>
    <mergeCell ref="V25:W25"/>
    <mergeCell ref="X25:Y25"/>
    <mergeCell ref="B26:E26"/>
    <mergeCell ref="F26:G26"/>
    <mergeCell ref="H26:I26"/>
    <mergeCell ref="J26:K26"/>
    <mergeCell ref="L26:M26"/>
    <mergeCell ref="N26:O26"/>
    <mergeCell ref="X26:Y26"/>
    <mergeCell ref="AD26:AE26"/>
    <mergeCell ref="AF26:AG26"/>
    <mergeCell ref="Z29:AE29"/>
    <mergeCell ref="R26:S26"/>
    <mergeCell ref="T26:U26"/>
    <mergeCell ref="V26:W26"/>
    <mergeCell ref="Z30:AE30"/>
    <mergeCell ref="Z26:AA26"/>
    <mergeCell ref="AB26:AC26"/>
    <mergeCell ref="B31:E31"/>
    <mergeCell ref="F31:I31"/>
    <mergeCell ref="J31:M31"/>
    <mergeCell ref="N31:Q31"/>
    <mergeCell ref="R31:U31"/>
    <mergeCell ref="V31:Y31"/>
    <mergeCell ref="Z31:AE31"/>
    <mergeCell ref="B30:E30"/>
    <mergeCell ref="F30:I30"/>
    <mergeCell ref="J30:M30"/>
    <mergeCell ref="N30:Q30"/>
    <mergeCell ref="R30:U30"/>
    <mergeCell ref="V30:Y30"/>
    <mergeCell ref="V35:W35"/>
    <mergeCell ref="X35:Y35"/>
    <mergeCell ref="Z34:AC34"/>
    <mergeCell ref="AD34:AG34"/>
    <mergeCell ref="F35:G35"/>
    <mergeCell ref="H35:I35"/>
    <mergeCell ref="J35:K35"/>
    <mergeCell ref="L35:M35"/>
    <mergeCell ref="N35:O35"/>
    <mergeCell ref="P35:Q35"/>
    <mergeCell ref="R35:S35"/>
    <mergeCell ref="T35:U35"/>
    <mergeCell ref="AB35:AC35"/>
    <mergeCell ref="AD35:AE35"/>
    <mergeCell ref="AF35:AG35"/>
    <mergeCell ref="N36:O36"/>
    <mergeCell ref="R37:S37"/>
    <mergeCell ref="T37:U37"/>
    <mergeCell ref="AI35:AJ35"/>
    <mergeCell ref="B36:E36"/>
    <mergeCell ref="F36:G36"/>
    <mergeCell ref="H36:I36"/>
    <mergeCell ref="J36:K36"/>
    <mergeCell ref="L36:M36"/>
    <mergeCell ref="B34:E35"/>
    <mergeCell ref="P36:Q36"/>
    <mergeCell ref="R36:S36"/>
    <mergeCell ref="T36:U36"/>
    <mergeCell ref="V36:W36"/>
    <mergeCell ref="X36:Y36"/>
    <mergeCell ref="Z35:AA35"/>
    <mergeCell ref="AB36:AC36"/>
    <mergeCell ref="AD36:AE36"/>
    <mergeCell ref="AF36:AG36"/>
    <mergeCell ref="F34:I34"/>
    <mergeCell ref="J34:M34"/>
    <mergeCell ref="N34:Q34"/>
    <mergeCell ref="R34:U34"/>
    <mergeCell ref="V34:Y34"/>
    <mergeCell ref="Z36:AA36"/>
    <mergeCell ref="AD37:AE37"/>
    <mergeCell ref="AF37:AG37"/>
    <mergeCell ref="B38:E38"/>
    <mergeCell ref="F38:G38"/>
    <mergeCell ref="H38:I38"/>
    <mergeCell ref="J38:K38"/>
    <mergeCell ref="L38:M38"/>
    <mergeCell ref="N38:O38"/>
    <mergeCell ref="P38:Q38"/>
    <mergeCell ref="P37:Q37"/>
    <mergeCell ref="T38:U38"/>
    <mergeCell ref="V38:W38"/>
    <mergeCell ref="X38:Y38"/>
    <mergeCell ref="Z38:AA38"/>
    <mergeCell ref="AB38:AC38"/>
    <mergeCell ref="AB37:AC37"/>
    <mergeCell ref="AD38:AE38"/>
    <mergeCell ref="AF38:AG38"/>
    <mergeCell ref="B37:E37"/>
    <mergeCell ref="F37:G37"/>
    <mergeCell ref="H37:I37"/>
    <mergeCell ref="J37:K37"/>
    <mergeCell ref="L37:M37"/>
    <mergeCell ref="R38:S38"/>
    <mergeCell ref="Z44:AE44"/>
    <mergeCell ref="B43:E43"/>
    <mergeCell ref="F43:I43"/>
    <mergeCell ref="J43:M43"/>
    <mergeCell ref="N43:Q43"/>
    <mergeCell ref="R43:U43"/>
    <mergeCell ref="V43:Y43"/>
    <mergeCell ref="V37:W37"/>
    <mergeCell ref="X37:Y37"/>
    <mergeCell ref="Z37:AA37"/>
    <mergeCell ref="N37:O37"/>
    <mergeCell ref="Z43:AE43"/>
    <mergeCell ref="B44:E44"/>
    <mergeCell ref="F44:I44"/>
    <mergeCell ref="J44:M44"/>
    <mergeCell ref="N44:Q44"/>
    <mergeCell ref="R44:U44"/>
    <mergeCell ref="V44:Y44"/>
    <mergeCell ref="B42:E42"/>
    <mergeCell ref="F42:I42"/>
    <mergeCell ref="J42:M42"/>
    <mergeCell ref="N42:Q42"/>
    <mergeCell ref="R42:U42"/>
    <mergeCell ref="V42:Y42"/>
    <mergeCell ref="Z42:AE42"/>
    <mergeCell ref="B47:K47"/>
    <mergeCell ref="L47:U47"/>
    <mergeCell ref="V47:AE47"/>
    <mergeCell ref="B48:D48"/>
    <mergeCell ref="E48:G48"/>
    <mergeCell ref="H48:K48"/>
    <mergeCell ref="L48:N48"/>
    <mergeCell ref="O48:Q48"/>
    <mergeCell ref="R48:U48"/>
    <mergeCell ref="V48:X48"/>
    <mergeCell ref="Y48:AA48"/>
    <mergeCell ref="AB48:AE48"/>
    <mergeCell ref="B49:D49"/>
    <mergeCell ref="E49:G49"/>
    <mergeCell ref="H49:K49"/>
    <mergeCell ref="L49:N49"/>
    <mergeCell ref="O49:Q49"/>
    <mergeCell ref="R49:U49"/>
    <mergeCell ref="V49:X49"/>
    <mergeCell ref="Y49:AA49"/>
    <mergeCell ref="AB49:AE49"/>
    <mergeCell ref="B50:D50"/>
    <mergeCell ref="E50:G50"/>
    <mergeCell ref="H50:K50"/>
    <mergeCell ref="L50:N50"/>
    <mergeCell ref="O50:Q50"/>
    <mergeCell ref="R50:U50"/>
    <mergeCell ref="V50:X50"/>
    <mergeCell ref="Y50:AA50"/>
    <mergeCell ref="AB50:AE50"/>
    <mergeCell ref="B53:G54"/>
    <mergeCell ref="H53:S53"/>
    <mergeCell ref="T53:AE53"/>
    <mergeCell ref="H54:K54"/>
    <mergeCell ref="L54:O54"/>
    <mergeCell ref="P54:S54"/>
    <mergeCell ref="AB55:AE55"/>
    <mergeCell ref="T54:W54"/>
    <mergeCell ref="X54:AA54"/>
    <mergeCell ref="AB54:AE54"/>
    <mergeCell ref="B56:G56"/>
    <mergeCell ref="H56:K56"/>
    <mergeCell ref="L56:O56"/>
    <mergeCell ref="P56:S56"/>
    <mergeCell ref="T56:W56"/>
    <mergeCell ref="X56:AA56"/>
    <mergeCell ref="AB56:AE56"/>
    <mergeCell ref="B55:G55"/>
    <mergeCell ref="H55:K55"/>
    <mergeCell ref="L55:O55"/>
    <mergeCell ref="P55:S55"/>
    <mergeCell ref="T55:W55"/>
    <mergeCell ref="X55:AA55"/>
    <mergeCell ref="X58:AA58"/>
    <mergeCell ref="AB58:AE58"/>
    <mergeCell ref="B57:G57"/>
    <mergeCell ref="H57:K57"/>
    <mergeCell ref="L57:O57"/>
    <mergeCell ref="P57:S57"/>
    <mergeCell ref="T57:W57"/>
    <mergeCell ref="X57:AA57"/>
    <mergeCell ref="L59:O59"/>
    <mergeCell ref="P59:S59"/>
    <mergeCell ref="T59:W59"/>
    <mergeCell ref="X59:AA59"/>
    <mergeCell ref="AB57:AE57"/>
    <mergeCell ref="B58:G58"/>
    <mergeCell ref="H58:K58"/>
    <mergeCell ref="L58:O58"/>
    <mergeCell ref="P58:S58"/>
    <mergeCell ref="T58:W58"/>
    <mergeCell ref="AB59:AE59"/>
    <mergeCell ref="B60:G60"/>
    <mergeCell ref="H60:K60"/>
    <mergeCell ref="L60:O60"/>
    <mergeCell ref="P60:S60"/>
    <mergeCell ref="T60:W60"/>
    <mergeCell ref="X60:AA60"/>
    <mergeCell ref="AB60:AE60"/>
    <mergeCell ref="B59:G59"/>
    <mergeCell ref="H59:K59"/>
    <mergeCell ref="B63:G63"/>
    <mergeCell ref="H63:K63"/>
    <mergeCell ref="X62:AA62"/>
    <mergeCell ref="AB62:AE62"/>
    <mergeCell ref="B61:G61"/>
    <mergeCell ref="H61:K61"/>
    <mergeCell ref="L61:O61"/>
    <mergeCell ref="P61:S61"/>
    <mergeCell ref="T61:W61"/>
    <mergeCell ref="X61:AA61"/>
    <mergeCell ref="L63:O63"/>
    <mergeCell ref="P63:S63"/>
    <mergeCell ref="T63:W63"/>
    <mergeCell ref="X63:AA63"/>
    <mergeCell ref="AB61:AE61"/>
    <mergeCell ref="B62:G62"/>
    <mergeCell ref="H62:K62"/>
    <mergeCell ref="L62:O62"/>
    <mergeCell ref="P62:S62"/>
    <mergeCell ref="T62:W62"/>
    <mergeCell ref="AB63:AE63"/>
    <mergeCell ref="AB65:AE65"/>
    <mergeCell ref="B65:G65"/>
    <mergeCell ref="H65:K65"/>
    <mergeCell ref="L65:O65"/>
    <mergeCell ref="P65:S65"/>
    <mergeCell ref="T65:W65"/>
    <mergeCell ref="X65:AA65"/>
    <mergeCell ref="B64:G64"/>
    <mergeCell ref="H64:K64"/>
    <mergeCell ref="L64:O64"/>
    <mergeCell ref="P64:S64"/>
    <mergeCell ref="T64:W64"/>
    <mergeCell ref="X64:AA64"/>
    <mergeCell ref="AB64:AE64"/>
  </mergeCells>
  <conditionalFormatting sqref="Z31:AE31">
    <cfRule type="cellIs" dxfId="58" priority="49" stopIfTrue="1" operator="equal">
      <formula>"SALAH"</formula>
    </cfRule>
  </conditionalFormatting>
  <conditionalFormatting sqref="L56:O56">
    <cfRule type="cellIs" dxfId="57" priority="47" stopIfTrue="1" operator="lessThan">
      <formula>H56</formula>
    </cfRule>
    <cfRule type="cellIs" dxfId="56" priority="48" stopIfTrue="1" operator="greaterThan">
      <formula>P56</formula>
    </cfRule>
  </conditionalFormatting>
  <conditionalFormatting sqref="L57:O57">
    <cfRule type="cellIs" dxfId="55" priority="45" stopIfTrue="1" operator="greaterThan">
      <formula>$P$57</formula>
    </cfRule>
    <cfRule type="cellIs" dxfId="54" priority="46" stopIfTrue="1" operator="lessThan">
      <formula>$H$57</formula>
    </cfRule>
  </conditionalFormatting>
  <conditionalFormatting sqref="L58:O58">
    <cfRule type="cellIs" dxfId="53" priority="43" stopIfTrue="1" operator="greaterThan">
      <formula>$P$58</formula>
    </cfRule>
    <cfRule type="cellIs" dxfId="52" priority="44" stopIfTrue="1" operator="lessThan">
      <formula>$H$58</formula>
    </cfRule>
  </conditionalFormatting>
  <conditionalFormatting sqref="L59:O59">
    <cfRule type="cellIs" dxfId="51" priority="41" stopIfTrue="1" operator="greaterThan">
      <formula>$P$59</formula>
    </cfRule>
    <cfRule type="cellIs" dxfId="50" priority="42" stopIfTrue="1" operator="lessThan">
      <formula>$H$59</formula>
    </cfRule>
  </conditionalFormatting>
  <conditionalFormatting sqref="L60:O60">
    <cfRule type="cellIs" dxfId="49" priority="39" stopIfTrue="1" operator="greaterThan">
      <formula>$P$60</formula>
    </cfRule>
    <cfRule type="cellIs" dxfId="48" priority="40" stopIfTrue="1" operator="lessThan">
      <formula>$H$60</formula>
    </cfRule>
  </conditionalFormatting>
  <conditionalFormatting sqref="L61:O61">
    <cfRule type="cellIs" dxfId="47" priority="37" stopIfTrue="1" operator="lessThan">
      <formula>$H$61</formula>
    </cfRule>
    <cfRule type="cellIs" dxfId="46" priority="38" stopIfTrue="1" operator="greaterThan">
      <formula>$P$61</formula>
    </cfRule>
  </conditionalFormatting>
  <conditionalFormatting sqref="L62:O62">
    <cfRule type="cellIs" dxfId="45" priority="35" stopIfTrue="1" operator="lessThan">
      <formula>$H$62</formula>
    </cfRule>
    <cfRule type="cellIs" dxfId="44" priority="36" stopIfTrue="1" operator="greaterThan">
      <formula>$P$62</formula>
    </cfRule>
  </conditionalFormatting>
  <conditionalFormatting sqref="L63:O63">
    <cfRule type="cellIs" dxfId="43" priority="33" stopIfTrue="1" operator="lessThan">
      <formula>$H$63</formula>
    </cfRule>
    <cfRule type="cellIs" dxfId="42" priority="34" stopIfTrue="1" operator="greaterThan">
      <formula>$P$63</formula>
    </cfRule>
  </conditionalFormatting>
  <conditionalFormatting sqref="L64:O64">
    <cfRule type="cellIs" dxfId="41" priority="31" stopIfTrue="1" operator="lessThan">
      <formula>$H$64</formula>
    </cfRule>
    <cfRule type="cellIs" dxfId="40" priority="32" stopIfTrue="1" operator="greaterThan">
      <formula>$P$64</formula>
    </cfRule>
  </conditionalFormatting>
  <conditionalFormatting sqref="X56:AA56">
    <cfRule type="cellIs" dxfId="39" priority="29" stopIfTrue="1" operator="lessThan">
      <formula>$T$56</formula>
    </cfRule>
    <cfRule type="cellIs" dxfId="38" priority="30" stopIfTrue="1" operator="greaterThan">
      <formula>$AB$56</formula>
    </cfRule>
  </conditionalFormatting>
  <conditionalFormatting sqref="X57:AA57">
    <cfRule type="cellIs" dxfId="37" priority="27" stopIfTrue="1" operator="lessThan">
      <formula>$T$57</formula>
    </cfRule>
    <cfRule type="cellIs" dxfId="36" priority="28" stopIfTrue="1" operator="greaterThan">
      <formula>$AB$57</formula>
    </cfRule>
  </conditionalFormatting>
  <conditionalFormatting sqref="X58:AA58">
    <cfRule type="cellIs" dxfId="35" priority="25" stopIfTrue="1" operator="lessThan">
      <formula>$T$58</formula>
    </cfRule>
    <cfRule type="cellIs" dxfId="34" priority="26" stopIfTrue="1" operator="greaterThan">
      <formula>$AB$58</formula>
    </cfRule>
  </conditionalFormatting>
  <conditionalFormatting sqref="X59:AA59">
    <cfRule type="cellIs" dxfId="33" priority="23" stopIfTrue="1" operator="lessThan">
      <formula>$T$59</formula>
    </cfRule>
    <cfRule type="cellIs" dxfId="32" priority="24" stopIfTrue="1" operator="greaterThan">
      <formula>$AB$59</formula>
    </cfRule>
  </conditionalFormatting>
  <conditionalFormatting sqref="X60:AA60">
    <cfRule type="cellIs" dxfId="31" priority="21" stopIfTrue="1" operator="lessThan">
      <formula>$T$60</formula>
    </cfRule>
    <cfRule type="cellIs" dxfId="30" priority="22" stopIfTrue="1" operator="greaterThan">
      <formula>$AB$60</formula>
    </cfRule>
  </conditionalFormatting>
  <conditionalFormatting sqref="X61:AA61">
    <cfRule type="cellIs" dxfId="29" priority="19" stopIfTrue="1" operator="lessThan">
      <formula>$T$61</formula>
    </cfRule>
    <cfRule type="cellIs" dxfId="28" priority="20" stopIfTrue="1" operator="greaterThan">
      <formula>$AB$61</formula>
    </cfRule>
  </conditionalFormatting>
  <conditionalFormatting sqref="X62:AA62">
    <cfRule type="cellIs" dxfId="27" priority="17" stopIfTrue="1" operator="lessThan">
      <formula>$T$62</formula>
    </cfRule>
    <cfRule type="cellIs" dxfId="26" priority="18" stopIfTrue="1" operator="greaterThan">
      <formula>$AB$62</formula>
    </cfRule>
  </conditionalFormatting>
  <conditionalFormatting sqref="X63:AA63">
    <cfRule type="cellIs" dxfId="25" priority="15" stopIfTrue="1" operator="lessThan">
      <formula>$T$63</formula>
    </cfRule>
    <cfRule type="cellIs" dxfId="24" priority="16" stopIfTrue="1" operator="greaterThan">
      <formula>$AB$63</formula>
    </cfRule>
  </conditionalFormatting>
  <conditionalFormatting sqref="X64:AA64">
    <cfRule type="cellIs" dxfId="23" priority="13" stopIfTrue="1" operator="lessThan">
      <formula>$T$64</formula>
    </cfRule>
    <cfRule type="cellIs" dxfId="22" priority="14" stopIfTrue="1" operator="greaterThan">
      <formula>$AB$64</formula>
    </cfRule>
  </conditionalFormatting>
  <conditionalFormatting sqref="L50:N50">
    <cfRule type="cellIs" dxfId="21" priority="12" stopIfTrue="1" operator="greaterThan">
      <formula>$B$50</formula>
    </cfRule>
  </conditionalFormatting>
  <conditionalFormatting sqref="O50:Q50">
    <cfRule type="cellIs" dxfId="20" priority="11" stopIfTrue="1" operator="greaterThan">
      <formula>$E$50</formula>
    </cfRule>
  </conditionalFormatting>
  <conditionalFormatting sqref="V50:X50">
    <cfRule type="cellIs" dxfId="19" priority="10" stopIfTrue="1" operator="greaterThan">
      <formula>$L$50</formula>
    </cfRule>
  </conditionalFormatting>
  <conditionalFormatting sqref="Y50:AA50">
    <cfRule type="cellIs" dxfId="18" priority="9" stopIfTrue="1" operator="greaterThan">
      <formula>$O$50</formula>
    </cfRule>
  </conditionalFormatting>
  <conditionalFormatting sqref="AB50:AE50">
    <cfRule type="cellIs" dxfId="17" priority="8" stopIfTrue="1" operator="equal">
      <formula>"SALAH"</formula>
    </cfRule>
  </conditionalFormatting>
  <conditionalFormatting sqref="R50:U50">
    <cfRule type="cellIs" dxfId="16" priority="7" stopIfTrue="1" operator="equal">
      <formula>"SALAH"</formula>
    </cfRule>
  </conditionalFormatting>
  <conditionalFormatting sqref="L65:O65">
    <cfRule type="cellIs" dxfId="15" priority="6" stopIfTrue="1" operator="lessThan">
      <formula>$H$65</formula>
    </cfRule>
  </conditionalFormatting>
  <conditionalFormatting sqref="P65:S65">
    <cfRule type="cellIs" dxfId="14" priority="5" stopIfTrue="1" operator="lessThan">
      <formula>$L$65</formula>
    </cfRule>
  </conditionalFormatting>
  <conditionalFormatting sqref="X5:AA7">
    <cfRule type="cellIs" dxfId="13" priority="4" stopIfTrue="1" operator="equal">
      <formula>"SALAH"</formula>
    </cfRule>
  </conditionalFormatting>
  <conditionalFormatting sqref="AD14:AG26">
    <cfRule type="cellIs" dxfId="12" priority="3" stopIfTrue="1" operator="equal">
      <formula>"SALAH"</formula>
    </cfRule>
  </conditionalFormatting>
  <conditionalFormatting sqref="V50:X50">
    <cfRule type="cellIs" dxfId="11" priority="2" stopIfTrue="1" operator="greaterThan">
      <formula>$B$50</formula>
    </cfRule>
  </conditionalFormatting>
  <conditionalFormatting sqref="Y50:AA50">
    <cfRule type="cellIs" dxfId="10" priority="1" stopIfTrue="1" operator="greaterThan">
      <formula>$E$50</formula>
    </cfRule>
  </conditionalFormatting>
  <dataValidations count="5">
    <dataValidation type="whole" errorStyle="warning" allowBlank="1" showInputMessage="1" showErrorMessage="1" error="Check Jumlah Rombel" sqref="B44:Y44" xr:uid="{00000000-0002-0000-0E00-000000000000}">
      <formula1>1</formula1>
      <formula2>AO22</formula2>
    </dataValidation>
    <dataValidation type="decimal" allowBlank="1" showInputMessage="1" showErrorMessage="1" error="Input Dengan Angka" sqref="T65:AA65 AB56:AE65 T56:X64" xr:uid="{00000000-0002-0000-0E00-000001000000}">
      <formula1>0</formula1>
      <formula2>10</formula2>
    </dataValidation>
    <dataValidation type="whole" allowBlank="1" showInputMessage="1" showErrorMessage="1" error="Input Dengan Angka" sqref="X5:X7 AB5:AH6 V50:AA50 U5:U6 R5:R6 L5:O6 I5:I6 F37:AC38 L50:Q50 B50:G50 F14:AC25" xr:uid="{00000000-0002-0000-0E00-000002000000}">
      <formula1>0</formula1>
      <formula2>1000</formula2>
    </dataValidation>
    <dataValidation type="whole" allowBlank="1" showInputMessage="1" showErrorMessage="1" error="Input Dengan Angka" sqref="B31:Y31" xr:uid="{00000000-0002-0000-0E00-000003000000}">
      <formula1>0</formula1>
      <formula2>10000</formula2>
    </dataValidation>
    <dataValidation type="decimal" allowBlank="1" showInputMessage="1" showErrorMessage="1" error="Nilai Maksimal 10" prompt="Isi Dengan Angka" sqref="H56:S65" xr:uid="{00000000-0002-0000-0E00-000004000000}">
      <formula1>0</formula1>
      <formula2>10</formula2>
    </dataValidation>
  </dataValidations>
  <pageMargins left="0.7" right="0.7" top="0.75" bottom="0.75" header="0.3" footer="0.3"/>
  <pageSetup paperSize="9" scale="96" orientation="portrait" horizontalDpi="4294967293" verticalDpi="0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C413"/>
  <sheetViews>
    <sheetView view="pageBreakPreview" zoomScale="55" zoomScaleNormal="55" zoomScaleSheetLayoutView="55" workbookViewId="0">
      <pane xSplit="4" ySplit="2" topLeftCell="E3" activePane="bottomRight" state="frozen"/>
      <selection pane="topRight" activeCell="D1" sqref="D1"/>
      <selection pane="bottomLeft" activeCell="A6" sqref="A6"/>
      <selection pane="bottomRight" activeCell="I16" sqref="I16"/>
    </sheetView>
  </sheetViews>
  <sheetFormatPr defaultRowHeight="20.100000000000001" customHeight="1"/>
  <cols>
    <col min="1" max="1" width="3.42578125" style="9" customWidth="1"/>
    <col min="2" max="3" width="10.85546875" style="9" customWidth="1"/>
    <col min="4" max="4" width="36.85546875" style="9" customWidth="1"/>
    <col min="5" max="5" width="6.85546875" style="6" customWidth="1"/>
    <col min="6" max="6" width="15.7109375" style="10" customWidth="1"/>
    <col min="7" max="7" width="32.85546875" style="10" customWidth="1"/>
    <col min="8" max="8" width="5.42578125" style="14" customWidth="1"/>
    <col min="9" max="9" width="19.28515625" style="10" customWidth="1"/>
    <col min="10" max="10" width="19.28515625" style="9" customWidth="1"/>
    <col min="11" max="16" width="15.28515625" style="9" customWidth="1"/>
    <col min="17" max="17" width="16.85546875" style="12" bestFit="1" customWidth="1"/>
    <col min="18" max="22" width="16.85546875" style="128" customWidth="1"/>
    <col min="23" max="23" width="24.42578125" style="9" customWidth="1"/>
    <col min="24" max="24" width="5.140625" style="9" customWidth="1"/>
    <col min="25" max="25" width="5.85546875" style="9" bestFit="1" customWidth="1"/>
    <col min="26" max="26" width="17" style="9" customWidth="1"/>
    <col min="27" max="16384" width="9.140625" style="9"/>
  </cols>
  <sheetData>
    <row r="1" spans="1:29" s="5" customFormat="1" ht="31.5" customHeight="1">
      <c r="A1" s="1933" t="s">
        <v>602</v>
      </c>
      <c r="B1" s="1517" t="s">
        <v>103</v>
      </c>
      <c r="C1" s="1499" t="s">
        <v>112</v>
      </c>
      <c r="D1" s="1517" t="s">
        <v>1</v>
      </c>
      <c r="E1" s="1517" t="s">
        <v>2</v>
      </c>
      <c r="F1" s="1508" t="s">
        <v>3</v>
      </c>
      <c r="G1" s="1510"/>
      <c r="H1" s="1522" t="s">
        <v>37</v>
      </c>
      <c r="I1" s="1517" t="s">
        <v>4</v>
      </c>
      <c r="J1" s="1517"/>
      <c r="K1" s="1517" t="s">
        <v>5</v>
      </c>
      <c r="L1" s="1517"/>
      <c r="M1" s="230" t="s">
        <v>425</v>
      </c>
      <c r="N1" s="230" t="s">
        <v>427</v>
      </c>
      <c r="O1" s="1517" t="s">
        <v>429</v>
      </c>
      <c r="P1" s="1517"/>
      <c r="Q1" s="1506" t="s">
        <v>19</v>
      </c>
      <c r="R1" s="1506" t="s">
        <v>842</v>
      </c>
      <c r="S1" s="1506" t="s">
        <v>841</v>
      </c>
      <c r="T1" s="1506" t="s">
        <v>846</v>
      </c>
      <c r="U1" s="1506" t="s">
        <v>848</v>
      </c>
      <c r="V1" s="1506" t="s">
        <v>850</v>
      </c>
      <c r="W1" s="1517" t="s">
        <v>6</v>
      </c>
      <c r="X1" s="1517"/>
      <c r="Y1" s="1517"/>
      <c r="Z1" s="1517"/>
    </row>
    <row r="2" spans="1:29" s="5" customFormat="1" ht="31.5" customHeight="1" thickBot="1">
      <c r="A2" s="1934"/>
      <c r="B2" s="1518"/>
      <c r="C2" s="1501"/>
      <c r="D2" s="1519"/>
      <c r="E2" s="1519"/>
      <c r="F2" s="1520"/>
      <c r="G2" s="1521"/>
      <c r="H2" s="1523"/>
      <c r="I2" s="229" t="s">
        <v>11</v>
      </c>
      <c r="J2" s="229" t="s">
        <v>12</v>
      </c>
      <c r="K2" s="229" t="s">
        <v>11</v>
      </c>
      <c r="L2" s="229" t="s">
        <v>12</v>
      </c>
      <c r="M2" s="231" t="s">
        <v>426</v>
      </c>
      <c r="N2" s="231" t="s">
        <v>428</v>
      </c>
      <c r="O2" s="229" t="s">
        <v>11</v>
      </c>
      <c r="P2" s="229" t="s">
        <v>12</v>
      </c>
      <c r="Q2" s="1507"/>
      <c r="R2" s="1507"/>
      <c r="S2" s="1507"/>
      <c r="T2" s="1507"/>
      <c r="U2" s="1507"/>
      <c r="V2" s="1507"/>
      <c r="W2" s="229" t="s">
        <v>115</v>
      </c>
      <c r="X2" s="229" t="s">
        <v>21</v>
      </c>
      <c r="Y2" s="229" t="s">
        <v>22</v>
      </c>
      <c r="Z2" s="229" t="s">
        <v>8</v>
      </c>
    </row>
    <row r="3" spans="1:29" s="40" customFormat="1" ht="26.25" customHeight="1">
      <c r="A3" s="38" t="s">
        <v>1140</v>
      </c>
      <c r="B3" s="31"/>
      <c r="C3" s="20">
        <v>4304</v>
      </c>
      <c r="D3" s="31" t="s">
        <v>953</v>
      </c>
      <c r="E3" s="38" t="s">
        <v>31</v>
      </c>
      <c r="F3" s="213" t="s">
        <v>431</v>
      </c>
      <c r="G3" s="237">
        <v>38707</v>
      </c>
      <c r="H3" s="215">
        <v>8</v>
      </c>
      <c r="I3" s="38" t="s">
        <v>970</v>
      </c>
      <c r="J3" s="38" t="s">
        <v>985</v>
      </c>
      <c r="K3" s="26" t="s">
        <v>323</v>
      </c>
      <c r="L3" s="26" t="s">
        <v>340</v>
      </c>
      <c r="M3" s="26"/>
      <c r="N3" s="26"/>
      <c r="O3" s="26" t="s">
        <v>697</v>
      </c>
      <c r="P3" s="26" t="s">
        <v>698</v>
      </c>
      <c r="Q3" s="27" t="s">
        <v>1052</v>
      </c>
      <c r="R3" s="27" t="s">
        <v>844</v>
      </c>
      <c r="S3" s="27"/>
      <c r="T3" s="27" t="s">
        <v>847</v>
      </c>
      <c r="U3" s="27" t="s">
        <v>849</v>
      </c>
      <c r="V3" s="27">
        <v>4</v>
      </c>
      <c r="W3" s="21" t="s">
        <v>56</v>
      </c>
      <c r="X3" s="21">
        <v>5</v>
      </c>
      <c r="Y3" s="28">
        <v>1</v>
      </c>
      <c r="Z3" s="22" t="s">
        <v>16</v>
      </c>
    </row>
    <row r="4" spans="1:29" s="368" customFormat="1" ht="26.25" customHeight="1">
      <c r="A4" s="367" t="s">
        <v>1141</v>
      </c>
      <c r="B4" s="359"/>
      <c r="C4" s="377" t="s">
        <v>675</v>
      </c>
      <c r="D4" s="389" t="s">
        <v>440</v>
      </c>
      <c r="E4" s="390" t="s">
        <v>9</v>
      </c>
      <c r="F4" s="391" t="s">
        <v>431</v>
      </c>
      <c r="G4" s="392">
        <v>38710</v>
      </c>
      <c r="H4" s="334">
        <v>8</v>
      </c>
      <c r="I4" s="390" t="s">
        <v>441</v>
      </c>
      <c r="J4" s="390" t="s">
        <v>442</v>
      </c>
      <c r="K4" s="388" t="s">
        <v>350</v>
      </c>
      <c r="L4" s="346" t="s">
        <v>340</v>
      </c>
      <c r="M4" s="346"/>
      <c r="N4" s="346"/>
      <c r="O4" s="346" t="s">
        <v>698</v>
      </c>
      <c r="P4" s="346" t="s">
        <v>697</v>
      </c>
      <c r="Q4" s="349" t="s">
        <v>845</v>
      </c>
      <c r="R4" s="383"/>
      <c r="S4" s="383"/>
      <c r="T4" s="383"/>
      <c r="U4" s="383"/>
      <c r="V4" s="383"/>
      <c r="W4" s="398" t="s">
        <v>704</v>
      </c>
      <c r="X4" s="330">
        <v>21</v>
      </c>
      <c r="Y4" s="348" t="s">
        <v>32</v>
      </c>
      <c r="Z4" s="363" t="s">
        <v>705</v>
      </c>
      <c r="AC4" s="362"/>
    </row>
    <row r="5" spans="1:29" s="362" customFormat="1" ht="26.25" customHeight="1">
      <c r="A5" s="367">
        <v>16</v>
      </c>
      <c r="B5" s="359"/>
      <c r="C5" s="377" t="s">
        <v>684</v>
      </c>
      <c r="D5" s="389" t="s">
        <v>462</v>
      </c>
      <c r="E5" s="390" t="s">
        <v>31</v>
      </c>
      <c r="F5" s="391" t="s">
        <v>431</v>
      </c>
      <c r="G5" s="392">
        <v>38395</v>
      </c>
      <c r="H5" s="334">
        <v>8</v>
      </c>
      <c r="I5" s="390" t="s">
        <v>463</v>
      </c>
      <c r="J5" s="390" t="s">
        <v>464</v>
      </c>
      <c r="K5" s="388" t="s">
        <v>325</v>
      </c>
      <c r="L5" s="346" t="s">
        <v>325</v>
      </c>
      <c r="M5" s="346"/>
      <c r="N5" s="346"/>
      <c r="O5" s="346" t="s">
        <v>697</v>
      </c>
      <c r="P5" s="346" t="s">
        <v>697</v>
      </c>
      <c r="Q5" s="349" t="s">
        <v>855</v>
      </c>
      <c r="R5" s="383"/>
      <c r="S5" s="383"/>
      <c r="T5" s="383"/>
      <c r="U5" s="383"/>
      <c r="V5" s="383"/>
      <c r="W5" s="384"/>
      <c r="X5" s="330" t="s">
        <v>465</v>
      </c>
      <c r="Y5" s="348" t="s">
        <v>27</v>
      </c>
      <c r="Z5" s="363" t="s">
        <v>326</v>
      </c>
    </row>
    <row r="6" spans="1:29" s="368" customFormat="1" ht="26.25" customHeight="1">
      <c r="A6" s="367">
        <v>10</v>
      </c>
      <c r="B6" s="359"/>
      <c r="C6" s="377" t="s">
        <v>678</v>
      </c>
      <c r="D6" s="389" t="s">
        <v>449</v>
      </c>
      <c r="E6" s="386" t="s">
        <v>31</v>
      </c>
      <c r="F6" s="391" t="s">
        <v>431</v>
      </c>
      <c r="G6" s="392">
        <v>38547</v>
      </c>
      <c r="H6" s="334">
        <v>8</v>
      </c>
      <c r="I6" s="390" t="s">
        <v>450</v>
      </c>
      <c r="J6" s="386" t="s">
        <v>451</v>
      </c>
      <c r="K6" s="388" t="s">
        <v>325</v>
      </c>
      <c r="L6" s="346" t="s">
        <v>18</v>
      </c>
      <c r="M6" s="346"/>
      <c r="N6" s="346"/>
      <c r="O6" s="346" t="s">
        <v>698</v>
      </c>
      <c r="P6" s="346" t="s">
        <v>697</v>
      </c>
      <c r="Q6" s="349" t="s">
        <v>852</v>
      </c>
      <c r="R6" s="383"/>
      <c r="S6" s="383"/>
      <c r="T6" s="383"/>
      <c r="U6" s="383"/>
      <c r="V6" s="383"/>
      <c r="W6" s="384" t="s">
        <v>321</v>
      </c>
      <c r="X6" s="330" t="s">
        <v>452</v>
      </c>
      <c r="Y6" s="348" t="s">
        <v>33</v>
      </c>
      <c r="Z6" s="363" t="s">
        <v>321</v>
      </c>
      <c r="AC6" s="362"/>
    </row>
    <row r="7" spans="1:29" s="368" customFormat="1" ht="26.25" customHeight="1">
      <c r="A7" s="367">
        <v>11</v>
      </c>
      <c r="B7" s="432" t="s">
        <v>105</v>
      </c>
      <c r="C7" s="377">
        <v>4044</v>
      </c>
      <c r="D7" s="378" t="s">
        <v>43</v>
      </c>
      <c r="E7" s="419" t="s">
        <v>31</v>
      </c>
      <c r="F7" s="409" t="s">
        <v>10</v>
      </c>
      <c r="G7" s="410">
        <v>37746</v>
      </c>
      <c r="H7" s="334">
        <v>10</v>
      </c>
      <c r="I7" s="367" t="s">
        <v>44</v>
      </c>
      <c r="J7" s="380" t="s">
        <v>62</v>
      </c>
      <c r="K7" s="343" t="s">
        <v>34</v>
      </c>
      <c r="L7" s="343" t="s">
        <v>322</v>
      </c>
      <c r="M7" s="346"/>
      <c r="N7" s="346"/>
      <c r="O7" s="329"/>
      <c r="P7" s="329"/>
      <c r="Q7" s="343"/>
      <c r="R7" s="347"/>
      <c r="S7" s="382"/>
      <c r="T7" s="347"/>
      <c r="U7" s="382"/>
      <c r="V7" s="382"/>
      <c r="W7" s="384" t="s">
        <v>63</v>
      </c>
      <c r="X7" s="385" t="s">
        <v>32</v>
      </c>
      <c r="Y7" s="385" t="s">
        <v>38</v>
      </c>
      <c r="Z7" s="347" t="s">
        <v>64</v>
      </c>
    </row>
    <row r="8" spans="1:29" s="368" customFormat="1" ht="26.25" customHeight="1">
      <c r="A8" s="367">
        <v>13</v>
      </c>
      <c r="B8" s="418"/>
      <c r="C8" s="377">
        <v>4327</v>
      </c>
      <c r="D8" s="423" t="s">
        <v>1091</v>
      </c>
      <c r="E8" s="419" t="s">
        <v>31</v>
      </c>
      <c r="F8" s="409" t="s">
        <v>10</v>
      </c>
      <c r="G8" s="410">
        <v>38138</v>
      </c>
      <c r="H8" s="334">
        <v>9</v>
      </c>
      <c r="I8" s="367" t="s">
        <v>1092</v>
      </c>
      <c r="J8" s="380" t="s">
        <v>1093</v>
      </c>
      <c r="K8" s="343" t="s">
        <v>15</v>
      </c>
      <c r="L8" s="343" t="s">
        <v>15</v>
      </c>
      <c r="M8" s="346"/>
      <c r="N8" s="346"/>
      <c r="O8" s="329" t="s">
        <v>698</v>
      </c>
      <c r="P8" s="329" t="s">
        <v>698</v>
      </c>
      <c r="Q8" s="343" t="s">
        <v>1094</v>
      </c>
      <c r="R8" s="347" t="s">
        <v>873</v>
      </c>
      <c r="S8" s="382" t="s">
        <v>1095</v>
      </c>
      <c r="T8" s="347" t="s">
        <v>1096</v>
      </c>
      <c r="U8" s="382"/>
      <c r="V8" s="382">
        <v>3</v>
      </c>
      <c r="W8" s="422" t="s">
        <v>20</v>
      </c>
      <c r="X8" s="433">
        <v>42</v>
      </c>
      <c r="Y8" s="434">
        <v>6</v>
      </c>
      <c r="Z8" s="347" t="s">
        <v>16</v>
      </c>
      <c r="AA8" s="357"/>
    </row>
    <row r="9" spans="1:29" s="339" customFormat="1" ht="27" customHeight="1">
      <c r="A9" s="330">
        <v>19</v>
      </c>
      <c r="B9" s="330" t="s">
        <v>1201</v>
      </c>
      <c r="C9" s="351"/>
      <c r="D9" s="352" t="s">
        <v>1212</v>
      </c>
      <c r="E9" s="330" t="s">
        <v>31</v>
      </c>
      <c r="F9" s="332" t="s">
        <v>431</v>
      </c>
      <c r="G9" s="353">
        <v>39412</v>
      </c>
      <c r="H9" s="334">
        <v>6</v>
      </c>
      <c r="I9" s="354" t="s">
        <v>1213</v>
      </c>
      <c r="J9" s="354" t="s">
        <v>1214</v>
      </c>
      <c r="K9" s="354" t="s">
        <v>340</v>
      </c>
      <c r="L9" s="346" t="s">
        <v>861</v>
      </c>
      <c r="M9" s="346"/>
      <c r="N9" s="346"/>
      <c r="O9" s="329" t="s">
        <v>697</v>
      </c>
      <c r="P9" s="329" t="s">
        <v>697</v>
      </c>
      <c r="Q9" s="329" t="s">
        <v>1109</v>
      </c>
      <c r="R9" s="329" t="s">
        <v>1300</v>
      </c>
      <c r="S9" s="329" t="s">
        <v>1301</v>
      </c>
      <c r="T9" s="329" t="s">
        <v>1286</v>
      </c>
      <c r="U9" s="329" t="s">
        <v>1291</v>
      </c>
      <c r="V9" s="329">
        <v>2</v>
      </c>
      <c r="W9" s="356" t="s">
        <v>1302</v>
      </c>
      <c r="X9" s="337">
        <v>18</v>
      </c>
      <c r="Y9" s="337">
        <v>3</v>
      </c>
      <c r="Z9" s="329" t="s">
        <v>326</v>
      </c>
      <c r="AA9" s="505" t="s">
        <v>1303</v>
      </c>
      <c r="AB9" s="339" t="s">
        <v>1201</v>
      </c>
      <c r="AC9" s="342"/>
    </row>
    <row r="10" spans="1:29" s="10" customFormat="1" ht="26.25" customHeight="1">
      <c r="A10" s="16">
        <v>3</v>
      </c>
      <c r="B10" s="20"/>
      <c r="C10" s="20"/>
      <c r="D10" s="17"/>
      <c r="E10" s="22"/>
      <c r="F10" s="23"/>
      <c r="G10" s="24"/>
      <c r="H10" s="215"/>
      <c r="I10" s="33"/>
      <c r="J10" s="22"/>
      <c r="K10" s="32"/>
      <c r="L10" s="26"/>
      <c r="M10" s="37"/>
      <c r="N10" s="37"/>
      <c r="O10" s="37"/>
      <c r="P10" s="37"/>
      <c r="Q10" s="27"/>
      <c r="R10" s="27"/>
      <c r="S10" s="27"/>
      <c r="T10" s="27"/>
      <c r="U10" s="27"/>
      <c r="V10" s="27"/>
      <c r="W10" s="21"/>
      <c r="X10" s="21"/>
      <c r="Y10" s="28"/>
      <c r="Z10" s="22"/>
      <c r="AA10" s="39"/>
      <c r="AB10" s="6"/>
    </row>
    <row r="11" spans="1:29" s="6" customFormat="1" ht="26.25" customHeight="1">
      <c r="A11" s="15">
        <v>3</v>
      </c>
      <c r="B11" s="20"/>
      <c r="C11" s="20"/>
      <c r="D11" s="17"/>
      <c r="E11" s="232"/>
      <c r="F11" s="23"/>
      <c r="G11" s="24"/>
      <c r="H11" s="215"/>
      <c r="I11" s="21"/>
      <c r="J11" s="22"/>
      <c r="K11" s="32"/>
      <c r="L11" s="26"/>
      <c r="M11" s="37"/>
      <c r="N11" s="37"/>
      <c r="O11" s="37"/>
      <c r="P11" s="37"/>
      <c r="Q11" s="27"/>
      <c r="R11" s="27"/>
      <c r="S11" s="27"/>
      <c r="T11" s="27"/>
      <c r="U11" s="27"/>
      <c r="V11" s="27"/>
      <c r="W11" s="21"/>
      <c r="X11" s="28"/>
      <c r="Y11" s="28"/>
      <c r="Z11" s="22"/>
      <c r="AA11" s="39"/>
      <c r="AC11" s="10"/>
    </row>
    <row r="12" spans="1:29" s="6" customFormat="1" ht="26.25" customHeight="1">
      <c r="A12" s="16">
        <v>4</v>
      </c>
      <c r="B12" s="238"/>
      <c r="C12" s="28"/>
      <c r="D12" s="35"/>
      <c r="E12" s="22"/>
      <c r="F12" s="23"/>
      <c r="G12" s="24"/>
      <c r="H12" s="215"/>
      <c r="I12" s="32"/>
      <c r="J12" s="22"/>
      <c r="K12" s="32"/>
      <c r="L12" s="26"/>
      <c r="M12" s="37"/>
      <c r="N12" s="37"/>
      <c r="O12" s="37"/>
      <c r="P12" s="37"/>
      <c r="Q12" s="27"/>
      <c r="R12" s="85"/>
      <c r="S12" s="85"/>
      <c r="T12" s="85"/>
      <c r="U12" s="85"/>
      <c r="V12" s="85"/>
      <c r="W12" s="21"/>
      <c r="X12" s="28"/>
      <c r="Y12" s="28"/>
      <c r="Z12" s="22"/>
      <c r="AA12" s="29"/>
    </row>
    <row r="13" spans="1:29" s="6" customFormat="1" ht="26.25" customHeight="1">
      <c r="A13" s="16">
        <v>4</v>
      </c>
      <c r="B13" s="20"/>
      <c r="C13" s="20"/>
      <c r="D13" s="17"/>
      <c r="E13" s="22"/>
      <c r="F13" s="23"/>
      <c r="G13" s="24"/>
      <c r="H13" s="215"/>
      <c r="I13" s="26"/>
      <c r="J13" s="22"/>
      <c r="K13" s="32"/>
      <c r="L13" s="26"/>
      <c r="M13" s="37"/>
      <c r="N13" s="37"/>
      <c r="O13" s="37"/>
      <c r="P13" s="37"/>
      <c r="Q13" s="27"/>
      <c r="R13" s="86"/>
      <c r="S13" s="86"/>
      <c r="T13" s="86"/>
      <c r="U13" s="86"/>
      <c r="V13" s="86"/>
      <c r="W13" s="27"/>
      <c r="X13" s="28"/>
      <c r="Y13" s="28"/>
      <c r="Z13" s="22"/>
      <c r="AA13" s="40"/>
    </row>
    <row r="14" spans="1:29" s="6" customFormat="1" ht="26.25" customHeight="1">
      <c r="A14" s="16">
        <v>4</v>
      </c>
      <c r="B14" s="20"/>
      <c r="C14" s="20"/>
      <c r="D14" s="18"/>
      <c r="E14" s="22"/>
      <c r="F14" s="23"/>
      <c r="G14" s="24"/>
      <c r="H14" s="215"/>
      <c r="I14" s="32"/>
      <c r="J14" s="22"/>
      <c r="K14" s="32"/>
      <c r="L14" s="26"/>
      <c r="M14" s="37"/>
      <c r="N14" s="37"/>
      <c r="O14" s="37"/>
      <c r="P14" s="37"/>
      <c r="Q14" s="27"/>
      <c r="R14" s="85"/>
      <c r="S14" s="85"/>
      <c r="T14" s="85"/>
      <c r="U14" s="85"/>
      <c r="V14" s="85"/>
      <c r="W14" s="21"/>
      <c r="X14" s="21"/>
      <c r="Y14" s="28"/>
      <c r="Z14" s="22"/>
      <c r="AA14" s="29"/>
    </row>
    <row r="15" spans="1:29" s="10" customFormat="1" ht="26.25" customHeight="1">
      <c r="A15" s="16">
        <v>5</v>
      </c>
      <c r="B15" s="28"/>
      <c r="C15" s="28"/>
      <c r="D15" s="17"/>
      <c r="E15" s="22"/>
      <c r="F15" s="23"/>
      <c r="G15" s="24"/>
      <c r="H15" s="215"/>
      <c r="I15" s="24"/>
      <c r="J15" s="21"/>
      <c r="K15" s="33"/>
      <c r="L15" s="26"/>
      <c r="M15" s="37"/>
      <c r="N15" s="37"/>
      <c r="O15" s="37"/>
      <c r="P15" s="37"/>
      <c r="Q15" s="27"/>
      <c r="R15" s="85"/>
      <c r="S15" s="85"/>
      <c r="T15" s="85"/>
      <c r="U15" s="85"/>
      <c r="V15" s="85"/>
      <c r="W15" s="21"/>
      <c r="X15" s="28"/>
      <c r="Y15" s="28"/>
      <c r="Z15" s="21"/>
      <c r="AA15" s="39"/>
    </row>
    <row r="16" spans="1:29" s="10" customFormat="1" ht="26.25" customHeight="1">
      <c r="A16" s="15">
        <v>5</v>
      </c>
      <c r="B16" s="28"/>
      <c r="C16" s="28"/>
      <c r="D16" s="17"/>
      <c r="E16" s="22"/>
      <c r="F16" s="23"/>
      <c r="G16" s="24"/>
      <c r="H16" s="215"/>
      <c r="I16" s="32"/>
      <c r="J16" s="22"/>
      <c r="K16" s="32"/>
      <c r="L16" s="26"/>
      <c r="M16" s="37"/>
      <c r="N16" s="37"/>
      <c r="O16" s="37"/>
      <c r="P16" s="37"/>
      <c r="Q16" s="27"/>
      <c r="R16" s="85"/>
      <c r="S16" s="85"/>
      <c r="T16" s="85"/>
      <c r="U16" s="85"/>
      <c r="V16" s="85"/>
      <c r="W16" s="21"/>
      <c r="X16" s="28"/>
      <c r="Y16" s="28"/>
      <c r="Z16" s="22"/>
      <c r="AA16" s="39"/>
    </row>
    <row r="17" spans="1:27" s="40" customFormat="1" ht="26.25" customHeight="1">
      <c r="A17" s="19"/>
      <c r="B17" s="31"/>
      <c r="C17" s="133"/>
      <c r="D17" s="210"/>
      <c r="E17" s="38"/>
      <c r="F17" s="206"/>
      <c r="G17" s="237"/>
      <c r="H17" s="215"/>
      <c r="I17" s="209"/>
      <c r="J17" s="209"/>
      <c r="K17" s="209"/>
      <c r="L17" s="37"/>
      <c r="M17" s="37"/>
      <c r="N17" s="37"/>
      <c r="O17" s="37"/>
      <c r="P17" s="37"/>
      <c r="Q17" s="27"/>
      <c r="R17" s="27"/>
      <c r="S17" s="27"/>
      <c r="T17" s="27"/>
      <c r="U17" s="27"/>
      <c r="V17" s="27"/>
      <c r="W17" s="209"/>
      <c r="X17" s="28"/>
      <c r="Y17" s="28"/>
      <c r="Z17" s="22"/>
    </row>
    <row r="18" spans="1:27" s="40" customFormat="1" ht="26.25" customHeight="1">
      <c r="A18" s="21"/>
      <c r="B18" s="31"/>
      <c r="C18" s="133"/>
      <c r="D18" s="210"/>
      <c r="E18" s="38"/>
      <c r="F18" s="206"/>
      <c r="G18" s="237"/>
      <c r="H18" s="215"/>
      <c r="I18" s="209"/>
      <c r="J18" s="209"/>
      <c r="K18" s="209"/>
      <c r="L18" s="37"/>
      <c r="M18" s="37"/>
      <c r="N18" s="37"/>
      <c r="O18" s="37"/>
      <c r="P18" s="37"/>
      <c r="Q18" s="27"/>
      <c r="R18" s="27"/>
      <c r="S18" s="27"/>
      <c r="T18" s="27"/>
      <c r="U18" s="27"/>
      <c r="V18" s="27"/>
      <c r="W18" s="21"/>
      <c r="X18" s="28"/>
      <c r="Y18" s="28"/>
      <c r="Z18" s="209"/>
    </row>
    <row r="19" spans="1:27" s="40" customFormat="1" ht="26.25" customHeight="1">
      <c r="A19" s="19"/>
      <c r="B19" s="31"/>
      <c r="C19" s="133"/>
      <c r="D19" s="210"/>
      <c r="E19" s="38"/>
      <c r="F19" s="206"/>
      <c r="G19" s="237"/>
      <c r="H19" s="215"/>
      <c r="I19" s="209"/>
      <c r="J19" s="209"/>
      <c r="K19" s="209"/>
      <c r="L19" s="37"/>
      <c r="M19" s="37"/>
      <c r="N19" s="37"/>
      <c r="O19" s="37"/>
      <c r="P19" s="37"/>
      <c r="Q19" s="27"/>
      <c r="R19" s="27"/>
      <c r="S19" s="27"/>
      <c r="T19" s="27"/>
      <c r="U19" s="27"/>
      <c r="V19" s="27"/>
      <c r="W19" s="209"/>
      <c r="X19" s="28"/>
      <c r="Y19" s="28"/>
      <c r="Z19" s="22"/>
    </row>
    <row r="20" spans="1:27" s="40" customFormat="1" ht="26.25" customHeight="1">
      <c r="A20" s="21"/>
      <c r="B20" s="31"/>
      <c r="C20" s="133"/>
      <c r="D20" s="210"/>
      <c r="E20" s="38"/>
      <c r="F20" s="206"/>
      <c r="G20" s="237"/>
      <c r="H20" s="215"/>
      <c r="I20" s="209"/>
      <c r="J20" s="209"/>
      <c r="K20" s="209"/>
      <c r="L20" s="37"/>
      <c r="M20" s="37"/>
      <c r="N20" s="37"/>
      <c r="O20" s="37"/>
      <c r="P20" s="37"/>
      <c r="Q20" s="27"/>
      <c r="R20" s="27"/>
      <c r="S20" s="27"/>
      <c r="T20" s="27"/>
      <c r="U20" s="27"/>
      <c r="V20" s="27"/>
      <c r="W20" s="209"/>
      <c r="X20" s="28"/>
      <c r="Y20" s="28"/>
      <c r="Z20" s="22"/>
      <c r="AA20" s="29"/>
    </row>
    <row r="21" spans="1:27" s="40" customFormat="1" ht="26.25" customHeight="1">
      <c r="A21" s="19"/>
      <c r="B21" s="31"/>
      <c r="C21" s="133"/>
      <c r="D21" s="210"/>
      <c r="E21" s="38"/>
      <c r="F21" s="206"/>
      <c r="G21" s="237"/>
      <c r="H21" s="215"/>
      <c r="I21" s="209"/>
      <c r="J21" s="209"/>
      <c r="K21" s="209"/>
      <c r="L21" s="37"/>
      <c r="M21" s="37"/>
      <c r="N21" s="37"/>
      <c r="O21" s="37"/>
      <c r="P21" s="37"/>
      <c r="Q21" s="34"/>
      <c r="R21" s="34"/>
      <c r="S21" s="34"/>
      <c r="T21" s="34"/>
      <c r="U21" s="34"/>
      <c r="V21" s="34"/>
      <c r="W21" s="209"/>
      <c r="X21" s="28"/>
      <c r="Y21" s="28"/>
      <c r="Z21" s="22"/>
    </row>
    <row r="22" spans="1:27" s="40" customFormat="1" ht="26.25" customHeight="1">
      <c r="A22" s="21"/>
      <c r="B22" s="31"/>
      <c r="C22" s="133"/>
      <c r="D22" s="210"/>
      <c r="E22" s="38"/>
      <c r="F22" s="206"/>
      <c r="G22" s="237"/>
      <c r="H22" s="215"/>
      <c r="I22" s="209"/>
      <c r="J22" s="209"/>
      <c r="K22" s="209"/>
      <c r="L22" s="37"/>
      <c r="M22" s="37"/>
      <c r="N22" s="37"/>
      <c r="O22" s="37"/>
      <c r="P22" s="37"/>
      <c r="Q22" s="27"/>
      <c r="R22" s="27"/>
      <c r="S22" s="27"/>
      <c r="T22" s="27"/>
      <c r="U22" s="27"/>
      <c r="V22" s="27"/>
      <c r="W22" s="209"/>
      <c r="X22" s="28"/>
      <c r="Y22" s="28"/>
      <c r="Z22" s="22"/>
      <c r="AA22" s="29"/>
    </row>
    <row r="23" spans="1:27" s="39" customFormat="1" ht="26.25" customHeight="1">
      <c r="A23" s="19"/>
      <c r="B23" s="31"/>
      <c r="C23" s="133"/>
      <c r="D23" s="210"/>
      <c r="E23" s="38"/>
      <c r="F23" s="206"/>
      <c r="G23" s="237"/>
      <c r="H23" s="215"/>
      <c r="I23" s="209"/>
      <c r="J23" s="209"/>
      <c r="K23" s="209"/>
      <c r="L23" s="37"/>
      <c r="M23" s="37"/>
      <c r="N23" s="37"/>
      <c r="O23" s="37"/>
      <c r="P23" s="37"/>
      <c r="Q23" s="27"/>
      <c r="R23" s="27"/>
      <c r="S23" s="27"/>
      <c r="T23" s="27"/>
      <c r="U23" s="27"/>
      <c r="V23" s="27"/>
      <c r="W23" s="209"/>
      <c r="X23" s="28"/>
      <c r="Y23" s="28"/>
      <c r="Z23" s="22"/>
      <c r="AA23" s="29"/>
    </row>
    <row r="24" spans="1:27" s="39" customFormat="1" ht="26.25" customHeight="1">
      <c r="A24" s="21"/>
      <c r="B24" s="31"/>
      <c r="C24" s="133"/>
      <c r="D24" s="210"/>
      <c r="E24" s="38"/>
      <c r="F24" s="206"/>
      <c r="G24" s="237"/>
      <c r="H24" s="215"/>
      <c r="I24" s="209"/>
      <c r="J24" s="209"/>
      <c r="K24" s="209"/>
      <c r="L24" s="37"/>
      <c r="M24" s="37"/>
      <c r="N24" s="37"/>
      <c r="O24" s="37"/>
      <c r="P24" s="37"/>
      <c r="Q24" s="27"/>
      <c r="R24" s="27"/>
      <c r="S24" s="27"/>
      <c r="T24" s="27"/>
      <c r="U24" s="27"/>
      <c r="V24" s="27"/>
      <c r="W24" s="209"/>
      <c r="X24" s="28"/>
      <c r="Y24" s="28"/>
      <c r="Z24" s="22"/>
      <c r="AA24" s="40"/>
    </row>
    <row r="25" spans="1:27" s="39" customFormat="1" ht="26.25" customHeight="1">
      <c r="A25" s="19"/>
      <c r="B25" s="31"/>
      <c r="C25" s="133"/>
      <c r="D25" s="210"/>
      <c r="E25" s="38"/>
      <c r="F25" s="206"/>
      <c r="G25" s="208"/>
      <c r="H25" s="215"/>
      <c r="I25" s="209"/>
      <c r="J25" s="209"/>
      <c r="K25" s="209"/>
      <c r="L25" s="37"/>
      <c r="M25" s="37"/>
      <c r="N25" s="37"/>
      <c r="O25" s="37"/>
      <c r="P25" s="37"/>
      <c r="Q25" s="27"/>
      <c r="R25" s="27"/>
      <c r="S25" s="27"/>
      <c r="T25" s="27"/>
      <c r="U25" s="27"/>
      <c r="V25" s="27"/>
      <c r="W25" s="209"/>
      <c r="X25" s="28"/>
      <c r="Y25" s="28"/>
      <c r="Z25" s="22"/>
      <c r="AA25" s="40"/>
    </row>
    <row r="26" spans="1:27" s="98" customFormat="1" ht="26.25" customHeight="1">
      <c r="A26" s="21"/>
      <c r="B26" s="36"/>
      <c r="C26" s="133"/>
      <c r="D26" s="211"/>
      <c r="E26" s="38"/>
      <c r="F26" s="206"/>
      <c r="G26" s="208"/>
      <c r="H26" s="215"/>
      <c r="I26" s="209"/>
      <c r="J26" s="209"/>
      <c r="K26" s="212"/>
      <c r="L26" s="37"/>
      <c r="M26" s="26"/>
      <c r="N26" s="26"/>
      <c r="O26" s="26"/>
      <c r="P26" s="26"/>
      <c r="Q26" s="27"/>
      <c r="R26" s="27"/>
      <c r="S26" s="27"/>
      <c r="T26" s="27"/>
      <c r="U26" s="27"/>
      <c r="V26" s="27"/>
      <c r="W26" s="209"/>
      <c r="X26" s="28"/>
      <c r="Y26" s="28"/>
      <c r="Z26" s="22"/>
      <c r="AA26" s="29"/>
    </row>
    <row r="27" spans="1:27" s="40" customFormat="1" ht="26.25" customHeight="1">
      <c r="A27" s="19"/>
      <c r="B27" s="31"/>
      <c r="C27" s="133"/>
      <c r="D27" s="31"/>
      <c r="E27" s="38"/>
      <c r="F27" s="206"/>
      <c r="G27" s="208"/>
      <c r="H27" s="215"/>
      <c r="I27" s="209"/>
      <c r="J27" s="209"/>
      <c r="K27" s="209"/>
      <c r="L27" s="37"/>
      <c r="M27" s="37"/>
      <c r="N27" s="37"/>
      <c r="O27" s="37"/>
      <c r="P27" s="37"/>
      <c r="Q27" s="27"/>
      <c r="R27" s="27"/>
      <c r="S27" s="27"/>
      <c r="T27" s="27"/>
      <c r="U27" s="27"/>
      <c r="V27" s="27"/>
      <c r="W27" s="209"/>
      <c r="X27" s="28"/>
      <c r="Y27" s="28"/>
      <c r="Z27" s="22"/>
    </row>
    <row r="28" spans="1:27" s="40" customFormat="1" ht="26.25" customHeight="1">
      <c r="A28" s="21"/>
      <c r="B28" s="31"/>
      <c r="C28" s="133"/>
      <c r="D28" s="31"/>
      <c r="E28" s="38"/>
      <c r="F28" s="206"/>
      <c r="G28" s="208"/>
      <c r="H28" s="215"/>
      <c r="I28" s="209"/>
      <c r="J28" s="209"/>
      <c r="K28" s="209"/>
      <c r="L28" s="37"/>
      <c r="M28" s="37"/>
      <c r="N28" s="37"/>
      <c r="O28" s="37"/>
      <c r="P28" s="37"/>
      <c r="Q28" s="27"/>
      <c r="R28" s="27"/>
      <c r="S28" s="27"/>
      <c r="T28" s="27"/>
      <c r="U28" s="27"/>
      <c r="V28" s="27"/>
      <c r="W28" s="209"/>
      <c r="X28" s="28"/>
      <c r="Y28" s="28"/>
      <c r="Z28" s="22"/>
      <c r="AA28" s="98"/>
    </row>
    <row r="29" spans="1:27" s="40" customFormat="1" ht="26.25" customHeight="1">
      <c r="A29" s="19"/>
      <c r="B29" s="31"/>
      <c r="C29" s="133"/>
      <c r="D29" s="210"/>
      <c r="E29" s="38"/>
      <c r="F29" s="206"/>
      <c r="G29" s="208"/>
      <c r="H29" s="215"/>
      <c r="I29" s="209"/>
      <c r="J29" s="209"/>
      <c r="K29" s="209"/>
      <c r="L29" s="37"/>
      <c r="M29" s="37"/>
      <c r="N29" s="37"/>
      <c r="O29" s="37"/>
      <c r="P29" s="37"/>
      <c r="Q29" s="27"/>
      <c r="R29" s="27"/>
      <c r="S29" s="27"/>
      <c r="T29" s="27"/>
      <c r="U29" s="27"/>
      <c r="V29" s="27"/>
      <c r="W29" s="209"/>
      <c r="X29" s="28"/>
      <c r="Y29" s="28"/>
      <c r="Z29" s="22"/>
      <c r="AA29" s="29"/>
    </row>
    <row r="30" spans="1:27" s="10" customFormat="1" ht="26.25" customHeight="1">
      <c r="A30" s="21"/>
      <c r="B30" s="31"/>
      <c r="C30" s="133"/>
      <c r="D30" s="210"/>
      <c r="E30" s="38"/>
      <c r="F30" s="206"/>
      <c r="G30" s="208"/>
      <c r="H30" s="215"/>
      <c r="I30" s="209"/>
      <c r="J30" s="209"/>
      <c r="K30" s="209"/>
      <c r="L30" s="37"/>
      <c r="M30" s="37"/>
      <c r="N30" s="37"/>
      <c r="O30" s="37"/>
      <c r="P30" s="37"/>
      <c r="Q30" s="27"/>
      <c r="R30" s="27"/>
      <c r="S30" s="27"/>
      <c r="T30" s="27"/>
      <c r="U30" s="27"/>
      <c r="V30" s="27"/>
      <c r="W30" s="209"/>
      <c r="X30" s="28"/>
      <c r="Y30" s="28"/>
      <c r="Z30" s="22"/>
      <c r="AA30" s="39"/>
    </row>
    <row r="31" spans="1:27" s="10" customFormat="1" ht="26.25" customHeight="1">
      <c r="A31" s="19"/>
      <c r="B31" s="31"/>
      <c r="C31" s="133"/>
      <c r="D31" s="210"/>
      <c r="E31" s="38"/>
      <c r="F31" s="206"/>
      <c r="G31" s="208"/>
      <c r="H31" s="215"/>
      <c r="I31" s="209"/>
      <c r="J31" s="209"/>
      <c r="K31" s="209"/>
      <c r="L31" s="26"/>
      <c r="M31" s="26"/>
      <c r="N31" s="26"/>
      <c r="O31" s="26"/>
      <c r="P31" s="26"/>
      <c r="Q31" s="27"/>
      <c r="R31" s="27"/>
      <c r="S31" s="27"/>
      <c r="T31" s="27"/>
      <c r="U31" s="27"/>
      <c r="V31" s="27"/>
      <c r="W31" s="209"/>
      <c r="X31" s="28"/>
      <c r="Y31" s="28"/>
      <c r="Z31" s="22"/>
      <c r="AA31" s="29"/>
    </row>
    <row r="32" spans="1:27" s="10" customFormat="1" ht="26.25" customHeight="1">
      <c r="A32" s="21"/>
      <c r="B32" s="31"/>
      <c r="C32" s="133"/>
      <c r="D32" s="210"/>
      <c r="E32" s="38"/>
      <c r="F32" s="206"/>
      <c r="G32" s="208"/>
      <c r="H32" s="215"/>
      <c r="I32" s="209"/>
      <c r="J32" s="209"/>
      <c r="K32" s="209"/>
      <c r="L32" s="99"/>
      <c r="M32" s="37"/>
      <c r="N32" s="37"/>
      <c r="O32" s="99"/>
      <c r="P32" s="99"/>
      <c r="Q32" s="100"/>
      <c r="R32" s="27"/>
      <c r="S32" s="27"/>
      <c r="T32" s="27"/>
      <c r="U32" s="27"/>
      <c r="V32" s="27"/>
      <c r="W32" s="209"/>
      <c r="X32" s="28"/>
      <c r="Y32" s="28"/>
      <c r="Z32" s="22"/>
    </row>
    <row r="33" spans="1:26" s="10" customFormat="1" ht="20.100000000000001" customHeight="1">
      <c r="A33" s="3" t="s">
        <v>875</v>
      </c>
      <c r="B33" s="3"/>
      <c r="C33" s="7"/>
      <c r="D33" s="1"/>
      <c r="E33" s="7"/>
      <c r="F33" s="7"/>
      <c r="G33" s="7"/>
      <c r="H33" s="13"/>
      <c r="I33" s="7"/>
      <c r="J33" s="7"/>
      <c r="K33" s="7"/>
      <c r="L33" s="7"/>
      <c r="M33" s="7"/>
      <c r="N33" s="7"/>
      <c r="O33" s="7"/>
      <c r="P33" s="7"/>
      <c r="Q33" s="11"/>
      <c r="R33" s="127"/>
      <c r="S33" s="127"/>
      <c r="T33" s="127"/>
      <c r="U33" s="127"/>
      <c r="V33" s="127"/>
      <c r="W33" s="7"/>
      <c r="X33" s="7"/>
      <c r="Y33" s="7"/>
      <c r="Z33" s="7"/>
    </row>
    <row r="34" spans="1:26" s="10" customFormat="1" ht="20.100000000000001" customHeight="1">
      <c r="A34" s="1502">
        <v>41334</v>
      </c>
      <c r="B34" s="1503"/>
      <c r="C34" s="1503"/>
      <c r="D34" s="2"/>
      <c r="E34" s="7"/>
      <c r="F34" s="7"/>
      <c r="G34" s="7"/>
      <c r="H34" s="13"/>
      <c r="I34" s="7"/>
      <c r="J34" s="7"/>
      <c r="K34" s="7"/>
      <c r="L34" s="7"/>
      <c r="M34" s="7"/>
      <c r="N34" s="7"/>
      <c r="O34" s="7"/>
      <c r="P34" s="7"/>
      <c r="Q34" s="11"/>
      <c r="R34" s="127"/>
      <c r="S34" s="127"/>
      <c r="T34" s="127"/>
      <c r="U34" s="127"/>
      <c r="V34" s="127"/>
      <c r="W34" s="7"/>
      <c r="X34" s="7"/>
      <c r="Y34" s="7"/>
      <c r="Z34" s="7"/>
    </row>
    <row r="35" spans="1:26" s="10" customFormat="1" ht="20.100000000000001" customHeight="1">
      <c r="A35" s="7"/>
      <c r="B35" s="7"/>
      <c r="C35" s="7"/>
      <c r="D35" s="1"/>
      <c r="E35" s="7"/>
      <c r="F35" s="7"/>
      <c r="G35" s="7"/>
      <c r="H35" s="13"/>
      <c r="I35" s="7"/>
      <c r="J35" s="7"/>
      <c r="K35" s="7"/>
      <c r="L35" s="7"/>
      <c r="M35" s="7"/>
      <c r="N35" s="7"/>
      <c r="O35" s="7"/>
      <c r="P35" s="7"/>
      <c r="Q35" s="11"/>
      <c r="R35" s="127"/>
      <c r="S35" s="127"/>
      <c r="T35" s="127"/>
      <c r="U35" s="127"/>
      <c r="V35" s="127"/>
      <c r="W35" s="7"/>
      <c r="X35" s="7"/>
      <c r="Y35" s="7"/>
      <c r="Z35" s="7"/>
    </row>
    <row r="36" spans="1:26" s="10" customFormat="1" ht="20.100000000000001" customHeight="1">
      <c r="A36" s="7"/>
      <c r="B36" s="7"/>
      <c r="C36" s="7"/>
      <c r="D36" s="1"/>
      <c r="E36" s="7"/>
      <c r="F36" s="7"/>
      <c r="G36" s="7"/>
      <c r="H36" s="13"/>
      <c r="I36" s="7"/>
      <c r="J36" s="7"/>
      <c r="K36" s="7"/>
      <c r="L36" s="7"/>
      <c r="M36" s="7"/>
      <c r="N36" s="7"/>
      <c r="O36" s="7"/>
      <c r="P36" s="7"/>
      <c r="Q36" s="11"/>
      <c r="R36" s="127"/>
      <c r="S36" s="127"/>
      <c r="T36" s="127"/>
      <c r="U36" s="127"/>
      <c r="V36" s="127"/>
      <c r="W36" s="7"/>
      <c r="X36" s="7"/>
      <c r="Y36" s="7"/>
      <c r="Z36" s="7"/>
    </row>
    <row r="37" spans="1:26" s="10" customFormat="1" ht="20.100000000000001" customHeight="1">
      <c r="A37" s="7"/>
      <c r="B37" s="7"/>
      <c r="C37" s="7"/>
      <c r="D37" s="1"/>
      <c r="E37" s="7"/>
      <c r="F37" s="7"/>
      <c r="G37" s="7"/>
      <c r="H37" s="13"/>
      <c r="I37" s="7"/>
      <c r="J37" s="7"/>
      <c r="K37" s="7"/>
      <c r="L37" s="7"/>
      <c r="M37" s="7"/>
      <c r="N37" s="7"/>
      <c r="O37" s="7"/>
      <c r="P37" s="7"/>
      <c r="Q37" s="11"/>
      <c r="R37" s="127"/>
      <c r="S37" s="127"/>
      <c r="T37" s="127"/>
      <c r="U37" s="127"/>
      <c r="V37" s="127"/>
      <c r="W37" s="7"/>
      <c r="X37" s="7"/>
      <c r="Y37" s="7"/>
      <c r="Z37" s="7"/>
    </row>
    <row r="38" spans="1:26" s="10" customFormat="1" ht="20.100000000000001" customHeight="1">
      <c r="A38" s="7"/>
      <c r="B38" s="7"/>
      <c r="C38" s="7"/>
      <c r="D38" s="2"/>
      <c r="E38" s="7"/>
      <c r="F38" s="7"/>
      <c r="G38" s="7"/>
      <c r="H38" s="13"/>
      <c r="I38" s="7"/>
      <c r="J38" s="7"/>
      <c r="K38" s="7"/>
      <c r="L38" s="7"/>
      <c r="M38" s="7"/>
      <c r="N38" s="7"/>
      <c r="O38" s="7"/>
      <c r="P38" s="7"/>
      <c r="Q38" s="11"/>
      <c r="R38" s="127"/>
      <c r="S38" s="127"/>
      <c r="T38" s="127"/>
      <c r="U38" s="127"/>
      <c r="V38" s="127"/>
      <c r="W38" s="7"/>
      <c r="X38" s="7"/>
      <c r="Y38" s="7"/>
      <c r="Z38" s="7"/>
    </row>
    <row r="39" spans="1:26" s="10" customFormat="1" ht="20.100000000000001" customHeight="1">
      <c r="A39" s="7"/>
      <c r="B39" s="7"/>
      <c r="C39" s="7"/>
      <c r="D39" s="2"/>
      <c r="E39" s="7"/>
      <c r="F39" s="7"/>
      <c r="G39" s="7"/>
      <c r="H39" s="13"/>
      <c r="I39" s="7"/>
      <c r="J39" s="7"/>
      <c r="K39" s="7"/>
      <c r="L39" s="7"/>
      <c r="M39" s="7"/>
      <c r="N39" s="7"/>
      <c r="O39" s="7"/>
      <c r="P39" s="7"/>
      <c r="Q39" s="11"/>
      <c r="R39" s="127"/>
      <c r="S39" s="127"/>
      <c r="T39" s="127"/>
      <c r="U39" s="127"/>
      <c r="V39" s="127"/>
      <c r="W39" s="7"/>
      <c r="X39" s="7"/>
      <c r="Y39" s="7"/>
      <c r="Z39" s="7"/>
    </row>
    <row r="40" spans="1:26" s="10" customFormat="1" ht="20.100000000000001" customHeight="1">
      <c r="A40" s="7"/>
      <c r="B40" s="7"/>
      <c r="C40" s="7"/>
      <c r="D40" s="1"/>
      <c r="E40" s="7"/>
      <c r="F40" s="7"/>
      <c r="G40" s="7"/>
      <c r="H40" s="13"/>
      <c r="I40" s="7"/>
      <c r="J40" s="7"/>
      <c r="K40" s="7"/>
      <c r="L40" s="7"/>
      <c r="M40" s="7"/>
      <c r="N40" s="7"/>
      <c r="O40" s="7"/>
      <c r="P40" s="7"/>
      <c r="Q40" s="11"/>
      <c r="R40" s="127"/>
      <c r="S40" s="127"/>
      <c r="T40" s="127"/>
      <c r="U40" s="127"/>
      <c r="V40" s="127"/>
      <c r="W40" s="7"/>
      <c r="X40" s="7"/>
      <c r="Y40" s="7"/>
      <c r="Z40" s="7"/>
    </row>
    <row r="41" spans="1:26" s="10" customFormat="1" ht="20.100000000000001" customHeight="1">
      <c r="A41" s="7"/>
      <c r="B41" s="7"/>
      <c r="C41" s="7"/>
      <c r="D41" s="2"/>
      <c r="E41" s="7"/>
      <c r="F41" s="7"/>
      <c r="G41" s="7"/>
      <c r="H41" s="13"/>
      <c r="I41" s="7"/>
      <c r="J41" s="7"/>
      <c r="K41" s="7"/>
      <c r="L41" s="7"/>
      <c r="M41" s="7"/>
      <c r="N41" s="7"/>
      <c r="O41" s="7"/>
      <c r="P41" s="7"/>
      <c r="Q41" s="11"/>
      <c r="R41" s="127"/>
      <c r="S41" s="127"/>
      <c r="T41" s="127"/>
      <c r="U41" s="127"/>
      <c r="V41" s="127"/>
      <c r="W41" s="7"/>
      <c r="X41" s="7"/>
      <c r="Y41" s="7"/>
      <c r="Z41" s="7"/>
    </row>
    <row r="42" spans="1:26" s="10" customFormat="1" ht="20.100000000000001" customHeight="1">
      <c r="A42" s="7"/>
      <c r="B42" s="7"/>
      <c r="C42" s="7"/>
      <c r="D42" s="1"/>
      <c r="E42" s="7"/>
      <c r="F42" s="7"/>
      <c r="G42" s="7"/>
      <c r="H42" s="13"/>
      <c r="I42" s="7"/>
      <c r="J42" s="7"/>
      <c r="K42" s="7"/>
      <c r="L42" s="7"/>
      <c r="M42" s="7"/>
      <c r="N42" s="7"/>
      <c r="O42" s="7"/>
      <c r="P42" s="7"/>
      <c r="Q42" s="11"/>
      <c r="R42" s="127"/>
      <c r="S42" s="127"/>
      <c r="T42" s="127"/>
      <c r="U42" s="127"/>
      <c r="V42" s="127"/>
      <c r="W42" s="7"/>
      <c r="X42" s="7"/>
      <c r="Y42" s="7"/>
      <c r="Z42" s="7"/>
    </row>
    <row r="43" spans="1:26" s="10" customFormat="1" ht="20.100000000000001" customHeight="1">
      <c r="A43" s="7"/>
      <c r="B43" s="7"/>
      <c r="C43" s="7"/>
      <c r="D43" s="2"/>
      <c r="E43" s="7"/>
      <c r="F43" s="7"/>
      <c r="G43" s="7"/>
      <c r="H43" s="13"/>
      <c r="I43" s="7"/>
      <c r="J43" s="7"/>
      <c r="K43" s="7"/>
      <c r="L43" s="7"/>
      <c r="M43" s="7"/>
      <c r="N43" s="7"/>
      <c r="O43" s="7"/>
      <c r="P43" s="7"/>
      <c r="Q43" s="11"/>
      <c r="R43" s="127"/>
      <c r="S43" s="127"/>
      <c r="T43" s="127"/>
      <c r="U43" s="127"/>
      <c r="V43" s="127"/>
      <c r="W43" s="7"/>
      <c r="X43" s="7"/>
      <c r="Y43" s="7"/>
      <c r="Z43" s="7"/>
    </row>
    <row r="44" spans="1:26" s="10" customFormat="1" ht="20.100000000000001" customHeight="1">
      <c r="A44" s="7"/>
      <c r="B44" s="7"/>
      <c r="C44" s="7"/>
      <c r="D44" s="2"/>
      <c r="E44" s="7"/>
      <c r="F44" s="7"/>
      <c r="G44" s="7"/>
      <c r="H44" s="13"/>
      <c r="I44" s="7"/>
      <c r="J44" s="7"/>
      <c r="K44" s="7"/>
      <c r="L44" s="7"/>
      <c r="M44" s="7"/>
      <c r="N44" s="7"/>
      <c r="O44" s="7"/>
      <c r="P44" s="7"/>
      <c r="Q44" s="11"/>
      <c r="R44" s="127"/>
      <c r="S44" s="127"/>
      <c r="T44" s="127"/>
      <c r="U44" s="127"/>
      <c r="V44" s="127"/>
      <c r="W44" s="7"/>
      <c r="X44" s="7"/>
      <c r="Y44" s="7"/>
      <c r="Z44" s="7"/>
    </row>
    <row r="45" spans="1:26" s="10" customFormat="1" ht="20.100000000000001" customHeight="1">
      <c r="A45" s="7"/>
      <c r="B45" s="7"/>
      <c r="C45" s="7"/>
      <c r="D45" s="1"/>
      <c r="E45" s="7"/>
      <c r="F45" s="7"/>
      <c r="G45" s="7"/>
      <c r="H45" s="13"/>
      <c r="I45" s="7"/>
      <c r="J45" s="7"/>
      <c r="K45" s="7"/>
      <c r="L45" s="7"/>
      <c r="M45" s="7"/>
      <c r="N45" s="7"/>
      <c r="O45" s="7"/>
      <c r="P45" s="7"/>
      <c r="Q45" s="11"/>
      <c r="R45" s="127"/>
      <c r="S45" s="127"/>
      <c r="T45" s="127"/>
      <c r="U45" s="127"/>
      <c r="V45" s="127"/>
      <c r="W45" s="7"/>
      <c r="X45" s="7"/>
      <c r="Y45" s="7"/>
      <c r="Z45" s="7"/>
    </row>
    <row r="46" spans="1:26" s="10" customFormat="1" ht="20.100000000000001" customHeight="1">
      <c r="A46" s="7"/>
      <c r="B46" s="7"/>
      <c r="C46" s="7"/>
      <c r="D46" s="2"/>
      <c r="E46" s="7"/>
      <c r="F46" s="7"/>
      <c r="G46" s="7"/>
      <c r="H46" s="13"/>
      <c r="I46" s="7"/>
      <c r="J46" s="7"/>
      <c r="K46" s="7"/>
      <c r="L46" s="7"/>
      <c r="M46" s="7"/>
      <c r="N46" s="7"/>
      <c r="O46" s="7"/>
      <c r="P46" s="7"/>
      <c r="Q46" s="11"/>
      <c r="R46" s="127"/>
      <c r="S46" s="127"/>
      <c r="T46" s="127"/>
      <c r="U46" s="127"/>
      <c r="V46" s="127"/>
      <c r="W46" s="7"/>
      <c r="X46" s="7"/>
      <c r="Y46" s="7"/>
      <c r="Z46" s="7"/>
    </row>
    <row r="47" spans="1:26" s="10" customFormat="1" ht="20.100000000000001" customHeight="1">
      <c r="A47" s="7"/>
      <c r="B47" s="7"/>
      <c r="C47" s="7"/>
      <c r="D47" s="2"/>
      <c r="E47" s="7"/>
      <c r="F47" s="7"/>
      <c r="G47" s="7"/>
      <c r="H47" s="13"/>
      <c r="I47" s="7"/>
      <c r="J47" s="7"/>
      <c r="K47" s="7"/>
      <c r="L47" s="7"/>
      <c r="M47" s="7"/>
      <c r="N47" s="7"/>
      <c r="O47" s="7"/>
      <c r="P47" s="7"/>
      <c r="Q47" s="11"/>
      <c r="R47" s="127"/>
      <c r="S47" s="127"/>
      <c r="T47" s="127"/>
      <c r="U47" s="127"/>
      <c r="V47" s="127"/>
      <c r="W47" s="7"/>
      <c r="X47" s="7"/>
      <c r="Y47" s="7"/>
      <c r="Z47" s="7"/>
    </row>
    <row r="48" spans="1:26" s="10" customFormat="1" ht="20.100000000000001" customHeight="1">
      <c r="A48" s="7"/>
      <c r="B48" s="7"/>
      <c r="C48" s="7"/>
      <c r="D48" s="2"/>
      <c r="E48" s="7"/>
      <c r="F48" s="7"/>
      <c r="G48" s="7"/>
      <c r="H48" s="13"/>
      <c r="I48" s="7"/>
      <c r="J48" s="7"/>
      <c r="K48" s="7"/>
      <c r="L48" s="7"/>
      <c r="M48" s="7"/>
      <c r="N48" s="7"/>
      <c r="O48" s="7"/>
      <c r="P48" s="7"/>
      <c r="Q48" s="11"/>
      <c r="R48" s="127"/>
      <c r="S48" s="127"/>
      <c r="T48" s="127"/>
      <c r="U48" s="127"/>
      <c r="V48" s="127"/>
      <c r="W48" s="7"/>
      <c r="X48" s="7"/>
      <c r="Y48" s="7"/>
      <c r="Z48" s="7"/>
    </row>
    <row r="49" spans="1:26" s="10" customFormat="1" ht="20.100000000000001" customHeight="1">
      <c r="A49" s="7"/>
      <c r="B49" s="7"/>
      <c r="C49" s="7"/>
      <c r="D49" s="2"/>
      <c r="E49" s="7"/>
      <c r="F49" s="7"/>
      <c r="G49" s="7"/>
      <c r="H49" s="13"/>
      <c r="I49" s="7"/>
      <c r="J49" s="7"/>
      <c r="K49" s="7"/>
      <c r="L49" s="7"/>
      <c r="M49" s="7"/>
      <c r="N49" s="7"/>
      <c r="O49" s="7"/>
      <c r="P49" s="7"/>
      <c r="Q49" s="11"/>
      <c r="R49" s="127"/>
      <c r="S49" s="127"/>
      <c r="T49" s="127"/>
      <c r="U49" s="127"/>
      <c r="V49" s="127"/>
      <c r="W49" s="7"/>
      <c r="X49" s="7"/>
      <c r="Y49" s="7"/>
      <c r="Z49" s="7"/>
    </row>
    <row r="50" spans="1:26" s="10" customFormat="1" ht="20.100000000000001" customHeight="1">
      <c r="A50" s="7"/>
      <c r="B50" s="7"/>
      <c r="C50" s="7"/>
      <c r="D50" s="2"/>
      <c r="E50" s="7"/>
      <c r="F50" s="7"/>
      <c r="G50" s="7"/>
      <c r="H50" s="13"/>
      <c r="I50" s="7"/>
      <c r="J50" s="7"/>
      <c r="K50" s="7"/>
      <c r="L50" s="7"/>
      <c r="M50" s="7"/>
      <c r="N50" s="7"/>
      <c r="O50" s="7"/>
      <c r="P50" s="7"/>
      <c r="Q50" s="11"/>
      <c r="R50" s="127"/>
      <c r="S50" s="127"/>
      <c r="T50" s="127"/>
      <c r="U50" s="127"/>
      <c r="V50" s="127"/>
      <c r="W50" s="7"/>
      <c r="X50" s="7"/>
      <c r="Y50" s="7"/>
      <c r="Z50" s="7"/>
    </row>
    <row r="51" spans="1:26" s="10" customFormat="1" ht="20.100000000000001" customHeight="1">
      <c r="A51" s="7"/>
      <c r="B51" s="7"/>
      <c r="C51" s="7"/>
      <c r="D51" s="2"/>
      <c r="E51" s="7"/>
      <c r="F51" s="7"/>
      <c r="G51" s="7"/>
      <c r="H51" s="13"/>
      <c r="I51" s="7"/>
      <c r="J51" s="7"/>
      <c r="K51" s="7"/>
      <c r="L51" s="7"/>
      <c r="M51" s="7"/>
      <c r="N51" s="7"/>
      <c r="O51" s="7"/>
      <c r="P51" s="7"/>
      <c r="Q51" s="11"/>
      <c r="R51" s="127"/>
      <c r="S51" s="127"/>
      <c r="T51" s="127"/>
      <c r="U51" s="127"/>
      <c r="V51" s="127"/>
      <c r="W51" s="7"/>
      <c r="X51" s="7"/>
      <c r="Y51" s="7"/>
      <c r="Z51" s="7"/>
    </row>
    <row r="52" spans="1:26" s="10" customFormat="1" ht="20.100000000000001" customHeight="1">
      <c r="A52" s="7"/>
      <c r="B52" s="7"/>
      <c r="C52" s="7"/>
      <c r="D52" s="2"/>
      <c r="E52" s="7"/>
      <c r="F52" s="7"/>
      <c r="G52" s="7"/>
      <c r="H52" s="13"/>
      <c r="I52" s="7"/>
      <c r="J52" s="7"/>
      <c r="K52" s="7"/>
      <c r="L52" s="7"/>
      <c r="M52" s="7"/>
      <c r="N52" s="7"/>
      <c r="O52" s="7"/>
      <c r="P52" s="7"/>
      <c r="Q52" s="11"/>
      <c r="R52" s="127"/>
      <c r="S52" s="127"/>
      <c r="T52" s="127"/>
      <c r="U52" s="127"/>
      <c r="V52" s="127"/>
      <c r="W52" s="7"/>
      <c r="X52" s="7"/>
      <c r="Y52" s="7"/>
      <c r="Z52" s="7"/>
    </row>
    <row r="53" spans="1:26" s="10" customFormat="1" ht="20.100000000000001" customHeight="1">
      <c r="A53" s="7"/>
      <c r="B53" s="7"/>
      <c r="C53" s="7"/>
      <c r="D53" s="2"/>
      <c r="E53" s="7"/>
      <c r="F53" s="7"/>
      <c r="G53" s="7"/>
      <c r="H53" s="13"/>
      <c r="I53" s="7"/>
      <c r="J53" s="7"/>
      <c r="K53" s="7"/>
      <c r="L53" s="7"/>
      <c r="M53" s="7"/>
      <c r="N53" s="7"/>
      <c r="O53" s="7"/>
      <c r="P53" s="7"/>
      <c r="Q53" s="11"/>
      <c r="R53" s="127"/>
      <c r="S53" s="127"/>
      <c r="T53" s="127"/>
      <c r="U53" s="127"/>
      <c r="V53" s="127"/>
      <c r="W53" s="7"/>
      <c r="X53" s="7"/>
      <c r="Y53" s="7"/>
      <c r="Z53" s="7"/>
    </row>
    <row r="54" spans="1:26" s="10" customFormat="1" ht="20.100000000000001" customHeight="1">
      <c r="A54" s="7"/>
      <c r="B54" s="7"/>
      <c r="C54" s="7"/>
      <c r="D54" s="2"/>
      <c r="E54" s="7"/>
      <c r="F54" s="7"/>
      <c r="G54" s="7"/>
      <c r="H54" s="13"/>
      <c r="I54" s="7"/>
      <c r="J54" s="7"/>
      <c r="K54" s="7"/>
      <c r="L54" s="7"/>
      <c r="M54" s="7"/>
      <c r="N54" s="7"/>
      <c r="O54" s="7"/>
      <c r="P54" s="7"/>
      <c r="Q54" s="11"/>
      <c r="R54" s="127"/>
      <c r="S54" s="127"/>
      <c r="T54" s="127"/>
      <c r="U54" s="127"/>
      <c r="V54" s="127"/>
      <c r="W54" s="7"/>
      <c r="X54" s="7"/>
      <c r="Y54" s="7"/>
      <c r="Z54" s="7"/>
    </row>
    <row r="55" spans="1:26" s="10" customFormat="1" ht="20.100000000000001" customHeight="1">
      <c r="A55" s="7"/>
      <c r="B55" s="7"/>
      <c r="C55" s="7"/>
      <c r="D55" s="2"/>
      <c r="E55" s="7"/>
      <c r="F55" s="7"/>
      <c r="G55" s="7"/>
      <c r="H55" s="13"/>
      <c r="I55" s="7"/>
      <c r="J55" s="7"/>
      <c r="K55" s="7"/>
      <c r="L55" s="7"/>
      <c r="M55" s="7"/>
      <c r="N55" s="7"/>
      <c r="O55" s="7"/>
      <c r="P55" s="7"/>
      <c r="Q55" s="11"/>
      <c r="R55" s="127"/>
      <c r="S55" s="127"/>
      <c r="T55" s="127"/>
      <c r="U55" s="127"/>
      <c r="V55" s="127"/>
      <c r="W55" s="7"/>
      <c r="X55" s="7"/>
      <c r="Y55" s="7"/>
      <c r="Z55" s="7"/>
    </row>
    <row r="56" spans="1:26" s="10" customFormat="1" ht="20.100000000000001" customHeight="1">
      <c r="A56" s="7"/>
      <c r="B56" s="7"/>
      <c r="C56" s="7"/>
      <c r="D56" s="2"/>
      <c r="E56" s="7"/>
      <c r="F56" s="7"/>
      <c r="G56" s="7"/>
      <c r="H56" s="13"/>
      <c r="I56" s="7"/>
      <c r="J56" s="7"/>
      <c r="K56" s="7"/>
      <c r="L56" s="7"/>
      <c r="M56" s="7"/>
      <c r="N56" s="7"/>
      <c r="O56" s="7"/>
      <c r="P56" s="7"/>
      <c r="Q56" s="11"/>
      <c r="R56" s="127"/>
      <c r="S56" s="127"/>
      <c r="T56" s="127"/>
      <c r="U56" s="127"/>
      <c r="V56" s="127"/>
      <c r="W56" s="7"/>
      <c r="X56" s="7"/>
      <c r="Y56" s="7"/>
      <c r="Z56" s="7"/>
    </row>
    <row r="57" spans="1:26" s="10" customFormat="1" ht="20.100000000000001" customHeight="1">
      <c r="A57" s="7"/>
      <c r="B57" s="7"/>
      <c r="C57" s="7"/>
      <c r="D57" s="2"/>
      <c r="E57" s="7"/>
      <c r="F57" s="7"/>
      <c r="G57" s="7"/>
      <c r="H57" s="13"/>
      <c r="I57" s="7"/>
      <c r="J57" s="7"/>
      <c r="K57" s="7"/>
      <c r="L57" s="7"/>
      <c r="M57" s="7"/>
      <c r="N57" s="7"/>
      <c r="O57" s="7"/>
      <c r="P57" s="7"/>
      <c r="Q57" s="11"/>
      <c r="R57" s="127"/>
      <c r="S57" s="127"/>
      <c r="T57" s="127"/>
      <c r="U57" s="127"/>
      <c r="V57" s="127"/>
      <c r="W57" s="7"/>
      <c r="X57" s="7"/>
      <c r="Y57" s="7"/>
      <c r="Z57" s="7"/>
    </row>
    <row r="58" spans="1:26" s="10" customFormat="1" ht="20.100000000000001" customHeight="1">
      <c r="A58" s="7"/>
      <c r="B58" s="7"/>
      <c r="C58" s="7"/>
      <c r="D58" s="2"/>
      <c r="E58" s="7"/>
      <c r="F58" s="7"/>
      <c r="G58" s="7"/>
      <c r="H58" s="13"/>
      <c r="I58" s="7"/>
      <c r="J58" s="7"/>
      <c r="K58" s="7"/>
      <c r="L58" s="7"/>
      <c r="M58" s="7"/>
      <c r="N58" s="7"/>
      <c r="O58" s="7"/>
      <c r="P58" s="7"/>
      <c r="Q58" s="11"/>
      <c r="R58" s="127"/>
      <c r="S58" s="127"/>
      <c r="T58" s="127"/>
      <c r="U58" s="127"/>
      <c r="V58" s="127"/>
      <c r="W58" s="7"/>
      <c r="X58" s="7"/>
      <c r="Y58" s="7"/>
      <c r="Z58" s="7"/>
    </row>
    <row r="59" spans="1:26" s="10" customFormat="1" ht="20.100000000000001" customHeight="1">
      <c r="A59" s="7"/>
      <c r="B59" s="7"/>
      <c r="C59" s="7"/>
      <c r="D59" s="2"/>
      <c r="E59" s="7"/>
      <c r="F59" s="7"/>
      <c r="G59" s="7"/>
      <c r="H59" s="13"/>
      <c r="I59" s="7"/>
      <c r="J59" s="7"/>
      <c r="K59" s="7"/>
      <c r="L59" s="7"/>
      <c r="M59" s="7"/>
      <c r="N59" s="7"/>
      <c r="O59" s="7"/>
      <c r="P59" s="7"/>
      <c r="Q59" s="11"/>
      <c r="R59" s="127"/>
      <c r="S59" s="127"/>
      <c r="T59" s="127"/>
      <c r="U59" s="127"/>
      <c r="V59" s="127"/>
      <c r="W59" s="7"/>
      <c r="X59" s="7"/>
      <c r="Y59" s="7"/>
      <c r="Z59" s="7"/>
    </row>
    <row r="60" spans="1:26" s="10" customFormat="1" ht="20.100000000000001" customHeight="1">
      <c r="A60" s="7"/>
      <c r="B60" s="7"/>
      <c r="C60" s="7"/>
      <c r="D60" s="2"/>
      <c r="E60" s="7"/>
      <c r="F60" s="7"/>
      <c r="G60" s="7"/>
      <c r="H60" s="13"/>
      <c r="I60" s="7"/>
      <c r="J60" s="7"/>
      <c r="K60" s="7"/>
      <c r="L60" s="7"/>
      <c r="M60" s="7"/>
      <c r="N60" s="7"/>
      <c r="O60" s="7"/>
      <c r="P60" s="7"/>
      <c r="Q60" s="11"/>
      <c r="R60" s="127"/>
      <c r="S60" s="127"/>
      <c r="T60" s="127"/>
      <c r="U60" s="127"/>
      <c r="V60" s="127"/>
      <c r="W60" s="7"/>
      <c r="X60" s="7"/>
      <c r="Y60" s="7"/>
      <c r="Z60" s="7"/>
    </row>
    <row r="61" spans="1:26" s="10" customFormat="1" ht="20.100000000000001" customHeight="1">
      <c r="A61" s="7"/>
      <c r="B61" s="7"/>
      <c r="C61" s="7"/>
      <c r="D61" s="2"/>
      <c r="E61" s="7"/>
      <c r="F61" s="7"/>
      <c r="G61" s="7"/>
      <c r="H61" s="13"/>
      <c r="I61" s="7"/>
      <c r="J61" s="7"/>
      <c r="K61" s="7"/>
      <c r="L61" s="7"/>
      <c r="M61" s="7"/>
      <c r="N61" s="7"/>
      <c r="O61" s="7"/>
      <c r="P61" s="7"/>
      <c r="Q61" s="11"/>
      <c r="R61" s="127"/>
      <c r="S61" s="127"/>
      <c r="T61" s="127"/>
      <c r="U61" s="127"/>
      <c r="V61" s="127"/>
      <c r="W61" s="7"/>
      <c r="X61" s="7"/>
      <c r="Y61" s="7"/>
      <c r="Z61" s="7"/>
    </row>
    <row r="62" spans="1:26" s="10" customFormat="1" ht="20.100000000000001" customHeight="1">
      <c r="A62" s="7"/>
      <c r="B62" s="7"/>
      <c r="C62" s="7"/>
      <c r="D62" s="2"/>
      <c r="E62" s="7"/>
      <c r="F62" s="7"/>
      <c r="G62" s="7"/>
      <c r="H62" s="13"/>
      <c r="I62" s="7"/>
      <c r="J62" s="7"/>
      <c r="K62" s="7"/>
      <c r="L62" s="7"/>
      <c r="M62" s="7"/>
      <c r="N62" s="7"/>
      <c r="O62" s="7"/>
      <c r="P62" s="7"/>
      <c r="Q62" s="11"/>
      <c r="R62" s="127"/>
      <c r="S62" s="127"/>
      <c r="T62" s="127"/>
      <c r="U62" s="127"/>
      <c r="V62" s="127"/>
      <c r="W62" s="7"/>
      <c r="X62" s="7"/>
      <c r="Y62" s="7"/>
      <c r="Z62" s="7"/>
    </row>
    <row r="63" spans="1:26" s="10" customFormat="1" ht="20.100000000000001" customHeight="1">
      <c r="A63" s="7"/>
      <c r="B63" s="7"/>
      <c r="C63" s="7"/>
      <c r="D63" s="2"/>
      <c r="E63" s="7"/>
      <c r="F63" s="7"/>
      <c r="G63" s="7"/>
      <c r="H63" s="13"/>
      <c r="I63" s="7"/>
      <c r="J63" s="7"/>
      <c r="K63" s="7"/>
      <c r="L63" s="7"/>
      <c r="M63" s="7"/>
      <c r="N63" s="7"/>
      <c r="O63" s="7"/>
      <c r="P63" s="7"/>
      <c r="Q63" s="11"/>
      <c r="R63" s="127"/>
      <c r="S63" s="127"/>
      <c r="T63" s="127"/>
      <c r="U63" s="127"/>
      <c r="V63" s="127"/>
      <c r="W63" s="7"/>
      <c r="X63" s="7"/>
      <c r="Y63" s="7"/>
      <c r="Z63" s="7"/>
    </row>
    <row r="64" spans="1:26" s="10" customFormat="1" ht="20.100000000000001" customHeight="1">
      <c r="A64" s="7"/>
      <c r="B64" s="7"/>
      <c r="C64" s="7"/>
      <c r="D64" s="2"/>
      <c r="E64" s="7"/>
      <c r="F64" s="7"/>
      <c r="G64" s="7"/>
      <c r="H64" s="13"/>
      <c r="I64" s="7"/>
      <c r="J64" s="7"/>
      <c r="K64" s="7"/>
      <c r="L64" s="7"/>
      <c r="M64" s="7"/>
      <c r="N64" s="7"/>
      <c r="O64" s="7"/>
      <c r="P64" s="7"/>
      <c r="Q64" s="11"/>
      <c r="R64" s="127"/>
      <c r="S64" s="127"/>
      <c r="T64" s="127"/>
      <c r="U64" s="127"/>
      <c r="V64" s="127"/>
      <c r="W64" s="7"/>
      <c r="X64" s="7"/>
      <c r="Y64" s="7"/>
      <c r="Z64" s="7"/>
    </row>
    <row r="65" spans="1:26" s="10" customFormat="1" ht="20.100000000000001" customHeight="1">
      <c r="A65" s="7"/>
      <c r="B65" s="7"/>
      <c r="C65" s="7"/>
      <c r="D65" s="2"/>
      <c r="E65" s="7"/>
      <c r="F65" s="7"/>
      <c r="G65" s="7"/>
      <c r="H65" s="13"/>
      <c r="I65" s="7"/>
      <c r="J65" s="7"/>
      <c r="K65" s="7"/>
      <c r="L65" s="7"/>
      <c r="M65" s="7"/>
      <c r="N65" s="7"/>
      <c r="O65" s="7"/>
      <c r="P65" s="7"/>
      <c r="Q65" s="11"/>
      <c r="R65" s="127"/>
      <c r="S65" s="127"/>
      <c r="T65" s="127"/>
      <c r="U65" s="127"/>
      <c r="V65" s="127"/>
      <c r="W65" s="7"/>
      <c r="X65" s="7"/>
      <c r="Y65" s="7"/>
      <c r="Z65" s="7"/>
    </row>
    <row r="66" spans="1:26" s="10" customFormat="1" ht="20.100000000000001" customHeight="1">
      <c r="A66" s="7"/>
      <c r="B66" s="7"/>
      <c r="C66" s="7"/>
      <c r="D66" s="2"/>
      <c r="E66" s="7"/>
      <c r="F66" s="7"/>
      <c r="G66" s="7"/>
      <c r="H66" s="13"/>
      <c r="I66" s="7"/>
      <c r="J66" s="7"/>
      <c r="K66" s="7"/>
      <c r="L66" s="7"/>
      <c r="M66" s="7"/>
      <c r="N66" s="7"/>
      <c r="O66" s="7"/>
      <c r="P66" s="7"/>
      <c r="Q66" s="11"/>
      <c r="R66" s="127"/>
      <c r="S66" s="127"/>
      <c r="T66" s="127"/>
      <c r="U66" s="127"/>
      <c r="V66" s="127"/>
      <c r="W66" s="7"/>
      <c r="X66" s="7"/>
      <c r="Y66" s="7"/>
      <c r="Z66" s="7"/>
    </row>
    <row r="67" spans="1:26" s="10" customFormat="1" ht="20.100000000000001" customHeight="1">
      <c r="A67" s="7"/>
      <c r="B67" s="7"/>
      <c r="C67" s="7"/>
      <c r="D67" s="2"/>
      <c r="E67" s="7"/>
      <c r="F67" s="7"/>
      <c r="G67" s="7"/>
      <c r="H67" s="13"/>
      <c r="I67" s="7"/>
      <c r="J67" s="7"/>
      <c r="K67" s="7"/>
      <c r="L67" s="7"/>
      <c r="M67" s="7"/>
      <c r="N67" s="7"/>
      <c r="O67" s="7"/>
      <c r="P67" s="7"/>
      <c r="Q67" s="11"/>
      <c r="R67" s="127"/>
      <c r="S67" s="127"/>
      <c r="T67" s="127"/>
      <c r="U67" s="127"/>
      <c r="V67" s="127"/>
      <c r="W67" s="7"/>
      <c r="X67" s="7"/>
      <c r="Y67" s="7"/>
      <c r="Z67" s="7"/>
    </row>
    <row r="68" spans="1:26" s="10" customFormat="1" ht="20.100000000000001" customHeight="1">
      <c r="A68" s="7"/>
      <c r="B68" s="7"/>
      <c r="C68" s="7"/>
      <c r="D68" s="2"/>
      <c r="E68" s="7"/>
      <c r="F68" s="7"/>
      <c r="G68" s="7"/>
      <c r="H68" s="13"/>
      <c r="I68" s="7"/>
      <c r="J68" s="7"/>
      <c r="K68" s="7"/>
      <c r="L68" s="7"/>
      <c r="M68" s="7"/>
      <c r="N68" s="7"/>
      <c r="O68" s="7"/>
      <c r="P68" s="7"/>
      <c r="Q68" s="11"/>
      <c r="R68" s="127"/>
      <c r="S68" s="127"/>
      <c r="T68" s="127"/>
      <c r="U68" s="127"/>
      <c r="V68" s="127"/>
      <c r="W68" s="7"/>
      <c r="X68" s="7"/>
      <c r="Y68" s="7"/>
      <c r="Z68" s="7"/>
    </row>
    <row r="69" spans="1:26" s="10" customFormat="1" ht="20.100000000000001" customHeight="1">
      <c r="A69" s="7"/>
      <c r="B69" s="7"/>
      <c r="C69" s="7"/>
      <c r="D69" s="2"/>
      <c r="E69" s="7"/>
      <c r="F69" s="7"/>
      <c r="G69" s="7"/>
      <c r="H69" s="13"/>
      <c r="I69" s="7"/>
      <c r="J69" s="7"/>
      <c r="K69" s="7"/>
      <c r="L69" s="7"/>
      <c r="M69" s="7"/>
      <c r="N69" s="7"/>
      <c r="O69" s="7"/>
      <c r="P69" s="7"/>
      <c r="Q69" s="11"/>
      <c r="R69" s="127"/>
      <c r="S69" s="127"/>
      <c r="T69" s="127"/>
      <c r="U69" s="127"/>
      <c r="V69" s="127"/>
      <c r="W69" s="7"/>
      <c r="X69" s="7"/>
      <c r="Y69" s="7"/>
      <c r="Z69" s="7"/>
    </row>
    <row r="70" spans="1:26" s="10" customFormat="1" ht="20.100000000000001" customHeight="1">
      <c r="A70" s="7"/>
      <c r="B70" s="7"/>
      <c r="C70" s="7"/>
      <c r="D70" s="2"/>
      <c r="E70" s="7"/>
      <c r="F70" s="7"/>
      <c r="G70" s="7"/>
      <c r="H70" s="13"/>
      <c r="I70" s="7"/>
      <c r="J70" s="7"/>
      <c r="K70" s="7"/>
      <c r="L70" s="7"/>
      <c r="M70" s="7"/>
      <c r="N70" s="7"/>
      <c r="O70" s="7"/>
      <c r="P70" s="7"/>
      <c r="Q70" s="11"/>
      <c r="R70" s="127"/>
      <c r="S70" s="127"/>
      <c r="T70" s="127"/>
      <c r="U70" s="127"/>
      <c r="V70" s="127"/>
      <c r="W70" s="7"/>
      <c r="X70" s="7"/>
      <c r="Y70" s="7"/>
      <c r="Z70" s="7"/>
    </row>
    <row r="71" spans="1:26" s="10" customFormat="1" ht="20.100000000000001" customHeight="1">
      <c r="A71" s="7"/>
      <c r="B71" s="7"/>
      <c r="C71" s="7"/>
      <c r="D71" s="2"/>
      <c r="E71" s="7"/>
      <c r="F71" s="7"/>
      <c r="G71" s="7"/>
      <c r="H71" s="13"/>
      <c r="I71" s="7"/>
      <c r="J71" s="7"/>
      <c r="K71" s="7"/>
      <c r="L71" s="7"/>
      <c r="M71" s="7"/>
      <c r="N71" s="7"/>
      <c r="O71" s="7"/>
      <c r="P71" s="7"/>
      <c r="Q71" s="11"/>
      <c r="R71" s="127"/>
      <c r="S71" s="127"/>
      <c r="T71" s="127"/>
      <c r="U71" s="127"/>
      <c r="V71" s="127"/>
      <c r="W71" s="7"/>
      <c r="X71" s="7"/>
      <c r="Y71" s="7"/>
      <c r="Z71" s="7"/>
    </row>
    <row r="72" spans="1:26" s="10" customFormat="1" ht="20.100000000000001" customHeight="1">
      <c r="A72" s="7"/>
      <c r="B72" s="7"/>
      <c r="C72" s="7"/>
      <c r="D72" s="2"/>
      <c r="E72" s="7"/>
      <c r="F72" s="7"/>
      <c r="G72" s="7"/>
      <c r="H72" s="13"/>
      <c r="I72" s="7"/>
      <c r="J72" s="7"/>
      <c r="K72" s="7"/>
      <c r="L72" s="7"/>
      <c r="M72" s="7"/>
      <c r="N72" s="7"/>
      <c r="O72" s="7"/>
      <c r="P72" s="7"/>
      <c r="Q72" s="11"/>
      <c r="R72" s="127"/>
      <c r="S72" s="127"/>
      <c r="T72" s="127"/>
      <c r="U72" s="127"/>
      <c r="V72" s="127"/>
      <c r="W72" s="7"/>
      <c r="X72" s="7"/>
      <c r="Y72" s="7"/>
      <c r="Z72" s="7"/>
    </row>
    <row r="73" spans="1:26" s="10" customFormat="1" ht="20.100000000000001" customHeight="1">
      <c r="A73" s="7"/>
      <c r="B73" s="7"/>
      <c r="C73" s="7"/>
      <c r="D73" s="2"/>
      <c r="E73" s="7"/>
      <c r="F73" s="7"/>
      <c r="G73" s="7"/>
      <c r="H73" s="13"/>
      <c r="I73" s="7"/>
      <c r="J73" s="7"/>
      <c r="K73" s="7"/>
      <c r="L73" s="7"/>
      <c r="M73" s="7"/>
      <c r="N73" s="7"/>
      <c r="O73" s="7"/>
      <c r="P73" s="7"/>
      <c r="Q73" s="11"/>
      <c r="R73" s="127"/>
      <c r="S73" s="127"/>
      <c r="T73" s="127"/>
      <c r="U73" s="127"/>
      <c r="V73" s="127"/>
      <c r="W73" s="7"/>
      <c r="X73" s="7"/>
      <c r="Y73" s="7"/>
      <c r="Z73" s="7"/>
    </row>
    <row r="74" spans="1:26" s="10" customFormat="1" ht="20.100000000000001" customHeight="1">
      <c r="A74" s="7"/>
      <c r="B74" s="7"/>
      <c r="C74" s="7"/>
      <c r="D74" s="2"/>
      <c r="E74" s="7"/>
      <c r="F74" s="7"/>
      <c r="G74" s="7"/>
      <c r="H74" s="13"/>
      <c r="I74" s="7"/>
      <c r="J74" s="7"/>
      <c r="K74" s="7"/>
      <c r="L74" s="7"/>
      <c r="M74" s="7"/>
      <c r="N74" s="7"/>
      <c r="O74" s="7"/>
      <c r="P74" s="7"/>
      <c r="Q74" s="11"/>
      <c r="R74" s="127"/>
      <c r="S74" s="127"/>
      <c r="T74" s="127"/>
      <c r="U74" s="127"/>
      <c r="V74" s="127"/>
      <c r="W74" s="7"/>
      <c r="X74" s="7"/>
      <c r="Y74" s="7"/>
      <c r="Z74" s="7"/>
    </row>
    <row r="75" spans="1:26" s="10" customFormat="1" ht="20.100000000000001" customHeight="1">
      <c r="A75" s="7"/>
      <c r="B75" s="7"/>
      <c r="C75" s="7"/>
      <c r="D75" s="2"/>
      <c r="E75" s="7"/>
      <c r="F75" s="7"/>
      <c r="G75" s="7"/>
      <c r="H75" s="13"/>
      <c r="I75" s="7"/>
      <c r="J75" s="7"/>
      <c r="K75" s="7"/>
      <c r="L75" s="7"/>
      <c r="M75" s="7"/>
      <c r="N75" s="7"/>
      <c r="O75" s="7"/>
      <c r="P75" s="7"/>
      <c r="Q75" s="11"/>
      <c r="R75" s="127"/>
      <c r="S75" s="127"/>
      <c r="T75" s="127"/>
      <c r="U75" s="127"/>
      <c r="V75" s="127"/>
      <c r="W75" s="7"/>
      <c r="X75" s="7"/>
      <c r="Y75" s="7"/>
      <c r="Z75" s="7"/>
    </row>
    <row r="76" spans="1:26" s="10" customFormat="1" ht="20.100000000000001" customHeight="1">
      <c r="A76" s="7"/>
      <c r="B76" s="7"/>
      <c r="C76" s="7"/>
      <c r="D76" s="2"/>
      <c r="E76" s="7"/>
      <c r="F76" s="7"/>
      <c r="G76" s="7"/>
      <c r="H76" s="13"/>
      <c r="I76" s="7"/>
      <c r="J76" s="7"/>
      <c r="K76" s="7"/>
      <c r="L76" s="7"/>
      <c r="M76" s="7"/>
      <c r="N76" s="7"/>
      <c r="O76" s="7"/>
      <c r="P76" s="7"/>
      <c r="Q76" s="11"/>
      <c r="R76" s="127"/>
      <c r="S76" s="127"/>
      <c r="T76" s="127"/>
      <c r="U76" s="127"/>
      <c r="V76" s="127"/>
      <c r="W76" s="7"/>
      <c r="X76" s="7"/>
      <c r="Y76" s="7"/>
      <c r="Z76" s="7"/>
    </row>
    <row r="77" spans="1:26" s="10" customFormat="1" ht="20.100000000000001" customHeight="1">
      <c r="A77" s="7"/>
      <c r="B77" s="7"/>
      <c r="C77" s="7"/>
      <c r="D77" s="2"/>
      <c r="E77" s="7"/>
      <c r="F77" s="7"/>
      <c r="G77" s="7"/>
      <c r="H77" s="13"/>
      <c r="I77" s="7"/>
      <c r="J77" s="7"/>
      <c r="K77" s="7"/>
      <c r="L77" s="7"/>
      <c r="M77" s="7"/>
      <c r="N77" s="7"/>
      <c r="O77" s="7"/>
      <c r="P77" s="7"/>
      <c r="Q77" s="11"/>
      <c r="R77" s="127"/>
      <c r="S77" s="127"/>
      <c r="T77" s="127"/>
      <c r="U77" s="127"/>
      <c r="V77" s="127"/>
      <c r="W77" s="7"/>
      <c r="X77" s="7"/>
      <c r="Y77" s="7"/>
      <c r="Z77" s="7"/>
    </row>
    <row r="78" spans="1:26" s="10" customFormat="1" ht="20.100000000000001" customHeight="1">
      <c r="A78" s="7"/>
      <c r="B78" s="7"/>
      <c r="C78" s="7"/>
      <c r="D78" s="2"/>
      <c r="E78" s="7"/>
      <c r="F78" s="7"/>
      <c r="G78" s="7"/>
      <c r="H78" s="13"/>
      <c r="I78" s="7"/>
      <c r="J78" s="7"/>
      <c r="K78" s="7"/>
      <c r="L78" s="7"/>
      <c r="M78" s="7"/>
      <c r="N78" s="7"/>
      <c r="O78" s="7"/>
      <c r="P78" s="7"/>
      <c r="Q78" s="11"/>
      <c r="R78" s="127"/>
      <c r="S78" s="127"/>
      <c r="T78" s="127"/>
      <c r="U78" s="127"/>
      <c r="V78" s="127"/>
      <c r="W78" s="7"/>
      <c r="X78" s="7"/>
      <c r="Y78" s="7"/>
      <c r="Z78" s="7"/>
    </row>
    <row r="79" spans="1:26" s="10" customFormat="1" ht="20.100000000000001" customHeight="1">
      <c r="A79" s="7"/>
      <c r="B79" s="7"/>
      <c r="C79" s="7"/>
      <c r="D79" s="2"/>
      <c r="E79" s="7"/>
      <c r="F79" s="7"/>
      <c r="G79" s="7"/>
      <c r="H79" s="13"/>
      <c r="I79" s="7"/>
      <c r="J79" s="7"/>
      <c r="K79" s="7"/>
      <c r="L79" s="7"/>
      <c r="M79" s="7"/>
      <c r="N79" s="7"/>
      <c r="O79" s="7"/>
      <c r="P79" s="7"/>
      <c r="Q79" s="11"/>
      <c r="R79" s="127"/>
      <c r="S79" s="127"/>
      <c r="T79" s="127"/>
      <c r="U79" s="127"/>
      <c r="V79" s="127"/>
      <c r="W79" s="7"/>
      <c r="X79" s="7"/>
      <c r="Y79" s="7"/>
      <c r="Z79" s="7"/>
    </row>
    <row r="80" spans="1:26" s="10" customFormat="1" ht="20.100000000000001" customHeight="1">
      <c r="A80" s="7"/>
      <c r="B80" s="7"/>
      <c r="C80" s="7"/>
      <c r="D80" s="2"/>
      <c r="E80" s="7"/>
      <c r="F80" s="7"/>
      <c r="G80" s="7"/>
      <c r="H80" s="13"/>
      <c r="I80" s="7"/>
      <c r="J80" s="7"/>
      <c r="K80" s="7"/>
      <c r="L80" s="7"/>
      <c r="M80" s="7"/>
      <c r="N80" s="7"/>
      <c r="O80" s="7"/>
      <c r="P80" s="7"/>
      <c r="Q80" s="11"/>
      <c r="R80" s="127"/>
      <c r="S80" s="127"/>
      <c r="T80" s="127"/>
      <c r="U80" s="127"/>
      <c r="V80" s="127"/>
      <c r="W80" s="7"/>
      <c r="X80" s="7"/>
      <c r="Y80" s="7"/>
      <c r="Z80" s="7"/>
    </row>
    <row r="81" spans="1:26" s="10" customFormat="1" ht="20.100000000000001" customHeight="1">
      <c r="A81" s="7"/>
      <c r="B81" s="7"/>
      <c r="C81" s="7"/>
      <c r="D81" s="2"/>
      <c r="E81" s="7"/>
      <c r="F81" s="7"/>
      <c r="G81" s="7"/>
      <c r="H81" s="13"/>
      <c r="I81" s="7"/>
      <c r="J81" s="7"/>
      <c r="K81" s="7"/>
      <c r="L81" s="7"/>
      <c r="M81" s="7"/>
      <c r="N81" s="7"/>
      <c r="O81" s="7"/>
      <c r="P81" s="7"/>
      <c r="Q81" s="11"/>
      <c r="R81" s="127"/>
      <c r="S81" s="127"/>
      <c r="T81" s="127"/>
      <c r="U81" s="127"/>
      <c r="V81" s="127"/>
      <c r="W81" s="7"/>
      <c r="X81" s="7"/>
      <c r="Y81" s="7"/>
      <c r="Z81" s="7"/>
    </row>
    <row r="82" spans="1:26" s="10" customFormat="1" ht="20.100000000000001" customHeight="1">
      <c r="A82" s="7"/>
      <c r="B82" s="7"/>
      <c r="C82" s="7"/>
      <c r="D82" s="2"/>
      <c r="E82" s="7"/>
      <c r="F82" s="7"/>
      <c r="G82" s="7"/>
      <c r="H82" s="13"/>
      <c r="I82" s="7"/>
      <c r="J82" s="7"/>
      <c r="K82" s="7"/>
      <c r="L82" s="7"/>
      <c r="M82" s="7"/>
      <c r="N82" s="7"/>
      <c r="O82" s="7"/>
      <c r="P82" s="7"/>
      <c r="Q82" s="11"/>
      <c r="R82" s="127"/>
      <c r="S82" s="127"/>
      <c r="T82" s="127"/>
      <c r="U82" s="127"/>
      <c r="V82" s="127"/>
      <c r="W82" s="7"/>
      <c r="X82" s="7"/>
      <c r="Y82" s="7"/>
      <c r="Z82" s="7"/>
    </row>
    <row r="83" spans="1:26" s="10" customFormat="1" ht="20.100000000000001" customHeight="1">
      <c r="A83" s="7"/>
      <c r="B83" s="7"/>
      <c r="C83" s="7"/>
      <c r="D83" s="2"/>
      <c r="E83" s="7"/>
      <c r="F83" s="7"/>
      <c r="G83" s="7"/>
      <c r="H83" s="13"/>
      <c r="I83" s="7"/>
      <c r="J83" s="7"/>
      <c r="K83" s="7"/>
      <c r="L83" s="7"/>
      <c r="M83" s="7"/>
      <c r="N83" s="7"/>
      <c r="O83" s="7"/>
      <c r="P83" s="7"/>
      <c r="Q83" s="11"/>
      <c r="R83" s="127"/>
      <c r="S83" s="127"/>
      <c r="T83" s="127"/>
      <c r="U83" s="127"/>
      <c r="V83" s="127"/>
      <c r="W83" s="7"/>
      <c r="X83" s="7"/>
      <c r="Y83" s="7"/>
      <c r="Z83" s="7"/>
    </row>
    <row r="84" spans="1:26" s="10" customFormat="1" ht="20.100000000000001" customHeight="1">
      <c r="A84" s="7"/>
      <c r="B84" s="7"/>
      <c r="C84" s="7"/>
      <c r="D84" s="2"/>
      <c r="E84" s="7"/>
      <c r="F84" s="7"/>
      <c r="G84" s="7"/>
      <c r="H84" s="13"/>
      <c r="I84" s="7"/>
      <c r="J84" s="7"/>
      <c r="K84" s="7"/>
      <c r="L84" s="7"/>
      <c r="M84" s="7"/>
      <c r="N84" s="7"/>
      <c r="O84" s="7"/>
      <c r="P84" s="7"/>
      <c r="Q84" s="11"/>
      <c r="R84" s="127"/>
      <c r="S84" s="127"/>
      <c r="T84" s="127"/>
      <c r="U84" s="127"/>
      <c r="V84" s="127"/>
      <c r="W84" s="7"/>
      <c r="X84" s="7"/>
      <c r="Y84" s="7"/>
      <c r="Z84" s="7"/>
    </row>
    <row r="85" spans="1:26" s="10" customFormat="1" ht="20.100000000000001" customHeight="1">
      <c r="A85" s="7"/>
      <c r="B85" s="7"/>
      <c r="C85" s="7"/>
      <c r="D85" s="2"/>
      <c r="E85" s="7"/>
      <c r="F85" s="7"/>
      <c r="G85" s="7"/>
      <c r="H85" s="13"/>
      <c r="I85" s="7"/>
      <c r="J85" s="7"/>
      <c r="K85" s="7"/>
      <c r="L85" s="7"/>
      <c r="M85" s="7"/>
      <c r="N85" s="7"/>
      <c r="O85" s="7"/>
      <c r="P85" s="7"/>
      <c r="Q85" s="11"/>
      <c r="R85" s="127"/>
      <c r="S85" s="127"/>
      <c r="T85" s="127"/>
      <c r="U85" s="127"/>
      <c r="V85" s="127"/>
      <c r="W85" s="7"/>
      <c r="X85" s="7"/>
      <c r="Y85" s="7"/>
      <c r="Z85" s="7"/>
    </row>
    <row r="86" spans="1:26" s="10" customFormat="1" ht="20.100000000000001" customHeight="1">
      <c r="A86" s="7"/>
      <c r="B86" s="7"/>
      <c r="C86" s="7"/>
      <c r="D86" s="2"/>
      <c r="E86" s="7"/>
      <c r="F86" s="7"/>
      <c r="G86" s="7"/>
      <c r="H86" s="13"/>
      <c r="I86" s="7"/>
      <c r="J86" s="7"/>
      <c r="K86" s="7"/>
      <c r="L86" s="7"/>
      <c r="M86" s="7"/>
      <c r="N86" s="7"/>
      <c r="O86" s="7"/>
      <c r="P86" s="7"/>
      <c r="Q86" s="11"/>
      <c r="R86" s="127"/>
      <c r="S86" s="127"/>
      <c r="T86" s="127"/>
      <c r="U86" s="127"/>
      <c r="V86" s="127"/>
      <c r="W86" s="7"/>
      <c r="X86" s="7"/>
      <c r="Y86" s="7"/>
      <c r="Z86" s="7"/>
    </row>
    <row r="87" spans="1:26" s="10" customFormat="1" ht="20.100000000000001" customHeight="1">
      <c r="A87" s="7"/>
      <c r="B87" s="7"/>
      <c r="C87" s="7"/>
      <c r="D87" s="2"/>
      <c r="E87" s="7"/>
      <c r="F87" s="7"/>
      <c r="G87" s="7"/>
      <c r="H87" s="13"/>
      <c r="I87" s="7"/>
      <c r="J87" s="7"/>
      <c r="K87" s="7"/>
      <c r="L87" s="7"/>
      <c r="M87" s="7"/>
      <c r="N87" s="7"/>
      <c r="O87" s="7"/>
      <c r="P87" s="7"/>
      <c r="Q87" s="11"/>
      <c r="R87" s="127"/>
      <c r="S87" s="127"/>
      <c r="T87" s="127"/>
      <c r="U87" s="127"/>
      <c r="V87" s="127"/>
      <c r="W87" s="7"/>
      <c r="X87" s="7"/>
      <c r="Y87" s="7"/>
      <c r="Z87" s="7"/>
    </row>
    <row r="88" spans="1:26" s="10" customFormat="1" ht="20.100000000000001" customHeight="1">
      <c r="A88" s="7"/>
      <c r="B88" s="7"/>
      <c r="C88" s="7"/>
      <c r="D88" s="2"/>
      <c r="E88" s="7"/>
      <c r="F88" s="7"/>
      <c r="G88" s="7"/>
      <c r="H88" s="13"/>
      <c r="I88" s="7"/>
      <c r="J88" s="7"/>
      <c r="K88" s="7"/>
      <c r="L88" s="7"/>
      <c r="M88" s="7"/>
      <c r="N88" s="7"/>
      <c r="O88" s="7"/>
      <c r="P88" s="7"/>
      <c r="Q88" s="11"/>
      <c r="R88" s="127"/>
      <c r="S88" s="127"/>
      <c r="T88" s="127"/>
      <c r="U88" s="127"/>
      <c r="V88" s="127"/>
      <c r="W88" s="7"/>
      <c r="X88" s="7"/>
      <c r="Y88" s="7"/>
      <c r="Z88" s="7"/>
    </row>
    <row r="89" spans="1:26" s="10" customFormat="1" ht="20.100000000000001" customHeight="1">
      <c r="A89" s="7"/>
      <c r="B89" s="7"/>
      <c r="C89" s="7"/>
      <c r="D89" s="2"/>
      <c r="E89" s="7"/>
      <c r="F89" s="7"/>
      <c r="G89" s="7"/>
      <c r="H89" s="13"/>
      <c r="I89" s="7"/>
      <c r="J89" s="7"/>
      <c r="K89" s="7"/>
      <c r="L89" s="7"/>
      <c r="M89" s="7"/>
      <c r="N89" s="7"/>
      <c r="O89" s="7"/>
      <c r="P89" s="7"/>
      <c r="Q89" s="11"/>
      <c r="R89" s="127"/>
      <c r="S89" s="127"/>
      <c r="T89" s="127"/>
      <c r="U89" s="127"/>
      <c r="V89" s="127"/>
      <c r="W89" s="7"/>
      <c r="X89" s="7"/>
      <c r="Y89" s="7"/>
      <c r="Z89" s="7"/>
    </row>
    <row r="90" spans="1:26" s="10" customFormat="1" ht="20.100000000000001" customHeight="1">
      <c r="A90" s="7"/>
      <c r="B90" s="7"/>
      <c r="C90" s="7"/>
      <c r="D90" s="2"/>
      <c r="E90" s="7"/>
      <c r="F90" s="7"/>
      <c r="G90" s="7"/>
      <c r="H90" s="13"/>
      <c r="I90" s="7"/>
      <c r="J90" s="7"/>
      <c r="K90" s="7"/>
      <c r="L90" s="7"/>
      <c r="M90" s="7"/>
      <c r="N90" s="7"/>
      <c r="O90" s="7"/>
      <c r="P90" s="7"/>
      <c r="Q90" s="11"/>
      <c r="R90" s="127"/>
      <c r="S90" s="127"/>
      <c r="T90" s="127"/>
      <c r="U90" s="127"/>
      <c r="V90" s="127"/>
      <c r="W90" s="7"/>
      <c r="X90" s="7"/>
      <c r="Y90" s="7"/>
      <c r="Z90" s="7"/>
    </row>
    <row r="91" spans="1:26" s="10" customFormat="1" ht="20.100000000000001" customHeight="1">
      <c r="A91" s="7"/>
      <c r="B91" s="7"/>
      <c r="C91" s="7"/>
      <c r="D91" s="2"/>
      <c r="E91" s="7"/>
      <c r="F91" s="7"/>
      <c r="G91" s="7"/>
      <c r="H91" s="13"/>
      <c r="I91" s="7"/>
      <c r="J91" s="7"/>
      <c r="K91" s="7"/>
      <c r="L91" s="7"/>
      <c r="M91" s="7"/>
      <c r="N91" s="7"/>
      <c r="O91" s="7"/>
      <c r="P91" s="7"/>
      <c r="Q91" s="11"/>
      <c r="R91" s="127"/>
      <c r="S91" s="127"/>
      <c r="T91" s="127"/>
      <c r="U91" s="127"/>
      <c r="V91" s="127"/>
      <c r="W91" s="7"/>
      <c r="X91" s="7"/>
      <c r="Y91" s="7"/>
      <c r="Z91" s="7"/>
    </row>
    <row r="92" spans="1:26" s="10" customFormat="1" ht="20.100000000000001" customHeight="1">
      <c r="A92" s="7"/>
      <c r="B92" s="7"/>
      <c r="C92" s="7"/>
      <c r="D92" s="2"/>
      <c r="E92" s="7"/>
      <c r="F92" s="7"/>
      <c r="G92" s="7"/>
      <c r="H92" s="13"/>
      <c r="I92" s="7"/>
      <c r="J92" s="7"/>
      <c r="K92" s="7"/>
      <c r="L92" s="7"/>
      <c r="M92" s="7"/>
      <c r="N92" s="7"/>
      <c r="O92" s="7"/>
      <c r="P92" s="7"/>
      <c r="Q92" s="11"/>
      <c r="R92" s="127"/>
      <c r="S92" s="127"/>
      <c r="T92" s="127"/>
      <c r="U92" s="127"/>
      <c r="V92" s="127"/>
      <c r="W92" s="7"/>
      <c r="X92" s="7"/>
      <c r="Y92" s="7"/>
      <c r="Z92" s="7"/>
    </row>
    <row r="93" spans="1:26" s="10" customFormat="1" ht="20.100000000000001" customHeight="1">
      <c r="A93" s="7"/>
      <c r="B93" s="7"/>
      <c r="C93" s="7"/>
      <c r="D93" s="2"/>
      <c r="E93" s="7"/>
      <c r="F93" s="7"/>
      <c r="G93" s="7"/>
      <c r="H93" s="13"/>
      <c r="I93" s="7"/>
      <c r="J93" s="7"/>
      <c r="K93" s="7"/>
      <c r="L93" s="7"/>
      <c r="M93" s="7"/>
      <c r="N93" s="7"/>
      <c r="O93" s="7"/>
      <c r="P93" s="7"/>
      <c r="Q93" s="11"/>
      <c r="R93" s="127"/>
      <c r="S93" s="127"/>
      <c r="T93" s="127"/>
      <c r="U93" s="127"/>
      <c r="V93" s="127"/>
      <c r="W93" s="7"/>
      <c r="X93" s="7"/>
      <c r="Y93" s="7"/>
      <c r="Z93" s="7"/>
    </row>
    <row r="94" spans="1:26" s="10" customFormat="1" ht="20.100000000000001" customHeight="1">
      <c r="A94" s="7"/>
      <c r="B94" s="7"/>
      <c r="C94" s="7"/>
      <c r="D94" s="2"/>
      <c r="E94" s="7"/>
      <c r="F94" s="7"/>
      <c r="G94" s="7"/>
      <c r="H94" s="13"/>
      <c r="I94" s="7"/>
      <c r="J94" s="7"/>
      <c r="K94" s="7"/>
      <c r="L94" s="7"/>
      <c r="M94" s="7"/>
      <c r="N94" s="7"/>
      <c r="O94" s="7"/>
      <c r="P94" s="7"/>
      <c r="Q94" s="11"/>
      <c r="R94" s="127"/>
      <c r="S94" s="127"/>
      <c r="T94" s="127"/>
      <c r="U94" s="127"/>
      <c r="V94" s="127"/>
      <c r="W94" s="7"/>
      <c r="X94" s="7"/>
      <c r="Y94" s="7"/>
      <c r="Z94" s="7"/>
    </row>
    <row r="95" spans="1:26" s="10" customFormat="1" ht="20.100000000000001" customHeight="1">
      <c r="A95" s="7"/>
      <c r="B95" s="7"/>
      <c r="C95" s="7"/>
      <c r="D95" s="2"/>
      <c r="E95" s="7"/>
      <c r="F95" s="7"/>
      <c r="G95" s="7"/>
      <c r="H95" s="13"/>
      <c r="I95" s="7"/>
      <c r="J95" s="7"/>
      <c r="K95" s="7"/>
      <c r="L95" s="7"/>
      <c r="M95" s="7"/>
      <c r="N95" s="7"/>
      <c r="O95" s="7"/>
      <c r="P95" s="7"/>
      <c r="Q95" s="11"/>
      <c r="R95" s="127"/>
      <c r="S95" s="127"/>
      <c r="T95" s="127"/>
      <c r="U95" s="127"/>
      <c r="V95" s="127"/>
      <c r="W95" s="7"/>
      <c r="X95" s="7"/>
      <c r="Y95" s="7"/>
      <c r="Z95" s="7"/>
    </row>
    <row r="96" spans="1:26" s="10" customFormat="1" ht="20.100000000000001" customHeight="1">
      <c r="A96" s="7"/>
      <c r="B96" s="7"/>
      <c r="C96" s="7"/>
      <c r="D96" s="2"/>
      <c r="E96" s="7"/>
      <c r="F96" s="7"/>
      <c r="G96" s="7"/>
      <c r="H96" s="13"/>
      <c r="I96" s="7"/>
      <c r="J96" s="7"/>
      <c r="K96" s="7"/>
      <c r="L96" s="7"/>
      <c r="M96" s="7"/>
      <c r="N96" s="7"/>
      <c r="O96" s="7"/>
      <c r="P96" s="7"/>
      <c r="Q96" s="11"/>
      <c r="R96" s="127"/>
      <c r="S96" s="127"/>
      <c r="T96" s="127"/>
      <c r="U96" s="127"/>
      <c r="V96" s="127"/>
      <c r="W96" s="7"/>
      <c r="X96" s="7"/>
      <c r="Y96" s="7"/>
      <c r="Z96" s="7"/>
    </row>
    <row r="97" spans="1:26" s="10" customFormat="1" ht="20.100000000000001" customHeight="1">
      <c r="A97" s="7"/>
      <c r="B97" s="7"/>
      <c r="C97" s="7"/>
      <c r="D97" s="2"/>
      <c r="E97" s="7"/>
      <c r="F97" s="7"/>
      <c r="G97" s="7"/>
      <c r="H97" s="13"/>
      <c r="I97" s="7"/>
      <c r="J97" s="7"/>
      <c r="K97" s="7"/>
      <c r="L97" s="7"/>
      <c r="M97" s="7"/>
      <c r="N97" s="7"/>
      <c r="O97" s="7"/>
      <c r="P97" s="7"/>
      <c r="Q97" s="11"/>
      <c r="R97" s="127"/>
      <c r="S97" s="127"/>
      <c r="T97" s="127"/>
      <c r="U97" s="127"/>
      <c r="V97" s="127"/>
      <c r="W97" s="7"/>
      <c r="X97" s="7"/>
      <c r="Y97" s="7"/>
      <c r="Z97" s="7"/>
    </row>
    <row r="98" spans="1:26" s="10" customFormat="1" ht="20.100000000000001" customHeight="1">
      <c r="A98" s="7"/>
      <c r="B98" s="7"/>
      <c r="C98" s="7"/>
      <c r="D98" s="2"/>
      <c r="E98" s="7"/>
      <c r="F98" s="7"/>
      <c r="G98" s="7"/>
      <c r="H98" s="13"/>
      <c r="I98" s="7"/>
      <c r="J98" s="7"/>
      <c r="K98" s="7"/>
      <c r="L98" s="7"/>
      <c r="M98" s="7"/>
      <c r="N98" s="7"/>
      <c r="O98" s="7"/>
      <c r="P98" s="7"/>
      <c r="Q98" s="11"/>
      <c r="R98" s="127"/>
      <c r="S98" s="127"/>
      <c r="T98" s="127"/>
      <c r="U98" s="127"/>
      <c r="V98" s="127"/>
      <c r="W98" s="7"/>
      <c r="X98" s="7"/>
      <c r="Y98" s="7"/>
      <c r="Z98" s="7"/>
    </row>
    <row r="99" spans="1:26" s="10" customFormat="1" ht="20.100000000000001" customHeight="1">
      <c r="A99" s="7"/>
      <c r="B99" s="7"/>
      <c r="C99" s="7"/>
      <c r="D99" s="2"/>
      <c r="E99" s="7"/>
      <c r="F99" s="7"/>
      <c r="G99" s="7"/>
      <c r="H99" s="13"/>
      <c r="I99" s="7"/>
      <c r="J99" s="7"/>
      <c r="K99" s="7"/>
      <c r="L99" s="7"/>
      <c r="M99" s="7"/>
      <c r="N99" s="7"/>
      <c r="O99" s="7"/>
      <c r="P99" s="7"/>
      <c r="Q99" s="11"/>
      <c r="R99" s="127"/>
      <c r="S99" s="127"/>
      <c r="T99" s="127"/>
      <c r="U99" s="127"/>
      <c r="V99" s="127"/>
      <c r="W99" s="7"/>
      <c r="X99" s="7"/>
      <c r="Y99" s="7"/>
      <c r="Z99" s="7"/>
    </row>
    <row r="100" spans="1:26" s="10" customFormat="1" ht="20.100000000000001" customHeight="1">
      <c r="A100" s="7"/>
      <c r="B100" s="7"/>
      <c r="C100" s="7"/>
      <c r="D100" s="2"/>
      <c r="E100" s="7"/>
      <c r="F100" s="7"/>
      <c r="G100" s="7"/>
      <c r="H100" s="13"/>
      <c r="I100" s="7"/>
      <c r="J100" s="7"/>
      <c r="K100" s="7"/>
      <c r="L100" s="7"/>
      <c r="M100" s="7"/>
      <c r="N100" s="7"/>
      <c r="O100" s="7"/>
      <c r="P100" s="7"/>
      <c r="Q100" s="11"/>
      <c r="R100" s="127"/>
      <c r="S100" s="127"/>
      <c r="T100" s="127"/>
      <c r="U100" s="127"/>
      <c r="V100" s="127"/>
      <c r="W100" s="7"/>
      <c r="X100" s="7"/>
      <c r="Y100" s="7"/>
      <c r="Z100" s="7"/>
    </row>
    <row r="101" spans="1:26" s="10" customFormat="1" ht="20.100000000000001" customHeight="1">
      <c r="A101" s="7"/>
      <c r="B101" s="7"/>
      <c r="C101" s="7"/>
      <c r="D101" s="2"/>
      <c r="E101" s="7"/>
      <c r="F101" s="7"/>
      <c r="G101" s="7"/>
      <c r="H101" s="13"/>
      <c r="I101" s="7"/>
      <c r="J101" s="7"/>
      <c r="K101" s="7"/>
      <c r="L101" s="7"/>
      <c r="M101" s="7"/>
      <c r="N101" s="7"/>
      <c r="O101" s="7"/>
      <c r="P101" s="7"/>
      <c r="Q101" s="11"/>
      <c r="R101" s="127"/>
      <c r="S101" s="127"/>
      <c r="T101" s="127"/>
      <c r="U101" s="127"/>
      <c r="V101" s="127"/>
      <c r="W101" s="7"/>
      <c r="X101" s="7"/>
      <c r="Y101" s="7"/>
      <c r="Z101" s="7"/>
    </row>
    <row r="102" spans="1:26" s="10" customFormat="1" ht="20.100000000000001" customHeight="1">
      <c r="A102" s="7"/>
      <c r="B102" s="7"/>
      <c r="C102" s="7"/>
      <c r="D102" s="2"/>
      <c r="E102" s="7"/>
      <c r="F102" s="7"/>
      <c r="G102" s="7"/>
      <c r="H102" s="13"/>
      <c r="I102" s="7"/>
      <c r="J102" s="7"/>
      <c r="K102" s="7"/>
      <c r="L102" s="7"/>
      <c r="M102" s="7"/>
      <c r="N102" s="7"/>
      <c r="O102" s="7"/>
      <c r="P102" s="7"/>
      <c r="Q102" s="11"/>
      <c r="R102" s="127"/>
      <c r="S102" s="127"/>
      <c r="T102" s="127"/>
      <c r="U102" s="127"/>
      <c r="V102" s="127"/>
      <c r="W102" s="7"/>
      <c r="X102" s="7"/>
      <c r="Y102" s="7"/>
      <c r="Z102" s="7"/>
    </row>
    <row r="103" spans="1:26" s="10" customFormat="1" ht="20.100000000000001" customHeight="1">
      <c r="A103" s="7"/>
      <c r="B103" s="7"/>
      <c r="C103" s="7"/>
      <c r="D103" s="2"/>
      <c r="E103" s="7"/>
      <c r="F103" s="7"/>
      <c r="G103" s="7"/>
      <c r="H103" s="13"/>
      <c r="I103" s="7"/>
      <c r="J103" s="7"/>
      <c r="K103" s="7"/>
      <c r="L103" s="7"/>
      <c r="M103" s="7"/>
      <c r="N103" s="7"/>
      <c r="O103" s="7"/>
      <c r="P103" s="7"/>
      <c r="Q103" s="11"/>
      <c r="R103" s="127"/>
      <c r="S103" s="127"/>
      <c r="T103" s="127"/>
      <c r="U103" s="127"/>
      <c r="V103" s="127"/>
      <c r="W103" s="7"/>
      <c r="X103" s="7"/>
      <c r="Y103" s="7"/>
      <c r="Z103" s="7"/>
    </row>
    <row r="104" spans="1:26" s="10" customFormat="1" ht="20.100000000000001" customHeight="1">
      <c r="A104" s="7"/>
      <c r="B104" s="7"/>
      <c r="C104" s="7"/>
      <c r="D104" s="2"/>
      <c r="E104" s="7"/>
      <c r="F104" s="7"/>
      <c r="G104" s="7"/>
      <c r="H104" s="13"/>
      <c r="I104" s="7"/>
      <c r="J104" s="7"/>
      <c r="K104" s="7"/>
      <c r="L104" s="7"/>
      <c r="M104" s="7"/>
      <c r="N104" s="7"/>
      <c r="O104" s="7"/>
      <c r="P104" s="7"/>
      <c r="Q104" s="11"/>
      <c r="R104" s="127"/>
      <c r="S104" s="127"/>
      <c r="T104" s="127"/>
      <c r="U104" s="127"/>
      <c r="V104" s="127"/>
      <c r="W104" s="7"/>
      <c r="X104" s="7"/>
      <c r="Y104" s="7"/>
      <c r="Z104" s="7"/>
    </row>
    <row r="105" spans="1:26" s="10" customFormat="1" ht="20.100000000000001" customHeight="1">
      <c r="A105" s="7"/>
      <c r="B105" s="7"/>
      <c r="C105" s="7"/>
      <c r="D105" s="2"/>
      <c r="E105" s="7"/>
      <c r="F105" s="7"/>
      <c r="G105" s="7"/>
      <c r="H105" s="13"/>
      <c r="I105" s="7"/>
      <c r="J105" s="7"/>
      <c r="K105" s="7"/>
      <c r="L105" s="7"/>
      <c r="M105" s="7"/>
      <c r="N105" s="7"/>
      <c r="O105" s="7"/>
      <c r="P105" s="7"/>
      <c r="Q105" s="11"/>
      <c r="R105" s="127"/>
      <c r="S105" s="127"/>
      <c r="T105" s="127"/>
      <c r="U105" s="127"/>
      <c r="V105" s="127"/>
      <c r="W105" s="7"/>
      <c r="X105" s="7"/>
      <c r="Y105" s="7"/>
      <c r="Z105" s="7"/>
    </row>
    <row r="106" spans="1:26" s="10" customFormat="1" ht="20.100000000000001" customHeight="1">
      <c r="A106" s="7"/>
      <c r="B106" s="7"/>
      <c r="C106" s="7"/>
      <c r="D106" s="1"/>
      <c r="E106" s="7"/>
      <c r="F106" s="7"/>
      <c r="G106" s="7"/>
      <c r="H106" s="13"/>
      <c r="I106" s="7"/>
      <c r="J106" s="7"/>
      <c r="K106" s="7"/>
      <c r="L106" s="7"/>
      <c r="M106" s="7"/>
      <c r="N106" s="7"/>
      <c r="O106" s="7"/>
      <c r="P106" s="7"/>
      <c r="Q106" s="11"/>
      <c r="R106" s="127"/>
      <c r="S106" s="127"/>
      <c r="T106" s="127"/>
      <c r="U106" s="127"/>
      <c r="V106" s="127"/>
      <c r="W106" s="7"/>
      <c r="X106" s="7"/>
      <c r="Y106" s="7"/>
      <c r="Z106" s="7"/>
    </row>
    <row r="107" spans="1:26" s="10" customFormat="1" ht="20.100000000000001" customHeight="1">
      <c r="A107" s="7"/>
      <c r="B107" s="7"/>
      <c r="C107" s="7"/>
      <c r="D107" s="2"/>
      <c r="E107" s="7"/>
      <c r="F107" s="7"/>
      <c r="G107" s="7"/>
      <c r="H107" s="13"/>
      <c r="I107" s="7"/>
      <c r="J107" s="7"/>
      <c r="K107" s="7"/>
      <c r="L107" s="7"/>
      <c r="M107" s="7"/>
      <c r="N107" s="7"/>
      <c r="O107" s="7"/>
      <c r="P107" s="7"/>
      <c r="Q107" s="11"/>
      <c r="R107" s="127"/>
      <c r="S107" s="127"/>
      <c r="T107" s="127"/>
      <c r="U107" s="127"/>
      <c r="V107" s="127"/>
      <c r="W107" s="7"/>
      <c r="X107" s="7"/>
      <c r="Y107" s="7"/>
      <c r="Z107" s="7"/>
    </row>
    <row r="108" spans="1:26" s="10" customFormat="1" ht="20.100000000000001" customHeight="1">
      <c r="A108" s="7"/>
      <c r="B108" s="7"/>
      <c r="C108" s="7"/>
      <c r="D108" s="1"/>
      <c r="E108" s="7"/>
      <c r="F108" s="7"/>
      <c r="G108" s="7"/>
      <c r="H108" s="13"/>
      <c r="I108" s="7"/>
      <c r="J108" s="7"/>
      <c r="K108" s="7"/>
      <c r="L108" s="7"/>
      <c r="M108" s="7"/>
      <c r="N108" s="7"/>
      <c r="O108" s="7"/>
      <c r="P108" s="7"/>
      <c r="Q108" s="11"/>
      <c r="R108" s="127"/>
      <c r="S108" s="127"/>
      <c r="T108" s="127"/>
      <c r="U108" s="127"/>
      <c r="V108" s="127"/>
      <c r="W108" s="7"/>
      <c r="X108" s="7"/>
      <c r="Y108" s="7"/>
      <c r="Z108" s="7"/>
    </row>
    <row r="109" spans="1:26" s="10" customFormat="1" ht="20.100000000000001" customHeight="1">
      <c r="A109" s="7"/>
      <c r="B109" s="7"/>
      <c r="C109" s="7"/>
      <c r="D109" s="1"/>
      <c r="E109" s="7"/>
      <c r="F109" s="7"/>
      <c r="G109" s="7"/>
      <c r="H109" s="13"/>
      <c r="I109" s="7"/>
      <c r="J109" s="7"/>
      <c r="K109" s="7"/>
      <c r="L109" s="7"/>
      <c r="M109" s="7"/>
      <c r="N109" s="7"/>
      <c r="O109" s="7"/>
      <c r="P109" s="7"/>
      <c r="Q109" s="11"/>
      <c r="R109" s="127"/>
      <c r="S109" s="127"/>
      <c r="T109" s="127"/>
      <c r="U109" s="127"/>
      <c r="V109" s="127"/>
      <c r="W109" s="7"/>
      <c r="X109" s="7"/>
      <c r="Y109" s="7"/>
      <c r="Z109" s="7"/>
    </row>
    <row r="110" spans="1:26" s="10" customFormat="1" ht="20.100000000000001" customHeight="1">
      <c r="A110" s="7"/>
      <c r="B110" s="7"/>
      <c r="C110" s="7"/>
      <c r="D110" s="2"/>
      <c r="E110" s="7"/>
      <c r="F110" s="7"/>
      <c r="G110" s="7"/>
      <c r="H110" s="13"/>
      <c r="I110" s="7"/>
      <c r="J110" s="7"/>
      <c r="K110" s="7"/>
      <c r="L110" s="7"/>
      <c r="M110" s="7"/>
      <c r="N110" s="7"/>
      <c r="O110" s="7"/>
      <c r="P110" s="7"/>
      <c r="Q110" s="11"/>
      <c r="R110" s="127"/>
      <c r="S110" s="127"/>
      <c r="T110" s="127"/>
      <c r="U110" s="127"/>
      <c r="V110" s="127"/>
      <c r="W110" s="7"/>
      <c r="X110" s="7"/>
      <c r="Y110" s="7"/>
      <c r="Z110" s="7"/>
    </row>
    <row r="111" spans="1:26" s="10" customFormat="1" ht="20.100000000000001" customHeight="1">
      <c r="A111" s="7"/>
      <c r="B111" s="7"/>
      <c r="C111" s="7"/>
      <c r="D111" s="1"/>
      <c r="E111" s="7"/>
      <c r="F111" s="7"/>
      <c r="G111" s="7"/>
      <c r="H111" s="13"/>
      <c r="I111" s="7"/>
      <c r="J111" s="7"/>
      <c r="K111" s="7"/>
      <c r="L111" s="7"/>
      <c r="M111" s="7"/>
      <c r="N111" s="7"/>
      <c r="O111" s="7"/>
      <c r="P111" s="7"/>
      <c r="Q111" s="11"/>
      <c r="R111" s="127"/>
      <c r="S111" s="127"/>
      <c r="T111" s="127"/>
      <c r="U111" s="127"/>
      <c r="V111" s="127"/>
      <c r="W111" s="7"/>
      <c r="X111" s="7"/>
      <c r="Y111" s="7"/>
      <c r="Z111" s="7"/>
    </row>
    <row r="112" spans="1:26" s="10" customFormat="1" ht="20.100000000000001" customHeight="1">
      <c r="A112" s="7"/>
      <c r="B112" s="7"/>
      <c r="C112" s="7"/>
      <c r="D112" s="2"/>
      <c r="E112" s="7"/>
      <c r="F112" s="7"/>
      <c r="G112" s="7"/>
      <c r="H112" s="13"/>
      <c r="I112" s="7"/>
      <c r="J112" s="7"/>
      <c r="K112" s="7"/>
      <c r="L112" s="7"/>
      <c r="M112" s="7"/>
      <c r="N112" s="7"/>
      <c r="O112" s="7"/>
      <c r="P112" s="7"/>
      <c r="Q112" s="11"/>
      <c r="R112" s="127"/>
      <c r="S112" s="127"/>
      <c r="T112" s="127"/>
      <c r="U112" s="127"/>
      <c r="V112" s="127"/>
      <c r="W112" s="7"/>
      <c r="X112" s="7"/>
      <c r="Y112" s="7"/>
      <c r="Z112" s="7"/>
    </row>
    <row r="113" spans="1:26" s="10" customFormat="1" ht="20.100000000000001" customHeight="1">
      <c r="A113" s="7"/>
      <c r="B113" s="7"/>
      <c r="C113" s="7"/>
      <c r="D113" s="2"/>
      <c r="E113" s="7"/>
      <c r="F113" s="7"/>
      <c r="G113" s="7"/>
      <c r="H113" s="13"/>
      <c r="I113" s="7"/>
      <c r="J113" s="7"/>
      <c r="K113" s="7"/>
      <c r="L113" s="7"/>
      <c r="M113" s="7"/>
      <c r="N113" s="7"/>
      <c r="O113" s="7"/>
      <c r="P113" s="7"/>
      <c r="Q113" s="11"/>
      <c r="R113" s="127"/>
      <c r="S113" s="127"/>
      <c r="T113" s="127"/>
      <c r="U113" s="127"/>
      <c r="V113" s="127"/>
      <c r="W113" s="7"/>
      <c r="X113" s="7"/>
      <c r="Y113" s="7"/>
      <c r="Z113" s="7"/>
    </row>
    <row r="114" spans="1:26" s="10" customFormat="1" ht="20.100000000000001" customHeight="1">
      <c r="A114" s="7"/>
      <c r="B114" s="7"/>
      <c r="C114" s="7"/>
      <c r="D114" s="2"/>
      <c r="E114" s="7"/>
      <c r="F114" s="7"/>
      <c r="G114" s="7"/>
      <c r="H114" s="13"/>
      <c r="I114" s="7"/>
      <c r="J114" s="7"/>
      <c r="K114" s="7"/>
      <c r="L114" s="7"/>
      <c r="M114" s="7"/>
      <c r="N114" s="7"/>
      <c r="O114" s="7"/>
      <c r="P114" s="7"/>
      <c r="Q114" s="11"/>
      <c r="R114" s="127"/>
      <c r="S114" s="127"/>
      <c r="T114" s="127"/>
      <c r="U114" s="127"/>
      <c r="V114" s="127"/>
      <c r="W114" s="7"/>
      <c r="X114" s="7"/>
      <c r="Y114" s="7"/>
      <c r="Z114" s="7"/>
    </row>
    <row r="115" spans="1:26" s="10" customFormat="1" ht="20.100000000000001" customHeight="1">
      <c r="A115" s="7"/>
      <c r="B115" s="7"/>
      <c r="C115" s="7"/>
      <c r="D115" s="1"/>
      <c r="E115" s="7"/>
      <c r="F115" s="7"/>
      <c r="G115" s="7"/>
      <c r="H115" s="13"/>
      <c r="I115" s="7"/>
      <c r="J115" s="7"/>
      <c r="K115" s="7"/>
      <c r="L115" s="7"/>
      <c r="M115" s="7"/>
      <c r="N115" s="7"/>
      <c r="O115" s="7"/>
      <c r="P115" s="7"/>
      <c r="Q115" s="11"/>
      <c r="R115" s="127"/>
      <c r="S115" s="127"/>
      <c r="T115" s="127"/>
      <c r="U115" s="127"/>
      <c r="V115" s="127"/>
      <c r="W115" s="7"/>
      <c r="X115" s="7"/>
      <c r="Y115" s="7"/>
      <c r="Z115" s="7"/>
    </row>
    <row r="116" spans="1:26" s="10" customFormat="1" ht="20.100000000000001" customHeight="1">
      <c r="A116" s="7"/>
      <c r="B116" s="7"/>
      <c r="C116" s="7"/>
      <c r="D116" s="2"/>
      <c r="E116" s="7"/>
      <c r="F116" s="7"/>
      <c r="G116" s="7"/>
      <c r="H116" s="13"/>
      <c r="I116" s="7"/>
      <c r="J116" s="7"/>
      <c r="K116" s="7"/>
      <c r="L116" s="7"/>
      <c r="M116" s="7"/>
      <c r="N116" s="7"/>
      <c r="O116" s="7"/>
      <c r="P116" s="7"/>
      <c r="Q116" s="11"/>
      <c r="R116" s="127"/>
      <c r="S116" s="127"/>
      <c r="T116" s="127"/>
      <c r="U116" s="127"/>
      <c r="V116" s="127"/>
      <c r="W116" s="7"/>
      <c r="X116" s="7"/>
      <c r="Y116" s="7"/>
      <c r="Z116" s="7"/>
    </row>
    <row r="117" spans="1:26" s="10" customFormat="1" ht="20.100000000000001" customHeight="1">
      <c r="A117" s="7"/>
      <c r="B117" s="7"/>
      <c r="C117" s="7"/>
      <c r="D117" s="2"/>
      <c r="E117" s="7"/>
      <c r="F117" s="7"/>
      <c r="G117" s="7"/>
      <c r="H117" s="13"/>
      <c r="I117" s="7"/>
      <c r="J117" s="7"/>
      <c r="K117" s="7"/>
      <c r="L117" s="7"/>
      <c r="M117" s="7"/>
      <c r="N117" s="7"/>
      <c r="O117" s="7"/>
      <c r="P117" s="7"/>
      <c r="Q117" s="11"/>
      <c r="R117" s="127"/>
      <c r="S117" s="127"/>
      <c r="T117" s="127"/>
      <c r="U117" s="127"/>
      <c r="V117" s="127"/>
      <c r="W117" s="7"/>
      <c r="X117" s="7"/>
      <c r="Y117" s="7"/>
      <c r="Z117" s="7"/>
    </row>
    <row r="118" spans="1:26" s="10" customFormat="1" ht="20.100000000000001" customHeight="1">
      <c r="A118" s="7"/>
      <c r="B118" s="7"/>
      <c r="C118" s="7"/>
      <c r="D118" s="2"/>
      <c r="E118" s="7"/>
      <c r="F118" s="7"/>
      <c r="G118" s="7"/>
      <c r="H118" s="13"/>
      <c r="I118" s="7"/>
      <c r="J118" s="7"/>
      <c r="K118" s="7"/>
      <c r="L118" s="7"/>
      <c r="M118" s="7"/>
      <c r="N118" s="7"/>
      <c r="O118" s="7"/>
      <c r="P118" s="7"/>
      <c r="Q118" s="11"/>
      <c r="R118" s="127"/>
      <c r="S118" s="127"/>
      <c r="T118" s="127"/>
      <c r="U118" s="127"/>
      <c r="V118" s="127"/>
      <c r="W118" s="7"/>
      <c r="X118" s="7"/>
      <c r="Y118" s="7"/>
      <c r="Z118" s="7"/>
    </row>
    <row r="119" spans="1:26" s="10" customFormat="1" ht="20.100000000000001" customHeight="1">
      <c r="A119" s="7"/>
      <c r="B119" s="7"/>
      <c r="C119" s="7"/>
      <c r="D119" s="2"/>
      <c r="E119" s="7"/>
      <c r="F119" s="7"/>
      <c r="G119" s="7"/>
      <c r="H119" s="13"/>
      <c r="I119" s="7"/>
      <c r="J119" s="7"/>
      <c r="K119" s="7"/>
      <c r="L119" s="7"/>
      <c r="M119" s="7"/>
      <c r="N119" s="7"/>
      <c r="O119" s="7"/>
      <c r="P119" s="7"/>
      <c r="Q119" s="11"/>
      <c r="R119" s="127"/>
      <c r="S119" s="127"/>
      <c r="T119" s="127"/>
      <c r="U119" s="127"/>
      <c r="V119" s="127"/>
      <c r="W119" s="7"/>
      <c r="X119" s="7"/>
      <c r="Y119" s="7"/>
      <c r="Z119" s="7"/>
    </row>
    <row r="120" spans="1:26" s="10" customFormat="1" ht="20.100000000000001" customHeight="1">
      <c r="A120" s="7"/>
      <c r="B120" s="7"/>
      <c r="C120" s="7"/>
      <c r="D120" s="2"/>
      <c r="E120" s="7"/>
      <c r="F120" s="7"/>
      <c r="G120" s="7"/>
      <c r="H120" s="13"/>
      <c r="I120" s="7"/>
      <c r="J120" s="7"/>
      <c r="K120" s="7"/>
      <c r="L120" s="7"/>
      <c r="M120" s="7"/>
      <c r="N120" s="7"/>
      <c r="O120" s="7"/>
      <c r="P120" s="7"/>
      <c r="Q120" s="11"/>
      <c r="R120" s="127"/>
      <c r="S120" s="127"/>
      <c r="T120" s="127"/>
      <c r="U120" s="127"/>
      <c r="V120" s="127"/>
      <c r="W120" s="7"/>
      <c r="X120" s="7"/>
      <c r="Y120" s="7"/>
      <c r="Z120" s="7"/>
    </row>
    <row r="121" spans="1:26" s="10" customFormat="1" ht="20.100000000000001" customHeight="1">
      <c r="A121" s="7"/>
      <c r="B121" s="7"/>
      <c r="C121" s="7"/>
      <c r="D121" s="2"/>
      <c r="E121" s="7"/>
      <c r="F121" s="7"/>
      <c r="G121" s="7"/>
      <c r="H121" s="13"/>
      <c r="I121" s="7"/>
      <c r="J121" s="7"/>
      <c r="K121" s="7"/>
      <c r="L121" s="7"/>
      <c r="M121" s="7"/>
      <c r="N121" s="7"/>
      <c r="O121" s="7"/>
      <c r="P121" s="7"/>
      <c r="Q121" s="11"/>
      <c r="R121" s="127"/>
      <c r="S121" s="127"/>
      <c r="T121" s="127"/>
      <c r="U121" s="127"/>
      <c r="V121" s="127"/>
      <c r="W121" s="7"/>
      <c r="X121" s="7"/>
      <c r="Y121" s="7"/>
      <c r="Z121" s="7"/>
    </row>
    <row r="122" spans="1:26" s="10" customFormat="1" ht="20.100000000000001" customHeight="1">
      <c r="A122" s="7"/>
      <c r="B122" s="7"/>
      <c r="C122" s="7"/>
      <c r="D122" s="2"/>
      <c r="E122" s="7"/>
      <c r="F122" s="7"/>
      <c r="G122" s="7"/>
      <c r="H122" s="13"/>
      <c r="I122" s="7"/>
      <c r="J122" s="7"/>
      <c r="K122" s="7"/>
      <c r="L122" s="7"/>
      <c r="M122" s="7"/>
      <c r="N122" s="7"/>
      <c r="O122" s="7"/>
      <c r="P122" s="7"/>
      <c r="Q122" s="11"/>
      <c r="R122" s="127"/>
      <c r="S122" s="127"/>
      <c r="T122" s="127"/>
      <c r="U122" s="127"/>
      <c r="V122" s="127"/>
      <c r="W122" s="7"/>
      <c r="X122" s="7"/>
      <c r="Y122" s="7"/>
      <c r="Z122" s="7"/>
    </row>
    <row r="123" spans="1:26" s="10" customFormat="1" ht="20.100000000000001" customHeight="1">
      <c r="A123" s="7"/>
      <c r="B123" s="7"/>
      <c r="C123" s="7"/>
      <c r="D123" s="2"/>
      <c r="E123" s="7"/>
      <c r="F123" s="7"/>
      <c r="G123" s="7"/>
      <c r="H123" s="13"/>
      <c r="I123" s="7"/>
      <c r="J123" s="7"/>
      <c r="K123" s="7"/>
      <c r="L123" s="7"/>
      <c r="M123" s="7"/>
      <c r="N123" s="7"/>
      <c r="O123" s="7"/>
      <c r="P123" s="7"/>
      <c r="Q123" s="11"/>
      <c r="R123" s="127"/>
      <c r="S123" s="127"/>
      <c r="T123" s="127"/>
      <c r="U123" s="127"/>
      <c r="V123" s="127"/>
      <c r="W123" s="7"/>
      <c r="X123" s="7"/>
      <c r="Y123" s="7"/>
      <c r="Z123" s="7"/>
    </row>
    <row r="124" spans="1:26" s="10" customFormat="1" ht="20.100000000000001" customHeight="1">
      <c r="A124" s="7"/>
      <c r="B124" s="7"/>
      <c r="C124" s="7"/>
      <c r="D124" s="2"/>
      <c r="E124" s="7"/>
      <c r="F124" s="7"/>
      <c r="G124" s="7"/>
      <c r="H124" s="13"/>
      <c r="I124" s="7"/>
      <c r="J124" s="7"/>
      <c r="K124" s="7"/>
      <c r="L124" s="7"/>
      <c r="M124" s="7"/>
      <c r="N124" s="7"/>
      <c r="O124" s="7"/>
      <c r="P124" s="7"/>
      <c r="Q124" s="11"/>
      <c r="R124" s="127"/>
      <c r="S124" s="127"/>
      <c r="T124" s="127"/>
      <c r="U124" s="127"/>
      <c r="V124" s="127"/>
      <c r="W124" s="7"/>
      <c r="X124" s="7"/>
      <c r="Y124" s="7"/>
      <c r="Z124" s="7"/>
    </row>
    <row r="125" spans="1:26" s="10" customFormat="1" ht="20.100000000000001" customHeight="1">
      <c r="A125" s="7"/>
      <c r="B125" s="7"/>
      <c r="C125" s="7"/>
      <c r="D125" s="2"/>
      <c r="E125" s="7"/>
      <c r="F125" s="7"/>
      <c r="G125" s="7"/>
      <c r="H125" s="13"/>
      <c r="I125" s="7"/>
      <c r="J125" s="7"/>
      <c r="K125" s="7"/>
      <c r="L125" s="7"/>
      <c r="M125" s="7"/>
      <c r="N125" s="7"/>
      <c r="O125" s="7"/>
      <c r="P125" s="7"/>
      <c r="Q125" s="11"/>
      <c r="R125" s="127"/>
      <c r="S125" s="127"/>
      <c r="T125" s="127"/>
      <c r="U125" s="127"/>
      <c r="V125" s="127"/>
      <c r="W125" s="7"/>
      <c r="X125" s="7"/>
      <c r="Y125" s="7"/>
      <c r="Z125" s="7"/>
    </row>
    <row r="126" spans="1:26" s="10" customFormat="1" ht="20.100000000000001" customHeight="1">
      <c r="A126" s="7"/>
      <c r="B126" s="7"/>
      <c r="C126" s="7"/>
      <c r="D126" s="2"/>
      <c r="E126" s="7"/>
      <c r="F126" s="7"/>
      <c r="G126" s="7"/>
      <c r="H126" s="13"/>
      <c r="I126" s="7"/>
      <c r="J126" s="7"/>
      <c r="K126" s="7"/>
      <c r="L126" s="7"/>
      <c r="M126" s="7"/>
      <c r="N126" s="7"/>
      <c r="O126" s="7"/>
      <c r="P126" s="7"/>
      <c r="Q126" s="11"/>
      <c r="R126" s="127"/>
      <c r="S126" s="127"/>
      <c r="T126" s="127"/>
      <c r="U126" s="127"/>
      <c r="V126" s="127"/>
      <c r="W126" s="7"/>
      <c r="X126" s="7"/>
      <c r="Y126" s="7"/>
      <c r="Z126" s="7"/>
    </row>
    <row r="127" spans="1:26" s="10" customFormat="1" ht="20.100000000000001" customHeight="1">
      <c r="A127" s="7"/>
      <c r="B127" s="7"/>
      <c r="C127" s="7"/>
      <c r="D127" s="2"/>
      <c r="E127" s="7"/>
      <c r="F127" s="7"/>
      <c r="G127" s="7"/>
      <c r="H127" s="13"/>
      <c r="I127" s="7"/>
      <c r="J127" s="7"/>
      <c r="K127" s="7"/>
      <c r="L127" s="7"/>
      <c r="M127" s="7"/>
      <c r="N127" s="7"/>
      <c r="O127" s="7"/>
      <c r="P127" s="7"/>
      <c r="Q127" s="11"/>
      <c r="R127" s="127"/>
      <c r="S127" s="127"/>
      <c r="T127" s="127"/>
      <c r="U127" s="127"/>
      <c r="V127" s="127"/>
      <c r="W127" s="7"/>
      <c r="X127" s="7"/>
      <c r="Y127" s="7"/>
      <c r="Z127" s="7"/>
    </row>
    <row r="128" spans="1:26" s="10" customFormat="1" ht="20.100000000000001" customHeight="1">
      <c r="A128" s="7"/>
      <c r="B128" s="7"/>
      <c r="C128" s="7"/>
      <c r="D128" s="2"/>
      <c r="E128" s="7"/>
      <c r="F128" s="7"/>
      <c r="G128" s="7"/>
      <c r="H128" s="13"/>
      <c r="I128" s="7"/>
      <c r="J128" s="7"/>
      <c r="K128" s="7"/>
      <c r="L128" s="7"/>
      <c r="M128" s="7"/>
      <c r="N128" s="7"/>
      <c r="O128" s="7"/>
      <c r="P128" s="7"/>
      <c r="Q128" s="11"/>
      <c r="R128" s="127"/>
      <c r="S128" s="127"/>
      <c r="T128" s="127"/>
      <c r="U128" s="127"/>
      <c r="V128" s="127"/>
      <c r="W128" s="7"/>
      <c r="X128" s="7"/>
      <c r="Y128" s="7"/>
      <c r="Z128" s="7"/>
    </row>
    <row r="129" spans="1:26" s="10" customFormat="1" ht="20.100000000000001" customHeight="1">
      <c r="A129" s="7"/>
      <c r="B129" s="7"/>
      <c r="C129" s="7"/>
      <c r="D129" s="2"/>
      <c r="E129" s="7"/>
      <c r="F129" s="7"/>
      <c r="G129" s="7"/>
      <c r="H129" s="13"/>
      <c r="I129" s="7"/>
      <c r="J129" s="7"/>
      <c r="K129" s="7"/>
      <c r="L129" s="7"/>
      <c r="M129" s="7"/>
      <c r="N129" s="7"/>
      <c r="O129" s="7"/>
      <c r="P129" s="7"/>
      <c r="Q129" s="11"/>
      <c r="R129" s="127"/>
      <c r="S129" s="127"/>
      <c r="T129" s="127"/>
      <c r="U129" s="127"/>
      <c r="V129" s="127"/>
      <c r="W129" s="7"/>
      <c r="X129" s="7"/>
      <c r="Y129" s="7"/>
      <c r="Z129" s="7"/>
    </row>
    <row r="130" spans="1:26" s="10" customFormat="1" ht="20.100000000000001" customHeight="1">
      <c r="A130" s="7"/>
      <c r="B130" s="7"/>
      <c r="C130" s="7"/>
      <c r="D130" s="2"/>
      <c r="E130" s="7"/>
      <c r="F130" s="7"/>
      <c r="G130" s="7"/>
      <c r="H130" s="13"/>
      <c r="I130" s="7"/>
      <c r="J130" s="7"/>
      <c r="K130" s="7"/>
      <c r="L130" s="7"/>
      <c r="M130" s="7"/>
      <c r="N130" s="7"/>
      <c r="O130" s="7"/>
      <c r="P130" s="7"/>
      <c r="Q130" s="11"/>
      <c r="R130" s="127"/>
      <c r="S130" s="127"/>
      <c r="T130" s="127"/>
      <c r="U130" s="127"/>
      <c r="V130" s="127"/>
      <c r="W130" s="7"/>
      <c r="X130" s="7"/>
      <c r="Y130" s="7"/>
      <c r="Z130" s="7"/>
    </row>
    <row r="131" spans="1:26" s="10" customFormat="1" ht="20.100000000000001" customHeight="1">
      <c r="A131" s="7"/>
      <c r="B131" s="7"/>
      <c r="C131" s="7"/>
      <c r="D131" s="2"/>
      <c r="E131" s="7"/>
      <c r="F131" s="7"/>
      <c r="G131" s="7"/>
      <c r="H131" s="13"/>
      <c r="I131" s="7"/>
      <c r="J131" s="7"/>
      <c r="K131" s="7"/>
      <c r="L131" s="7"/>
      <c r="M131" s="7"/>
      <c r="N131" s="7"/>
      <c r="O131" s="7"/>
      <c r="P131" s="7"/>
      <c r="Q131" s="11"/>
      <c r="R131" s="127"/>
      <c r="S131" s="127"/>
      <c r="T131" s="127"/>
      <c r="U131" s="127"/>
      <c r="V131" s="127"/>
      <c r="W131" s="7"/>
      <c r="X131" s="7"/>
      <c r="Y131" s="7"/>
      <c r="Z131" s="7"/>
    </row>
    <row r="132" spans="1:26" s="10" customFormat="1" ht="20.100000000000001" customHeight="1">
      <c r="A132" s="7"/>
      <c r="B132" s="7"/>
      <c r="C132" s="7"/>
      <c r="D132" s="2"/>
      <c r="E132" s="7"/>
      <c r="F132" s="7"/>
      <c r="G132" s="7"/>
      <c r="H132" s="13"/>
      <c r="I132" s="7"/>
      <c r="J132" s="7"/>
      <c r="K132" s="7"/>
      <c r="L132" s="7"/>
      <c r="M132" s="7"/>
      <c r="N132" s="7"/>
      <c r="O132" s="7"/>
      <c r="P132" s="7"/>
      <c r="Q132" s="11"/>
      <c r="R132" s="127"/>
      <c r="S132" s="127"/>
      <c r="T132" s="127"/>
      <c r="U132" s="127"/>
      <c r="V132" s="127"/>
      <c r="W132" s="7"/>
      <c r="X132" s="7"/>
      <c r="Y132" s="7"/>
      <c r="Z132" s="7"/>
    </row>
    <row r="133" spans="1:26" s="10" customFormat="1" ht="20.100000000000001" customHeight="1">
      <c r="A133" s="7"/>
      <c r="B133" s="7"/>
      <c r="C133" s="7"/>
      <c r="D133" s="2"/>
      <c r="E133" s="7"/>
      <c r="F133" s="7"/>
      <c r="G133" s="7"/>
      <c r="H133" s="13"/>
      <c r="I133" s="7"/>
      <c r="J133" s="7"/>
      <c r="K133" s="7"/>
      <c r="L133" s="7"/>
      <c r="M133" s="7"/>
      <c r="N133" s="7"/>
      <c r="O133" s="7"/>
      <c r="P133" s="7"/>
      <c r="Q133" s="11"/>
      <c r="R133" s="127"/>
      <c r="S133" s="127"/>
      <c r="T133" s="127"/>
      <c r="U133" s="127"/>
      <c r="V133" s="127"/>
      <c r="W133" s="7"/>
      <c r="X133" s="7"/>
      <c r="Y133" s="7"/>
      <c r="Z133" s="7"/>
    </row>
    <row r="134" spans="1:26" s="10" customFormat="1" ht="20.100000000000001" customHeight="1">
      <c r="A134" s="7"/>
      <c r="B134" s="7"/>
      <c r="C134" s="7"/>
      <c r="D134" s="2"/>
      <c r="E134" s="7"/>
      <c r="F134" s="7"/>
      <c r="G134" s="7"/>
      <c r="H134" s="13"/>
      <c r="I134" s="7"/>
      <c r="J134" s="7"/>
      <c r="K134" s="7"/>
      <c r="L134" s="7"/>
      <c r="M134" s="7"/>
      <c r="N134" s="7"/>
      <c r="O134" s="7"/>
      <c r="P134" s="7"/>
      <c r="Q134" s="11"/>
      <c r="R134" s="127"/>
      <c r="S134" s="127"/>
      <c r="T134" s="127"/>
      <c r="U134" s="127"/>
      <c r="V134" s="127"/>
      <c r="W134" s="7"/>
      <c r="X134" s="7"/>
      <c r="Y134" s="7"/>
      <c r="Z134" s="7"/>
    </row>
    <row r="135" spans="1:26" s="10" customFormat="1" ht="20.100000000000001" customHeight="1">
      <c r="A135" s="7"/>
      <c r="B135" s="7"/>
      <c r="C135" s="7"/>
      <c r="D135" s="2"/>
      <c r="E135" s="7"/>
      <c r="F135" s="7"/>
      <c r="G135" s="7"/>
      <c r="H135" s="13"/>
      <c r="I135" s="7"/>
      <c r="J135" s="7"/>
      <c r="K135" s="7"/>
      <c r="L135" s="7"/>
      <c r="M135" s="7"/>
      <c r="N135" s="7"/>
      <c r="O135" s="7"/>
      <c r="P135" s="7"/>
      <c r="Q135" s="11"/>
      <c r="R135" s="127"/>
      <c r="S135" s="127"/>
      <c r="T135" s="127"/>
      <c r="U135" s="127"/>
      <c r="V135" s="127"/>
      <c r="W135" s="7"/>
      <c r="X135" s="7"/>
      <c r="Y135" s="7"/>
      <c r="Z135" s="7"/>
    </row>
    <row r="136" spans="1:26" s="10" customFormat="1" ht="20.100000000000001" customHeight="1">
      <c r="A136" s="7"/>
      <c r="B136" s="7"/>
      <c r="C136" s="7"/>
      <c r="D136" s="2"/>
      <c r="E136" s="7"/>
      <c r="F136" s="7"/>
      <c r="G136" s="7"/>
      <c r="H136" s="13"/>
      <c r="I136" s="7"/>
      <c r="J136" s="7"/>
      <c r="K136" s="7"/>
      <c r="L136" s="7"/>
      <c r="M136" s="7"/>
      <c r="N136" s="7"/>
      <c r="O136" s="7"/>
      <c r="P136" s="7"/>
      <c r="Q136" s="11"/>
      <c r="R136" s="127"/>
      <c r="S136" s="127"/>
      <c r="T136" s="127"/>
      <c r="U136" s="127"/>
      <c r="V136" s="127"/>
      <c r="W136" s="7"/>
      <c r="X136" s="7"/>
      <c r="Y136" s="7"/>
      <c r="Z136" s="7"/>
    </row>
    <row r="137" spans="1:26" s="10" customFormat="1" ht="20.100000000000001" customHeight="1">
      <c r="A137" s="7"/>
      <c r="B137" s="7"/>
      <c r="C137" s="7"/>
      <c r="D137" s="2"/>
      <c r="E137" s="7"/>
      <c r="F137" s="7"/>
      <c r="G137" s="7"/>
      <c r="H137" s="13"/>
      <c r="I137" s="7"/>
      <c r="J137" s="7"/>
      <c r="K137" s="7"/>
      <c r="L137" s="7"/>
      <c r="M137" s="7"/>
      <c r="N137" s="7"/>
      <c r="O137" s="7"/>
      <c r="P137" s="7"/>
      <c r="Q137" s="11"/>
      <c r="R137" s="127"/>
      <c r="S137" s="127"/>
      <c r="T137" s="127"/>
      <c r="U137" s="127"/>
      <c r="V137" s="127"/>
      <c r="W137" s="7"/>
      <c r="X137" s="7"/>
      <c r="Y137" s="7"/>
      <c r="Z137" s="7"/>
    </row>
    <row r="138" spans="1:26" s="10" customFormat="1" ht="20.100000000000001" customHeight="1">
      <c r="A138" s="7"/>
      <c r="B138" s="7"/>
      <c r="C138" s="7"/>
      <c r="D138" s="2"/>
      <c r="E138" s="7"/>
      <c r="F138" s="7"/>
      <c r="G138" s="7"/>
      <c r="H138" s="13"/>
      <c r="I138" s="7"/>
      <c r="J138" s="7"/>
      <c r="K138" s="7"/>
      <c r="L138" s="7"/>
      <c r="M138" s="7"/>
      <c r="N138" s="7"/>
      <c r="O138" s="7"/>
      <c r="P138" s="7"/>
      <c r="Q138" s="11"/>
      <c r="R138" s="127"/>
      <c r="S138" s="127"/>
      <c r="T138" s="127"/>
      <c r="U138" s="127"/>
      <c r="V138" s="127"/>
      <c r="W138" s="7"/>
      <c r="X138" s="7"/>
      <c r="Y138" s="7"/>
      <c r="Z138" s="7"/>
    </row>
    <row r="139" spans="1:26" s="10" customFormat="1" ht="20.100000000000001" customHeight="1">
      <c r="A139" s="7"/>
      <c r="B139" s="7"/>
      <c r="C139" s="7"/>
      <c r="D139" s="2"/>
      <c r="E139" s="7"/>
      <c r="F139" s="7"/>
      <c r="G139" s="7"/>
      <c r="H139" s="13"/>
      <c r="I139" s="7"/>
      <c r="J139" s="7"/>
      <c r="K139" s="7"/>
      <c r="L139" s="7"/>
      <c r="M139" s="7"/>
      <c r="N139" s="7"/>
      <c r="O139" s="7"/>
      <c r="P139" s="7"/>
      <c r="Q139" s="11"/>
      <c r="R139" s="127"/>
      <c r="S139" s="127"/>
      <c r="T139" s="127"/>
      <c r="U139" s="127"/>
      <c r="V139" s="127"/>
      <c r="W139" s="7"/>
      <c r="X139" s="7"/>
      <c r="Y139" s="7"/>
      <c r="Z139" s="7"/>
    </row>
    <row r="140" spans="1:26" s="10" customFormat="1" ht="20.100000000000001" customHeight="1">
      <c r="A140" s="7"/>
      <c r="B140" s="7"/>
      <c r="C140" s="7"/>
      <c r="D140" s="1"/>
      <c r="E140" s="7"/>
      <c r="F140" s="7"/>
      <c r="G140" s="7"/>
      <c r="H140" s="13"/>
      <c r="I140" s="7"/>
      <c r="J140" s="7"/>
      <c r="K140" s="7"/>
      <c r="L140" s="7"/>
      <c r="M140" s="7"/>
      <c r="N140" s="7"/>
      <c r="O140" s="7"/>
      <c r="P140" s="7"/>
      <c r="Q140" s="11"/>
      <c r="R140" s="127"/>
      <c r="S140" s="127"/>
      <c r="T140" s="127"/>
      <c r="U140" s="127"/>
      <c r="V140" s="127"/>
      <c r="W140" s="7"/>
      <c r="X140" s="7"/>
      <c r="Y140" s="7"/>
      <c r="Z140" s="7"/>
    </row>
    <row r="141" spans="1:26" s="10" customFormat="1" ht="20.100000000000001" customHeight="1">
      <c r="A141" s="7"/>
      <c r="B141" s="7"/>
      <c r="C141" s="7"/>
      <c r="D141" s="2"/>
      <c r="E141" s="7"/>
      <c r="F141" s="7"/>
      <c r="G141" s="7"/>
      <c r="H141" s="13"/>
      <c r="I141" s="7"/>
      <c r="J141" s="7"/>
      <c r="K141" s="7"/>
      <c r="L141" s="7"/>
      <c r="M141" s="7"/>
      <c r="N141" s="7"/>
      <c r="O141" s="7"/>
      <c r="P141" s="7"/>
      <c r="Q141" s="11"/>
      <c r="R141" s="127"/>
      <c r="S141" s="127"/>
      <c r="T141" s="127"/>
      <c r="U141" s="127"/>
      <c r="V141" s="127"/>
      <c r="W141" s="7"/>
      <c r="X141" s="7"/>
      <c r="Y141" s="7"/>
      <c r="Z141" s="7"/>
    </row>
    <row r="142" spans="1:26" s="10" customFormat="1" ht="20.100000000000001" customHeight="1">
      <c r="A142" s="7"/>
      <c r="B142" s="7"/>
      <c r="C142" s="7"/>
      <c r="D142" s="2"/>
      <c r="E142" s="7"/>
      <c r="F142" s="7"/>
      <c r="G142" s="7"/>
      <c r="H142" s="13"/>
      <c r="I142" s="7"/>
      <c r="J142" s="7"/>
      <c r="K142" s="7"/>
      <c r="L142" s="7"/>
      <c r="M142" s="7"/>
      <c r="N142" s="7"/>
      <c r="O142" s="7"/>
      <c r="P142" s="7"/>
      <c r="Q142" s="11"/>
      <c r="R142" s="127"/>
      <c r="S142" s="127"/>
      <c r="T142" s="127"/>
      <c r="U142" s="127"/>
      <c r="V142" s="127"/>
      <c r="W142" s="7"/>
      <c r="X142" s="7"/>
      <c r="Y142" s="7"/>
      <c r="Z142" s="7"/>
    </row>
    <row r="143" spans="1:26" s="10" customFormat="1" ht="20.100000000000001" customHeight="1">
      <c r="A143" s="7"/>
      <c r="B143" s="7"/>
      <c r="C143" s="7"/>
      <c r="D143" s="2"/>
      <c r="E143" s="7"/>
      <c r="F143" s="7"/>
      <c r="G143" s="7"/>
      <c r="H143" s="13"/>
      <c r="I143" s="7"/>
      <c r="J143" s="7"/>
      <c r="K143" s="7"/>
      <c r="L143" s="7"/>
      <c r="M143" s="7"/>
      <c r="N143" s="7"/>
      <c r="O143" s="7"/>
      <c r="P143" s="7"/>
      <c r="Q143" s="11"/>
      <c r="R143" s="127"/>
      <c r="S143" s="127"/>
      <c r="T143" s="127"/>
      <c r="U143" s="127"/>
      <c r="V143" s="127"/>
      <c r="W143" s="7"/>
      <c r="X143" s="7"/>
      <c r="Y143" s="7"/>
      <c r="Z143" s="7"/>
    </row>
    <row r="144" spans="1:26" s="10" customFormat="1" ht="20.100000000000001" customHeight="1">
      <c r="A144" s="7"/>
      <c r="B144" s="7"/>
      <c r="C144" s="7"/>
      <c r="D144" s="2"/>
      <c r="E144" s="7"/>
      <c r="F144" s="7"/>
      <c r="G144" s="7"/>
      <c r="H144" s="13"/>
      <c r="I144" s="7"/>
      <c r="J144" s="7"/>
      <c r="K144" s="7"/>
      <c r="L144" s="7"/>
      <c r="M144" s="7"/>
      <c r="N144" s="7"/>
      <c r="O144" s="7"/>
      <c r="P144" s="7"/>
      <c r="Q144" s="11"/>
      <c r="R144" s="127"/>
      <c r="S144" s="127"/>
      <c r="T144" s="127"/>
      <c r="U144" s="127"/>
      <c r="V144" s="127"/>
      <c r="W144" s="7"/>
      <c r="X144" s="7"/>
      <c r="Y144" s="7"/>
      <c r="Z144" s="7"/>
    </row>
    <row r="145" spans="1:26" s="10" customFormat="1" ht="20.100000000000001" customHeight="1">
      <c r="A145" s="7"/>
      <c r="B145" s="7"/>
      <c r="C145" s="7"/>
      <c r="D145" s="2"/>
      <c r="E145" s="7"/>
      <c r="F145" s="7"/>
      <c r="G145" s="7"/>
      <c r="H145" s="13"/>
      <c r="I145" s="7"/>
      <c r="J145" s="7"/>
      <c r="K145" s="7"/>
      <c r="L145" s="7"/>
      <c r="M145" s="7"/>
      <c r="N145" s="7"/>
      <c r="O145" s="7"/>
      <c r="P145" s="7"/>
      <c r="Q145" s="11"/>
      <c r="R145" s="127"/>
      <c r="S145" s="127"/>
      <c r="T145" s="127"/>
      <c r="U145" s="127"/>
      <c r="V145" s="127"/>
      <c r="W145" s="7"/>
      <c r="X145" s="7"/>
      <c r="Y145" s="7"/>
      <c r="Z145" s="7"/>
    </row>
    <row r="146" spans="1:26" s="10" customFormat="1" ht="20.100000000000001" customHeight="1">
      <c r="A146" s="7"/>
      <c r="B146" s="7"/>
      <c r="C146" s="7"/>
      <c r="D146" s="2"/>
      <c r="E146" s="7"/>
      <c r="F146" s="7"/>
      <c r="G146" s="7"/>
      <c r="H146" s="13"/>
      <c r="I146" s="7"/>
      <c r="J146" s="7"/>
      <c r="K146" s="7"/>
      <c r="L146" s="7"/>
      <c r="M146" s="7"/>
      <c r="N146" s="7"/>
      <c r="O146" s="7"/>
      <c r="P146" s="7"/>
      <c r="Q146" s="11"/>
      <c r="R146" s="127"/>
      <c r="S146" s="127"/>
      <c r="T146" s="127"/>
      <c r="U146" s="127"/>
      <c r="V146" s="127"/>
      <c r="W146" s="7"/>
      <c r="X146" s="7"/>
      <c r="Y146" s="7"/>
      <c r="Z146" s="7"/>
    </row>
    <row r="147" spans="1:26" s="10" customFormat="1" ht="20.100000000000001" customHeight="1">
      <c r="A147" s="7"/>
      <c r="B147" s="7"/>
      <c r="C147" s="7"/>
      <c r="D147" s="2"/>
      <c r="E147" s="7"/>
      <c r="F147" s="7"/>
      <c r="G147" s="7"/>
      <c r="H147" s="13"/>
      <c r="I147" s="7"/>
      <c r="J147" s="7"/>
      <c r="K147" s="7"/>
      <c r="L147" s="7"/>
      <c r="M147" s="7"/>
      <c r="N147" s="7"/>
      <c r="O147" s="7"/>
      <c r="P147" s="7"/>
      <c r="Q147" s="11"/>
      <c r="R147" s="127"/>
      <c r="S147" s="127"/>
      <c r="T147" s="127"/>
      <c r="U147" s="127"/>
      <c r="V147" s="127"/>
      <c r="W147" s="7"/>
      <c r="X147" s="7"/>
      <c r="Y147" s="7"/>
      <c r="Z147" s="7"/>
    </row>
    <row r="148" spans="1:26" s="10" customFormat="1" ht="20.100000000000001" customHeight="1">
      <c r="A148" s="7"/>
      <c r="B148" s="7"/>
      <c r="C148" s="7"/>
      <c r="D148" s="2"/>
      <c r="E148" s="7"/>
      <c r="F148" s="7"/>
      <c r="G148" s="7"/>
      <c r="H148" s="13"/>
      <c r="I148" s="7"/>
      <c r="J148" s="7"/>
      <c r="K148" s="7"/>
      <c r="L148" s="7"/>
      <c r="M148" s="7"/>
      <c r="N148" s="7"/>
      <c r="O148" s="7"/>
      <c r="P148" s="7"/>
      <c r="Q148" s="11"/>
      <c r="R148" s="127"/>
      <c r="S148" s="127"/>
      <c r="T148" s="127"/>
      <c r="U148" s="127"/>
      <c r="V148" s="127"/>
      <c r="W148" s="7"/>
      <c r="X148" s="7"/>
      <c r="Y148" s="7"/>
      <c r="Z148" s="7"/>
    </row>
    <row r="149" spans="1:26" s="10" customFormat="1" ht="20.100000000000001" customHeight="1">
      <c r="A149" s="7"/>
      <c r="B149" s="7"/>
      <c r="C149" s="7"/>
      <c r="D149" s="2"/>
      <c r="E149" s="7"/>
      <c r="F149" s="7"/>
      <c r="G149" s="7"/>
      <c r="H149" s="13"/>
      <c r="I149" s="7"/>
      <c r="J149" s="7"/>
      <c r="K149" s="7"/>
      <c r="L149" s="7"/>
      <c r="M149" s="7"/>
      <c r="N149" s="7"/>
      <c r="O149" s="7"/>
      <c r="P149" s="7"/>
      <c r="Q149" s="11"/>
      <c r="R149" s="127"/>
      <c r="S149" s="127"/>
      <c r="T149" s="127"/>
      <c r="U149" s="127"/>
      <c r="V149" s="127"/>
      <c r="W149" s="7"/>
      <c r="X149" s="7"/>
      <c r="Y149" s="7"/>
      <c r="Z149" s="7"/>
    </row>
    <row r="150" spans="1:26" s="10" customFormat="1" ht="20.100000000000001" customHeight="1">
      <c r="A150" s="7"/>
      <c r="B150" s="7"/>
      <c r="C150" s="7"/>
      <c r="D150" s="1"/>
      <c r="E150" s="7"/>
      <c r="F150" s="7"/>
      <c r="G150" s="7"/>
      <c r="H150" s="13"/>
      <c r="I150" s="7"/>
      <c r="J150" s="7"/>
      <c r="K150" s="7"/>
      <c r="L150" s="7"/>
      <c r="M150" s="7"/>
      <c r="N150" s="7"/>
      <c r="O150" s="7"/>
      <c r="P150" s="7"/>
      <c r="Q150" s="11"/>
      <c r="R150" s="127"/>
      <c r="S150" s="127"/>
      <c r="T150" s="127"/>
      <c r="U150" s="127"/>
      <c r="V150" s="127"/>
      <c r="W150" s="7"/>
      <c r="X150" s="7"/>
      <c r="Y150" s="7"/>
      <c r="Z150" s="7"/>
    </row>
    <row r="151" spans="1:26" s="10" customFormat="1" ht="20.100000000000001" customHeight="1">
      <c r="A151" s="7"/>
      <c r="B151" s="7"/>
      <c r="C151" s="7"/>
      <c r="D151" s="2"/>
      <c r="E151" s="7"/>
      <c r="F151" s="7"/>
      <c r="G151" s="7"/>
      <c r="H151" s="13"/>
      <c r="I151" s="7"/>
      <c r="J151" s="7"/>
      <c r="K151" s="7"/>
      <c r="L151" s="7"/>
      <c r="M151" s="7"/>
      <c r="N151" s="7"/>
      <c r="O151" s="7"/>
      <c r="P151" s="7"/>
      <c r="Q151" s="11"/>
      <c r="R151" s="127"/>
      <c r="S151" s="127"/>
      <c r="T151" s="127"/>
      <c r="U151" s="127"/>
      <c r="V151" s="127"/>
      <c r="W151" s="7"/>
      <c r="X151" s="7"/>
      <c r="Y151" s="7"/>
      <c r="Z151" s="7"/>
    </row>
    <row r="152" spans="1:26" s="10" customFormat="1" ht="20.100000000000001" customHeight="1">
      <c r="A152" s="7"/>
      <c r="B152" s="7"/>
      <c r="C152" s="7"/>
      <c r="D152" s="2"/>
      <c r="E152" s="7"/>
      <c r="F152" s="7"/>
      <c r="G152" s="7"/>
      <c r="H152" s="13"/>
      <c r="I152" s="7"/>
      <c r="J152" s="7"/>
      <c r="K152" s="7"/>
      <c r="L152" s="7"/>
      <c r="M152" s="7"/>
      <c r="N152" s="7"/>
      <c r="O152" s="7"/>
      <c r="P152" s="7"/>
      <c r="Q152" s="11"/>
      <c r="R152" s="127"/>
      <c r="S152" s="127"/>
      <c r="T152" s="127"/>
      <c r="U152" s="127"/>
      <c r="V152" s="127"/>
      <c r="W152" s="7"/>
      <c r="X152" s="7"/>
      <c r="Y152" s="7"/>
      <c r="Z152" s="7"/>
    </row>
    <row r="153" spans="1:26" s="10" customFormat="1" ht="20.100000000000001" customHeight="1">
      <c r="A153" s="7"/>
      <c r="B153" s="7"/>
      <c r="C153" s="7"/>
      <c r="D153" s="2"/>
      <c r="E153" s="7"/>
      <c r="F153" s="7"/>
      <c r="G153" s="7"/>
      <c r="H153" s="13"/>
      <c r="I153" s="7"/>
      <c r="J153" s="7"/>
      <c r="K153" s="7"/>
      <c r="L153" s="7"/>
      <c r="M153" s="7"/>
      <c r="N153" s="7"/>
      <c r="O153" s="7"/>
      <c r="P153" s="7"/>
      <c r="Q153" s="11"/>
      <c r="R153" s="127"/>
      <c r="S153" s="127"/>
      <c r="T153" s="127"/>
      <c r="U153" s="127"/>
      <c r="V153" s="127"/>
      <c r="W153" s="7"/>
      <c r="X153" s="7"/>
      <c r="Y153" s="7"/>
      <c r="Z153" s="7"/>
    </row>
    <row r="154" spans="1:26" s="10" customFormat="1" ht="20.100000000000001" customHeight="1">
      <c r="A154" s="7"/>
      <c r="B154" s="7"/>
      <c r="C154" s="7"/>
      <c r="D154" s="2"/>
      <c r="E154" s="7"/>
      <c r="F154" s="7"/>
      <c r="G154" s="7"/>
      <c r="H154" s="13"/>
      <c r="I154" s="7"/>
      <c r="J154" s="7"/>
      <c r="K154" s="7"/>
      <c r="L154" s="7"/>
      <c r="M154" s="7"/>
      <c r="N154" s="7"/>
      <c r="O154" s="7"/>
      <c r="P154" s="7"/>
      <c r="Q154" s="11"/>
      <c r="R154" s="127"/>
      <c r="S154" s="127"/>
      <c r="T154" s="127"/>
      <c r="U154" s="127"/>
      <c r="V154" s="127"/>
      <c r="W154" s="7"/>
      <c r="X154" s="7"/>
      <c r="Y154" s="7"/>
      <c r="Z154" s="7"/>
    </row>
    <row r="155" spans="1:26" s="10" customFormat="1" ht="20.100000000000001" customHeight="1">
      <c r="A155" s="7"/>
      <c r="B155" s="7"/>
      <c r="C155" s="7"/>
      <c r="D155" s="2"/>
      <c r="E155" s="7"/>
      <c r="F155" s="7"/>
      <c r="G155" s="7"/>
      <c r="H155" s="13"/>
      <c r="I155" s="7"/>
      <c r="J155" s="7"/>
      <c r="K155" s="7"/>
      <c r="L155" s="7"/>
      <c r="M155" s="7"/>
      <c r="N155" s="7"/>
      <c r="O155" s="7"/>
      <c r="P155" s="7"/>
      <c r="Q155" s="11"/>
      <c r="R155" s="127"/>
      <c r="S155" s="127"/>
      <c r="T155" s="127"/>
      <c r="U155" s="127"/>
      <c r="V155" s="127"/>
      <c r="W155" s="7"/>
      <c r="X155" s="7"/>
      <c r="Y155" s="7"/>
      <c r="Z155" s="7"/>
    </row>
    <row r="156" spans="1:26" s="10" customFormat="1" ht="20.100000000000001" customHeight="1">
      <c r="A156" s="7"/>
      <c r="B156" s="7"/>
      <c r="C156" s="7"/>
      <c r="D156" s="2"/>
      <c r="E156" s="7"/>
      <c r="F156" s="7"/>
      <c r="G156" s="7"/>
      <c r="H156" s="13"/>
      <c r="I156" s="7"/>
      <c r="J156" s="7"/>
      <c r="K156" s="7"/>
      <c r="L156" s="7"/>
      <c r="M156" s="7"/>
      <c r="N156" s="7"/>
      <c r="O156" s="7"/>
      <c r="P156" s="7"/>
      <c r="Q156" s="11"/>
      <c r="R156" s="127"/>
      <c r="S156" s="127"/>
      <c r="T156" s="127"/>
      <c r="U156" s="127"/>
      <c r="V156" s="127"/>
      <c r="W156" s="7"/>
      <c r="X156" s="7"/>
      <c r="Y156" s="7"/>
      <c r="Z156" s="7"/>
    </row>
    <row r="157" spans="1:26" s="10" customFormat="1" ht="20.100000000000001" customHeight="1">
      <c r="A157" s="7"/>
      <c r="B157" s="7"/>
      <c r="C157" s="7"/>
      <c r="D157" s="2"/>
      <c r="E157" s="7"/>
      <c r="F157" s="7"/>
      <c r="G157" s="7"/>
      <c r="H157" s="13"/>
      <c r="I157" s="7"/>
      <c r="J157" s="7"/>
      <c r="K157" s="7"/>
      <c r="L157" s="7"/>
      <c r="M157" s="7"/>
      <c r="N157" s="7"/>
      <c r="O157" s="7"/>
      <c r="P157" s="7"/>
      <c r="Q157" s="11"/>
      <c r="R157" s="127"/>
      <c r="S157" s="127"/>
      <c r="T157" s="127"/>
      <c r="U157" s="127"/>
      <c r="V157" s="127"/>
      <c r="W157" s="7"/>
      <c r="X157" s="7"/>
      <c r="Y157" s="7"/>
      <c r="Z157" s="7"/>
    </row>
    <row r="158" spans="1:26" s="10" customFormat="1" ht="20.100000000000001" customHeight="1">
      <c r="A158" s="7"/>
      <c r="B158" s="7"/>
      <c r="C158" s="7"/>
      <c r="D158" s="2"/>
      <c r="E158" s="7"/>
      <c r="F158" s="7"/>
      <c r="G158" s="7"/>
      <c r="H158" s="13"/>
      <c r="I158" s="7"/>
      <c r="J158" s="7"/>
      <c r="K158" s="7"/>
      <c r="L158" s="7"/>
      <c r="M158" s="7"/>
      <c r="N158" s="7"/>
      <c r="O158" s="7"/>
      <c r="P158" s="7"/>
      <c r="Q158" s="11"/>
      <c r="R158" s="127"/>
      <c r="S158" s="127"/>
      <c r="T158" s="127"/>
      <c r="U158" s="127"/>
      <c r="V158" s="127"/>
      <c r="W158" s="7"/>
      <c r="X158" s="7"/>
      <c r="Y158" s="7"/>
      <c r="Z158" s="7"/>
    </row>
    <row r="159" spans="1:26" s="10" customFormat="1" ht="20.100000000000001" customHeight="1">
      <c r="A159" s="7"/>
      <c r="B159" s="7"/>
      <c r="C159" s="7"/>
      <c r="D159" s="2"/>
      <c r="E159" s="7"/>
      <c r="F159" s="7"/>
      <c r="G159" s="7"/>
      <c r="H159" s="13"/>
      <c r="I159" s="7"/>
      <c r="J159" s="7"/>
      <c r="K159" s="7"/>
      <c r="L159" s="7"/>
      <c r="M159" s="7"/>
      <c r="N159" s="7"/>
      <c r="O159" s="7"/>
      <c r="P159" s="7"/>
      <c r="Q159" s="11"/>
      <c r="R159" s="127"/>
      <c r="S159" s="127"/>
      <c r="T159" s="127"/>
      <c r="U159" s="127"/>
      <c r="V159" s="127"/>
      <c r="W159" s="7"/>
      <c r="X159" s="7"/>
      <c r="Y159" s="7"/>
      <c r="Z159" s="7"/>
    </row>
    <row r="160" spans="1:26" s="10" customFormat="1" ht="20.100000000000001" customHeight="1">
      <c r="A160" s="7"/>
      <c r="B160" s="7"/>
      <c r="C160" s="7"/>
      <c r="D160" s="2"/>
      <c r="E160" s="7"/>
      <c r="F160" s="7"/>
      <c r="G160" s="7"/>
      <c r="H160" s="13"/>
      <c r="I160" s="7"/>
      <c r="J160" s="7"/>
      <c r="K160" s="7"/>
      <c r="L160" s="7"/>
      <c r="M160" s="7"/>
      <c r="N160" s="7"/>
      <c r="O160" s="7"/>
      <c r="P160" s="7"/>
      <c r="Q160" s="11"/>
      <c r="R160" s="127"/>
      <c r="S160" s="127"/>
      <c r="T160" s="127"/>
      <c r="U160" s="127"/>
      <c r="V160" s="127"/>
      <c r="W160" s="7"/>
      <c r="X160" s="7"/>
      <c r="Y160" s="7"/>
      <c r="Z160" s="7"/>
    </row>
    <row r="161" spans="1:26" s="10" customFormat="1" ht="20.100000000000001" customHeight="1">
      <c r="A161" s="7"/>
      <c r="B161" s="7"/>
      <c r="C161" s="7"/>
      <c r="D161" s="2"/>
      <c r="E161" s="7"/>
      <c r="F161" s="7"/>
      <c r="G161" s="7"/>
      <c r="H161" s="13"/>
      <c r="I161" s="7"/>
      <c r="J161" s="7"/>
      <c r="K161" s="7"/>
      <c r="L161" s="7"/>
      <c r="M161" s="7"/>
      <c r="N161" s="7"/>
      <c r="O161" s="7"/>
      <c r="P161" s="7"/>
      <c r="Q161" s="11"/>
      <c r="R161" s="127"/>
      <c r="S161" s="127"/>
      <c r="T161" s="127"/>
      <c r="U161" s="127"/>
      <c r="V161" s="127"/>
      <c r="W161" s="7"/>
      <c r="X161" s="7"/>
      <c r="Y161" s="7"/>
      <c r="Z161" s="7"/>
    </row>
    <row r="162" spans="1:26" s="10" customFormat="1" ht="20.100000000000001" customHeight="1">
      <c r="A162" s="7"/>
      <c r="B162" s="7"/>
      <c r="C162" s="7"/>
      <c r="D162" s="2"/>
      <c r="E162" s="7"/>
      <c r="F162" s="7"/>
      <c r="G162" s="7"/>
      <c r="H162" s="13"/>
      <c r="I162" s="7"/>
      <c r="J162" s="7"/>
      <c r="K162" s="7"/>
      <c r="L162" s="7"/>
      <c r="M162" s="7"/>
      <c r="N162" s="7"/>
      <c r="O162" s="7"/>
      <c r="P162" s="7"/>
      <c r="Q162" s="11"/>
      <c r="R162" s="127"/>
      <c r="S162" s="127"/>
      <c r="T162" s="127"/>
      <c r="U162" s="127"/>
      <c r="V162" s="127"/>
      <c r="W162" s="7"/>
      <c r="X162" s="7"/>
      <c r="Y162" s="7"/>
      <c r="Z162" s="7"/>
    </row>
    <row r="163" spans="1:26" s="10" customFormat="1" ht="20.100000000000001" customHeight="1">
      <c r="A163" s="7"/>
      <c r="B163" s="7"/>
      <c r="C163" s="7"/>
      <c r="D163" s="2"/>
      <c r="E163" s="7"/>
      <c r="F163" s="7"/>
      <c r="G163" s="7"/>
      <c r="H163" s="13"/>
      <c r="I163" s="7"/>
      <c r="J163" s="7"/>
      <c r="K163" s="7"/>
      <c r="L163" s="7"/>
      <c r="M163" s="7"/>
      <c r="N163" s="7"/>
      <c r="O163" s="7"/>
      <c r="P163" s="7"/>
      <c r="Q163" s="11"/>
      <c r="R163" s="127"/>
      <c r="S163" s="127"/>
      <c r="T163" s="127"/>
      <c r="U163" s="127"/>
      <c r="V163" s="127"/>
      <c r="W163" s="7"/>
      <c r="X163" s="7"/>
      <c r="Y163" s="7"/>
      <c r="Z163" s="7"/>
    </row>
    <row r="164" spans="1:26" s="10" customFormat="1" ht="20.100000000000001" customHeight="1">
      <c r="A164" s="7"/>
      <c r="B164" s="7"/>
      <c r="C164" s="7"/>
      <c r="D164" s="2"/>
      <c r="E164" s="7"/>
      <c r="F164" s="7"/>
      <c r="G164" s="7"/>
      <c r="H164" s="13"/>
      <c r="I164" s="7"/>
      <c r="J164" s="7"/>
      <c r="K164" s="7"/>
      <c r="L164" s="7"/>
      <c r="M164" s="7"/>
      <c r="N164" s="7"/>
      <c r="O164" s="7"/>
      <c r="P164" s="7"/>
      <c r="Q164" s="11"/>
      <c r="R164" s="127"/>
      <c r="S164" s="127"/>
      <c r="T164" s="127"/>
      <c r="U164" s="127"/>
      <c r="V164" s="127"/>
      <c r="W164" s="7"/>
      <c r="X164" s="7"/>
      <c r="Y164" s="7"/>
      <c r="Z164" s="7"/>
    </row>
    <row r="165" spans="1:26" s="10" customFormat="1" ht="20.100000000000001" customHeight="1">
      <c r="A165" s="7"/>
      <c r="B165" s="7"/>
      <c r="C165" s="7"/>
      <c r="D165" s="2"/>
      <c r="E165" s="7"/>
      <c r="F165" s="7"/>
      <c r="G165" s="7"/>
      <c r="H165" s="13"/>
      <c r="I165" s="7"/>
      <c r="J165" s="7"/>
      <c r="K165" s="7"/>
      <c r="L165" s="7"/>
      <c r="M165" s="7"/>
      <c r="N165" s="7"/>
      <c r="O165" s="7"/>
      <c r="P165" s="7"/>
      <c r="Q165" s="11"/>
      <c r="R165" s="127"/>
      <c r="S165" s="127"/>
      <c r="T165" s="127"/>
      <c r="U165" s="127"/>
      <c r="V165" s="127"/>
      <c r="W165" s="7"/>
      <c r="X165" s="7"/>
      <c r="Y165" s="7"/>
      <c r="Z165" s="7"/>
    </row>
    <row r="166" spans="1:26" s="10" customFormat="1" ht="20.100000000000001" customHeight="1">
      <c r="A166" s="7"/>
      <c r="B166" s="7"/>
      <c r="C166" s="7"/>
      <c r="D166" s="2"/>
      <c r="E166" s="7"/>
      <c r="F166" s="7"/>
      <c r="G166" s="7"/>
      <c r="H166" s="13"/>
      <c r="I166" s="7"/>
      <c r="J166" s="7"/>
      <c r="K166" s="7"/>
      <c r="L166" s="7"/>
      <c r="M166" s="7"/>
      <c r="N166" s="7"/>
      <c r="O166" s="7"/>
      <c r="P166" s="7"/>
      <c r="Q166" s="11"/>
      <c r="R166" s="127"/>
      <c r="S166" s="127"/>
      <c r="T166" s="127"/>
      <c r="U166" s="127"/>
      <c r="V166" s="127"/>
      <c r="W166" s="7"/>
      <c r="X166" s="7"/>
      <c r="Y166" s="7"/>
      <c r="Z166" s="7"/>
    </row>
    <row r="167" spans="1:26" s="10" customFormat="1" ht="20.100000000000001" customHeight="1">
      <c r="A167" s="7"/>
      <c r="B167" s="7"/>
      <c r="C167" s="7"/>
      <c r="D167" s="2"/>
      <c r="E167" s="7"/>
      <c r="F167" s="7"/>
      <c r="G167" s="7"/>
      <c r="H167" s="13"/>
      <c r="I167" s="7"/>
      <c r="J167" s="7"/>
      <c r="K167" s="7"/>
      <c r="L167" s="7"/>
      <c r="M167" s="7"/>
      <c r="N167" s="7"/>
      <c r="O167" s="7"/>
      <c r="P167" s="7"/>
      <c r="Q167" s="11"/>
      <c r="R167" s="127"/>
      <c r="S167" s="127"/>
      <c r="T167" s="127"/>
      <c r="U167" s="127"/>
      <c r="V167" s="127"/>
      <c r="W167" s="7"/>
      <c r="X167" s="7"/>
      <c r="Y167" s="7"/>
      <c r="Z167" s="7"/>
    </row>
    <row r="168" spans="1:26" s="10" customFormat="1" ht="20.100000000000001" customHeight="1">
      <c r="A168" s="7"/>
      <c r="B168" s="7"/>
      <c r="C168" s="7"/>
      <c r="D168" s="2"/>
      <c r="E168" s="7"/>
      <c r="F168" s="7"/>
      <c r="G168" s="7"/>
      <c r="H168" s="13"/>
      <c r="I168" s="7"/>
      <c r="J168" s="7"/>
      <c r="K168" s="7"/>
      <c r="L168" s="7"/>
      <c r="M168" s="7"/>
      <c r="N168" s="7"/>
      <c r="O168" s="7"/>
      <c r="P168" s="7"/>
      <c r="Q168" s="11"/>
      <c r="R168" s="127"/>
      <c r="S168" s="127"/>
      <c r="T168" s="127"/>
      <c r="U168" s="127"/>
      <c r="V168" s="127"/>
      <c r="W168" s="7"/>
      <c r="X168" s="7"/>
      <c r="Y168" s="7"/>
      <c r="Z168" s="7"/>
    </row>
    <row r="169" spans="1:26" s="10" customFormat="1" ht="20.100000000000001" customHeight="1">
      <c r="A169" s="7"/>
      <c r="B169" s="7"/>
      <c r="C169" s="7"/>
      <c r="D169" s="2"/>
      <c r="E169" s="7"/>
      <c r="F169" s="7"/>
      <c r="G169" s="7"/>
      <c r="H169" s="13"/>
      <c r="I169" s="7"/>
      <c r="J169" s="7"/>
      <c r="K169" s="7"/>
      <c r="L169" s="7"/>
      <c r="M169" s="7"/>
      <c r="N169" s="7"/>
      <c r="O169" s="7"/>
      <c r="P169" s="7"/>
      <c r="Q169" s="11"/>
      <c r="R169" s="127"/>
      <c r="S169" s="127"/>
      <c r="T169" s="127"/>
      <c r="U169" s="127"/>
      <c r="V169" s="127"/>
      <c r="W169" s="7"/>
      <c r="X169" s="7"/>
      <c r="Y169" s="7"/>
      <c r="Z169" s="7"/>
    </row>
    <row r="170" spans="1:26" s="10" customFormat="1" ht="20.100000000000001" customHeight="1">
      <c r="A170" s="7"/>
      <c r="B170" s="7"/>
      <c r="C170" s="7"/>
      <c r="D170" s="1"/>
      <c r="E170" s="7"/>
      <c r="F170" s="7"/>
      <c r="G170" s="7"/>
      <c r="H170" s="13"/>
      <c r="I170" s="7"/>
      <c r="J170" s="7"/>
      <c r="K170" s="7"/>
      <c r="L170" s="7"/>
      <c r="M170" s="7"/>
      <c r="N170" s="7"/>
      <c r="O170" s="7"/>
      <c r="P170" s="7"/>
      <c r="Q170" s="11"/>
      <c r="R170" s="127"/>
      <c r="S170" s="127"/>
      <c r="T170" s="127"/>
      <c r="U170" s="127"/>
      <c r="V170" s="127"/>
      <c r="W170" s="7"/>
      <c r="X170" s="7"/>
      <c r="Y170" s="7"/>
      <c r="Z170" s="7"/>
    </row>
    <row r="171" spans="1:26" s="10" customFormat="1" ht="20.100000000000001" customHeight="1">
      <c r="A171" s="7"/>
      <c r="B171" s="7"/>
      <c r="C171" s="7"/>
      <c r="D171" s="2"/>
      <c r="E171" s="7"/>
      <c r="F171" s="7"/>
      <c r="G171" s="7"/>
      <c r="H171" s="13"/>
      <c r="I171" s="7"/>
      <c r="J171" s="7"/>
      <c r="K171" s="7"/>
      <c r="L171" s="7"/>
      <c r="M171" s="7"/>
      <c r="N171" s="7"/>
      <c r="O171" s="7"/>
      <c r="P171" s="7"/>
      <c r="Q171" s="11"/>
      <c r="R171" s="127"/>
      <c r="S171" s="127"/>
      <c r="T171" s="127"/>
      <c r="U171" s="127"/>
      <c r="V171" s="127"/>
      <c r="W171" s="7"/>
      <c r="X171" s="7"/>
      <c r="Y171" s="7"/>
      <c r="Z171" s="7"/>
    </row>
    <row r="172" spans="1:26" s="10" customFormat="1" ht="20.100000000000001" customHeight="1">
      <c r="A172" s="7"/>
      <c r="B172" s="7"/>
      <c r="C172" s="7"/>
      <c r="D172" s="2"/>
      <c r="E172" s="7"/>
      <c r="F172" s="7"/>
      <c r="G172" s="7"/>
      <c r="H172" s="13"/>
      <c r="I172" s="7"/>
      <c r="J172" s="7"/>
      <c r="K172" s="7"/>
      <c r="L172" s="7"/>
      <c r="M172" s="7"/>
      <c r="N172" s="7"/>
      <c r="O172" s="7"/>
      <c r="P172" s="7"/>
      <c r="Q172" s="11"/>
      <c r="R172" s="127"/>
      <c r="S172" s="127"/>
      <c r="T172" s="127"/>
      <c r="U172" s="127"/>
      <c r="V172" s="127"/>
      <c r="W172" s="7"/>
      <c r="X172" s="7"/>
      <c r="Y172" s="7"/>
      <c r="Z172" s="7"/>
    </row>
    <row r="173" spans="1:26" s="10" customFormat="1" ht="20.100000000000001" customHeight="1">
      <c r="A173" s="7"/>
      <c r="B173" s="7"/>
      <c r="C173" s="7"/>
      <c r="D173" s="2"/>
      <c r="E173" s="7"/>
      <c r="F173" s="7"/>
      <c r="G173" s="7"/>
      <c r="H173" s="13"/>
      <c r="I173" s="7"/>
      <c r="J173" s="7"/>
      <c r="K173" s="7"/>
      <c r="L173" s="7"/>
      <c r="M173" s="7"/>
      <c r="N173" s="7"/>
      <c r="O173" s="7"/>
      <c r="P173" s="7"/>
      <c r="Q173" s="11"/>
      <c r="R173" s="127"/>
      <c r="S173" s="127"/>
      <c r="T173" s="127"/>
      <c r="U173" s="127"/>
      <c r="V173" s="127"/>
      <c r="W173" s="7"/>
      <c r="X173" s="7"/>
      <c r="Y173" s="7"/>
      <c r="Z173" s="7"/>
    </row>
    <row r="174" spans="1:26" s="10" customFormat="1" ht="20.100000000000001" customHeight="1">
      <c r="A174" s="7"/>
      <c r="B174" s="7"/>
      <c r="C174" s="7"/>
      <c r="D174" s="2"/>
      <c r="E174" s="7"/>
      <c r="F174" s="7"/>
      <c r="G174" s="7"/>
      <c r="H174" s="13"/>
      <c r="I174" s="7"/>
      <c r="J174" s="7"/>
      <c r="K174" s="7"/>
      <c r="L174" s="7"/>
      <c r="M174" s="7"/>
      <c r="N174" s="7"/>
      <c r="O174" s="7"/>
      <c r="P174" s="7"/>
      <c r="Q174" s="11"/>
      <c r="R174" s="127"/>
      <c r="S174" s="127"/>
      <c r="T174" s="127"/>
      <c r="U174" s="127"/>
      <c r="V174" s="127"/>
      <c r="W174" s="7"/>
      <c r="X174" s="7"/>
      <c r="Y174" s="7"/>
      <c r="Z174" s="7"/>
    </row>
    <row r="175" spans="1:26" s="10" customFormat="1" ht="20.100000000000001" customHeight="1">
      <c r="A175" s="7"/>
      <c r="B175" s="7"/>
      <c r="C175" s="7"/>
      <c r="D175" s="2"/>
      <c r="E175" s="7"/>
      <c r="F175" s="7"/>
      <c r="G175" s="7"/>
      <c r="H175" s="13"/>
      <c r="I175" s="7"/>
      <c r="J175" s="7"/>
      <c r="K175" s="7"/>
      <c r="L175" s="7"/>
      <c r="M175" s="7"/>
      <c r="N175" s="7"/>
      <c r="O175" s="7"/>
      <c r="P175" s="7"/>
      <c r="Q175" s="11"/>
      <c r="R175" s="127"/>
      <c r="S175" s="127"/>
      <c r="T175" s="127"/>
      <c r="U175" s="127"/>
      <c r="V175" s="127"/>
      <c r="W175" s="7"/>
      <c r="X175" s="7"/>
      <c r="Y175" s="7"/>
      <c r="Z175" s="7"/>
    </row>
    <row r="176" spans="1:26" s="10" customFormat="1" ht="20.100000000000001" customHeight="1">
      <c r="A176" s="7"/>
      <c r="B176" s="7"/>
      <c r="C176" s="7"/>
      <c r="D176" s="2"/>
      <c r="E176" s="7"/>
      <c r="F176" s="7"/>
      <c r="G176" s="7"/>
      <c r="H176" s="13"/>
      <c r="I176" s="7"/>
      <c r="J176" s="7"/>
      <c r="K176" s="7"/>
      <c r="L176" s="7"/>
      <c r="M176" s="7"/>
      <c r="N176" s="7"/>
      <c r="O176" s="7"/>
      <c r="P176" s="7"/>
      <c r="Q176" s="11"/>
      <c r="R176" s="127"/>
      <c r="S176" s="127"/>
      <c r="T176" s="127"/>
      <c r="U176" s="127"/>
      <c r="V176" s="127"/>
      <c r="W176" s="7"/>
      <c r="X176" s="7"/>
      <c r="Y176" s="7"/>
      <c r="Z176" s="7"/>
    </row>
    <row r="177" spans="1:26" s="10" customFormat="1" ht="20.100000000000001" customHeight="1">
      <c r="A177" s="7"/>
      <c r="B177" s="7"/>
      <c r="C177" s="7"/>
      <c r="D177" s="1"/>
      <c r="E177" s="7"/>
      <c r="F177" s="7"/>
      <c r="G177" s="7"/>
      <c r="H177" s="13"/>
      <c r="I177" s="7"/>
      <c r="J177" s="7"/>
      <c r="K177" s="7"/>
      <c r="L177" s="7"/>
      <c r="M177" s="7"/>
      <c r="N177" s="7"/>
      <c r="O177" s="7"/>
      <c r="P177" s="7"/>
      <c r="Q177" s="11"/>
      <c r="R177" s="127"/>
      <c r="S177" s="127"/>
      <c r="T177" s="127"/>
      <c r="U177" s="127"/>
      <c r="V177" s="127"/>
      <c r="W177" s="7"/>
      <c r="X177" s="7"/>
      <c r="Y177" s="7"/>
      <c r="Z177" s="7"/>
    </row>
    <row r="178" spans="1:26" s="10" customFormat="1" ht="20.100000000000001" customHeight="1">
      <c r="A178" s="7"/>
      <c r="B178" s="7"/>
      <c r="C178" s="7"/>
      <c r="D178" s="2"/>
      <c r="E178" s="7"/>
      <c r="F178" s="7"/>
      <c r="G178" s="7"/>
      <c r="H178" s="13"/>
      <c r="I178" s="7"/>
      <c r="J178" s="7"/>
      <c r="K178" s="7"/>
      <c r="L178" s="7"/>
      <c r="M178" s="7"/>
      <c r="N178" s="7"/>
      <c r="O178" s="7"/>
      <c r="P178" s="7"/>
      <c r="Q178" s="11"/>
      <c r="R178" s="127"/>
      <c r="S178" s="127"/>
      <c r="T178" s="127"/>
      <c r="U178" s="127"/>
      <c r="V178" s="127"/>
      <c r="W178" s="7"/>
      <c r="X178" s="7"/>
      <c r="Y178" s="7"/>
      <c r="Z178" s="7"/>
    </row>
    <row r="179" spans="1:26" s="10" customFormat="1" ht="20.100000000000001" customHeight="1">
      <c r="A179" s="7"/>
      <c r="B179" s="7"/>
      <c r="C179" s="7"/>
      <c r="D179" s="2"/>
      <c r="E179" s="7"/>
      <c r="F179" s="7"/>
      <c r="G179" s="7"/>
      <c r="H179" s="13"/>
      <c r="I179" s="7"/>
      <c r="J179" s="7"/>
      <c r="K179" s="7"/>
      <c r="L179" s="7"/>
      <c r="M179" s="7"/>
      <c r="N179" s="7"/>
      <c r="O179" s="7"/>
      <c r="P179" s="7"/>
      <c r="Q179" s="11"/>
      <c r="R179" s="127"/>
      <c r="S179" s="127"/>
      <c r="T179" s="127"/>
      <c r="U179" s="127"/>
      <c r="V179" s="127"/>
      <c r="W179" s="7"/>
      <c r="X179" s="7"/>
      <c r="Y179" s="7"/>
      <c r="Z179" s="7"/>
    </row>
    <row r="180" spans="1:26" s="10" customFormat="1" ht="20.100000000000001" customHeight="1">
      <c r="A180" s="7"/>
      <c r="B180" s="7"/>
      <c r="C180" s="7"/>
      <c r="D180" s="2"/>
      <c r="E180" s="7"/>
      <c r="F180" s="7"/>
      <c r="G180" s="7"/>
      <c r="H180" s="13"/>
      <c r="I180" s="7"/>
      <c r="J180" s="7"/>
      <c r="K180" s="7"/>
      <c r="L180" s="7"/>
      <c r="M180" s="7"/>
      <c r="N180" s="7"/>
      <c r="O180" s="7"/>
      <c r="P180" s="7"/>
      <c r="Q180" s="11"/>
      <c r="R180" s="127"/>
      <c r="S180" s="127"/>
      <c r="T180" s="127"/>
      <c r="U180" s="127"/>
      <c r="V180" s="127"/>
      <c r="W180" s="7"/>
      <c r="X180" s="7"/>
      <c r="Y180" s="7"/>
      <c r="Z180" s="7"/>
    </row>
    <row r="181" spans="1:26" s="10" customFormat="1" ht="20.100000000000001" customHeight="1">
      <c r="A181" s="7"/>
      <c r="B181" s="7"/>
      <c r="C181" s="7"/>
      <c r="D181" s="2"/>
      <c r="E181" s="7"/>
      <c r="F181" s="7"/>
      <c r="G181" s="7"/>
      <c r="H181" s="13"/>
      <c r="I181" s="7"/>
      <c r="J181" s="7"/>
      <c r="K181" s="7"/>
      <c r="L181" s="7"/>
      <c r="M181" s="7"/>
      <c r="N181" s="7"/>
      <c r="O181" s="7"/>
      <c r="P181" s="7"/>
      <c r="Q181" s="11"/>
      <c r="R181" s="127"/>
      <c r="S181" s="127"/>
      <c r="T181" s="127"/>
      <c r="U181" s="127"/>
      <c r="V181" s="127"/>
      <c r="W181" s="7"/>
      <c r="X181" s="7"/>
      <c r="Y181" s="7"/>
      <c r="Z181" s="7"/>
    </row>
    <row r="182" spans="1:26" s="10" customFormat="1" ht="20.100000000000001" customHeight="1">
      <c r="A182" s="7"/>
      <c r="B182" s="7"/>
      <c r="C182" s="7"/>
      <c r="D182" s="2"/>
      <c r="E182" s="7"/>
      <c r="F182" s="7"/>
      <c r="G182" s="7"/>
      <c r="H182" s="13"/>
      <c r="I182" s="7"/>
      <c r="J182" s="7"/>
      <c r="K182" s="7"/>
      <c r="L182" s="7"/>
      <c r="M182" s="7"/>
      <c r="N182" s="7"/>
      <c r="O182" s="7"/>
      <c r="P182" s="7"/>
      <c r="Q182" s="11"/>
      <c r="R182" s="127"/>
      <c r="S182" s="127"/>
      <c r="T182" s="127"/>
      <c r="U182" s="127"/>
      <c r="V182" s="127"/>
      <c r="W182" s="7"/>
      <c r="X182" s="7"/>
      <c r="Y182" s="7"/>
      <c r="Z182" s="7"/>
    </row>
    <row r="183" spans="1:26" s="10" customFormat="1" ht="20.100000000000001" customHeight="1">
      <c r="A183" s="7"/>
      <c r="B183" s="7"/>
      <c r="C183" s="7"/>
      <c r="D183" s="2"/>
      <c r="E183" s="7"/>
      <c r="F183" s="7"/>
      <c r="G183" s="7"/>
      <c r="H183" s="13"/>
      <c r="I183" s="7"/>
      <c r="J183" s="7"/>
      <c r="K183" s="7"/>
      <c r="L183" s="7"/>
      <c r="M183" s="7"/>
      <c r="N183" s="7"/>
      <c r="O183" s="7"/>
      <c r="P183" s="7"/>
      <c r="Q183" s="11"/>
      <c r="R183" s="127"/>
      <c r="S183" s="127"/>
      <c r="T183" s="127"/>
      <c r="U183" s="127"/>
      <c r="V183" s="127"/>
      <c r="W183" s="7"/>
      <c r="X183" s="7"/>
      <c r="Y183" s="7"/>
      <c r="Z183" s="7"/>
    </row>
    <row r="184" spans="1:26" s="10" customFormat="1" ht="20.100000000000001" customHeight="1">
      <c r="A184" s="7"/>
      <c r="B184" s="7"/>
      <c r="C184" s="7"/>
      <c r="D184" s="2"/>
      <c r="E184" s="7"/>
      <c r="F184" s="7"/>
      <c r="G184" s="7"/>
      <c r="H184" s="13"/>
      <c r="I184" s="7"/>
      <c r="J184" s="7"/>
      <c r="K184" s="7"/>
      <c r="L184" s="7"/>
      <c r="M184" s="7"/>
      <c r="N184" s="7"/>
      <c r="O184" s="7"/>
      <c r="P184" s="7"/>
      <c r="Q184" s="11"/>
      <c r="R184" s="127"/>
      <c r="S184" s="127"/>
      <c r="T184" s="127"/>
      <c r="U184" s="127"/>
      <c r="V184" s="127"/>
      <c r="W184" s="7"/>
      <c r="X184" s="7"/>
      <c r="Y184" s="7"/>
      <c r="Z184" s="7"/>
    </row>
    <row r="185" spans="1:26" s="10" customFormat="1" ht="20.100000000000001" customHeight="1">
      <c r="A185" s="7"/>
      <c r="B185" s="7"/>
      <c r="C185" s="7"/>
      <c r="D185" s="2"/>
      <c r="E185" s="7"/>
      <c r="F185" s="7"/>
      <c r="G185" s="7"/>
      <c r="H185" s="13"/>
      <c r="I185" s="7"/>
      <c r="J185" s="7"/>
      <c r="K185" s="7"/>
      <c r="L185" s="7"/>
      <c r="M185" s="7"/>
      <c r="N185" s="7"/>
      <c r="O185" s="7"/>
      <c r="P185" s="7"/>
      <c r="Q185" s="11"/>
      <c r="R185" s="127"/>
      <c r="S185" s="127"/>
      <c r="T185" s="127"/>
      <c r="U185" s="127"/>
      <c r="V185" s="127"/>
      <c r="W185" s="7"/>
      <c r="X185" s="7"/>
      <c r="Y185" s="7"/>
      <c r="Z185" s="7"/>
    </row>
    <row r="186" spans="1:26" s="10" customFormat="1" ht="20.100000000000001" customHeight="1">
      <c r="A186" s="7"/>
      <c r="B186" s="7"/>
      <c r="C186" s="7"/>
      <c r="D186" s="2"/>
      <c r="E186" s="7"/>
      <c r="F186" s="7"/>
      <c r="G186" s="7"/>
      <c r="H186" s="13"/>
      <c r="I186" s="7"/>
      <c r="J186" s="7"/>
      <c r="K186" s="7"/>
      <c r="L186" s="7"/>
      <c r="M186" s="7"/>
      <c r="N186" s="7"/>
      <c r="O186" s="7"/>
      <c r="P186" s="7"/>
      <c r="Q186" s="11"/>
      <c r="R186" s="127"/>
      <c r="S186" s="127"/>
      <c r="T186" s="127"/>
      <c r="U186" s="127"/>
      <c r="V186" s="127"/>
      <c r="W186" s="7"/>
      <c r="X186" s="7"/>
      <c r="Y186" s="7"/>
      <c r="Z186" s="7"/>
    </row>
    <row r="187" spans="1:26" s="10" customFormat="1" ht="20.100000000000001" customHeight="1">
      <c r="A187" s="7"/>
      <c r="B187" s="7"/>
      <c r="C187" s="7"/>
      <c r="D187" s="2"/>
      <c r="E187" s="7"/>
      <c r="F187" s="7"/>
      <c r="G187" s="7"/>
      <c r="H187" s="13"/>
      <c r="I187" s="7"/>
      <c r="J187" s="7"/>
      <c r="K187" s="7"/>
      <c r="L187" s="7"/>
      <c r="M187" s="7"/>
      <c r="N187" s="7"/>
      <c r="O187" s="7"/>
      <c r="P187" s="7"/>
      <c r="Q187" s="11"/>
      <c r="R187" s="127"/>
      <c r="S187" s="127"/>
      <c r="T187" s="127"/>
      <c r="U187" s="127"/>
      <c r="V187" s="127"/>
      <c r="W187" s="7"/>
      <c r="X187" s="7"/>
      <c r="Y187" s="7"/>
      <c r="Z187" s="7"/>
    </row>
    <row r="188" spans="1:26" s="10" customFormat="1" ht="20.100000000000001" customHeight="1">
      <c r="A188" s="7"/>
      <c r="B188" s="7"/>
      <c r="C188" s="7"/>
      <c r="D188" s="2"/>
      <c r="E188" s="7"/>
      <c r="F188" s="7"/>
      <c r="G188" s="7"/>
      <c r="H188" s="13"/>
      <c r="I188" s="7"/>
      <c r="J188" s="7"/>
      <c r="K188" s="7"/>
      <c r="L188" s="7"/>
      <c r="M188" s="7"/>
      <c r="N188" s="7"/>
      <c r="O188" s="7"/>
      <c r="P188" s="7"/>
      <c r="Q188" s="11"/>
      <c r="R188" s="127"/>
      <c r="S188" s="127"/>
      <c r="T188" s="127"/>
      <c r="U188" s="127"/>
      <c r="V188" s="127"/>
      <c r="W188" s="7"/>
      <c r="X188" s="7"/>
      <c r="Y188" s="7"/>
      <c r="Z188" s="7"/>
    </row>
    <row r="189" spans="1:26" s="10" customFormat="1" ht="20.100000000000001" customHeight="1">
      <c r="A189" s="7"/>
      <c r="B189" s="7"/>
      <c r="C189" s="7"/>
      <c r="D189" s="2"/>
      <c r="E189" s="7"/>
      <c r="F189" s="7"/>
      <c r="G189" s="7"/>
      <c r="H189" s="13"/>
      <c r="I189" s="7"/>
      <c r="J189" s="7"/>
      <c r="K189" s="7"/>
      <c r="L189" s="7"/>
      <c r="M189" s="7"/>
      <c r="N189" s="7"/>
      <c r="O189" s="7"/>
      <c r="P189" s="7"/>
      <c r="Q189" s="11"/>
      <c r="R189" s="127"/>
      <c r="S189" s="127"/>
      <c r="T189" s="127"/>
      <c r="U189" s="127"/>
      <c r="V189" s="127"/>
      <c r="W189" s="7"/>
      <c r="X189" s="7"/>
      <c r="Y189" s="7"/>
      <c r="Z189" s="7"/>
    </row>
    <row r="190" spans="1:26" s="10" customFormat="1" ht="20.100000000000001" customHeight="1">
      <c r="A190" s="7"/>
      <c r="B190" s="7"/>
      <c r="C190" s="7"/>
      <c r="D190" s="2"/>
      <c r="E190" s="7"/>
      <c r="F190" s="7"/>
      <c r="G190" s="7"/>
      <c r="H190" s="13"/>
      <c r="I190" s="7"/>
      <c r="J190" s="7"/>
      <c r="K190" s="7"/>
      <c r="L190" s="7"/>
      <c r="M190" s="7"/>
      <c r="N190" s="7"/>
      <c r="O190" s="7"/>
      <c r="P190" s="7"/>
      <c r="Q190" s="11"/>
      <c r="R190" s="127"/>
      <c r="S190" s="127"/>
      <c r="T190" s="127"/>
      <c r="U190" s="127"/>
      <c r="V190" s="127"/>
      <c r="W190" s="7"/>
      <c r="X190" s="7"/>
      <c r="Y190" s="7"/>
      <c r="Z190" s="7"/>
    </row>
    <row r="191" spans="1:26" s="10" customFormat="1" ht="20.100000000000001" customHeight="1">
      <c r="A191" s="7"/>
      <c r="B191" s="7"/>
      <c r="C191" s="7"/>
      <c r="D191" s="2"/>
      <c r="E191" s="7"/>
      <c r="F191" s="7"/>
      <c r="G191" s="7"/>
      <c r="H191" s="13"/>
      <c r="I191" s="7"/>
      <c r="J191" s="7"/>
      <c r="K191" s="7"/>
      <c r="L191" s="7"/>
      <c r="M191" s="7"/>
      <c r="N191" s="7"/>
      <c r="O191" s="7"/>
      <c r="P191" s="7"/>
      <c r="Q191" s="11"/>
      <c r="R191" s="127"/>
      <c r="S191" s="127"/>
      <c r="T191" s="127"/>
      <c r="U191" s="127"/>
      <c r="V191" s="127"/>
      <c r="W191" s="7"/>
      <c r="X191" s="7"/>
      <c r="Y191" s="7"/>
      <c r="Z191" s="7"/>
    </row>
    <row r="192" spans="1:26" s="10" customFormat="1" ht="20.100000000000001" customHeight="1">
      <c r="B192" s="7"/>
      <c r="C192" s="7"/>
      <c r="D192" s="2"/>
      <c r="E192" s="7"/>
      <c r="F192" s="7"/>
      <c r="G192" s="7"/>
      <c r="H192" s="13"/>
      <c r="I192" s="7"/>
      <c r="J192" s="7"/>
      <c r="K192" s="7"/>
      <c r="L192" s="7"/>
      <c r="M192" s="7"/>
      <c r="N192" s="7"/>
      <c r="O192" s="7"/>
      <c r="P192" s="7"/>
      <c r="Q192" s="11"/>
      <c r="R192" s="127"/>
      <c r="S192" s="127"/>
      <c r="T192" s="127"/>
      <c r="U192" s="127"/>
      <c r="V192" s="127"/>
      <c r="W192" s="7"/>
      <c r="X192" s="7"/>
      <c r="Y192" s="7"/>
      <c r="Z192" s="7"/>
    </row>
    <row r="193" spans="2:26" s="10" customFormat="1" ht="20.100000000000001" customHeight="1">
      <c r="B193" s="7"/>
      <c r="C193" s="7"/>
      <c r="D193" s="1"/>
      <c r="E193" s="7"/>
      <c r="F193" s="7"/>
      <c r="G193" s="7"/>
      <c r="H193" s="13"/>
      <c r="I193" s="7"/>
      <c r="J193" s="7"/>
      <c r="K193" s="7"/>
      <c r="L193" s="7"/>
      <c r="M193" s="7"/>
      <c r="N193" s="7"/>
      <c r="O193" s="7"/>
      <c r="P193" s="7"/>
      <c r="Q193" s="11"/>
      <c r="R193" s="127"/>
      <c r="S193" s="127"/>
      <c r="T193" s="127"/>
      <c r="U193" s="127"/>
      <c r="V193" s="127"/>
      <c r="W193" s="7"/>
      <c r="X193" s="7"/>
      <c r="Y193" s="7"/>
      <c r="Z193" s="7"/>
    </row>
    <row r="194" spans="2:26" s="10" customFormat="1" ht="20.100000000000001" customHeight="1">
      <c r="B194" s="7"/>
      <c r="C194" s="7"/>
      <c r="D194" s="2"/>
      <c r="E194" s="7"/>
      <c r="F194" s="7"/>
      <c r="G194" s="7"/>
      <c r="H194" s="13"/>
      <c r="I194" s="7"/>
      <c r="J194" s="7"/>
      <c r="K194" s="7"/>
      <c r="L194" s="7"/>
      <c r="M194" s="7"/>
      <c r="N194" s="7"/>
      <c r="O194" s="7"/>
      <c r="P194" s="7"/>
      <c r="Q194" s="11"/>
      <c r="R194" s="127"/>
      <c r="S194" s="127"/>
      <c r="T194" s="127"/>
      <c r="U194" s="127"/>
      <c r="V194" s="127"/>
      <c r="W194" s="7"/>
      <c r="X194" s="7"/>
      <c r="Y194" s="7"/>
      <c r="Z194" s="7"/>
    </row>
    <row r="195" spans="2:26" s="10" customFormat="1" ht="20.100000000000001" customHeight="1">
      <c r="B195" s="7"/>
      <c r="C195" s="7"/>
      <c r="D195" s="2"/>
      <c r="E195" s="7"/>
      <c r="F195" s="7"/>
      <c r="G195" s="7"/>
      <c r="H195" s="13"/>
      <c r="I195" s="7"/>
      <c r="J195" s="7"/>
      <c r="K195" s="7"/>
      <c r="L195" s="7"/>
      <c r="M195" s="7"/>
      <c r="N195" s="7"/>
      <c r="O195" s="7"/>
      <c r="P195" s="7"/>
      <c r="Q195" s="11"/>
      <c r="R195" s="127"/>
      <c r="S195" s="127"/>
      <c r="T195" s="127"/>
      <c r="U195" s="127"/>
      <c r="V195" s="127"/>
      <c r="W195" s="7"/>
      <c r="X195" s="7"/>
      <c r="Y195" s="7"/>
      <c r="Z195" s="7"/>
    </row>
    <row r="196" spans="2:26" s="10" customFormat="1" ht="20.100000000000001" customHeight="1">
      <c r="B196" s="7"/>
      <c r="C196" s="7"/>
      <c r="D196" s="2"/>
      <c r="E196" s="7"/>
      <c r="F196" s="7"/>
      <c r="G196" s="7"/>
      <c r="H196" s="13"/>
      <c r="I196" s="7"/>
      <c r="J196" s="7"/>
      <c r="K196" s="7"/>
      <c r="L196" s="7"/>
      <c r="M196" s="7"/>
      <c r="N196" s="7"/>
      <c r="O196" s="7"/>
      <c r="P196" s="7"/>
      <c r="Q196" s="11"/>
      <c r="R196" s="127"/>
      <c r="S196" s="127"/>
      <c r="T196" s="127"/>
      <c r="U196" s="127"/>
      <c r="V196" s="127"/>
      <c r="W196" s="7"/>
      <c r="X196" s="7"/>
      <c r="Y196" s="7"/>
      <c r="Z196" s="7"/>
    </row>
    <row r="197" spans="2:26" s="10" customFormat="1" ht="20.100000000000001" customHeight="1">
      <c r="B197" s="7"/>
      <c r="C197" s="7"/>
      <c r="D197" s="3"/>
      <c r="E197" s="7"/>
      <c r="F197" s="7"/>
      <c r="G197" s="7"/>
      <c r="H197" s="13"/>
      <c r="I197" s="7"/>
      <c r="J197" s="7"/>
      <c r="K197" s="7"/>
      <c r="L197" s="7"/>
      <c r="M197" s="7"/>
      <c r="N197" s="7"/>
      <c r="O197" s="7"/>
      <c r="P197" s="7"/>
      <c r="Q197" s="11"/>
      <c r="R197" s="127"/>
      <c r="S197" s="127"/>
      <c r="T197" s="127"/>
      <c r="U197" s="127"/>
      <c r="V197" s="127"/>
      <c r="W197" s="7"/>
      <c r="X197" s="7"/>
      <c r="Y197" s="7"/>
      <c r="Z197" s="7"/>
    </row>
    <row r="198" spans="2:26" s="10" customFormat="1" ht="20.100000000000001" customHeight="1">
      <c r="B198" s="7"/>
      <c r="C198" s="7"/>
      <c r="D198" s="2"/>
      <c r="E198" s="7"/>
      <c r="F198" s="7"/>
      <c r="G198" s="7"/>
      <c r="H198" s="13"/>
      <c r="I198" s="7"/>
      <c r="J198" s="7"/>
      <c r="K198" s="7"/>
      <c r="L198" s="7"/>
      <c r="M198" s="7"/>
      <c r="N198" s="7"/>
      <c r="O198" s="7"/>
      <c r="P198" s="7"/>
      <c r="Q198" s="11"/>
      <c r="R198" s="127"/>
      <c r="S198" s="127"/>
      <c r="T198" s="127"/>
      <c r="U198" s="127"/>
      <c r="V198" s="127"/>
      <c r="W198" s="7"/>
      <c r="X198" s="7"/>
      <c r="Y198" s="7"/>
      <c r="Z198" s="7"/>
    </row>
    <row r="199" spans="2:26" s="10" customFormat="1" ht="20.100000000000001" customHeight="1">
      <c r="B199" s="7"/>
      <c r="C199" s="7"/>
      <c r="D199" s="2"/>
      <c r="E199" s="7"/>
      <c r="F199" s="7"/>
      <c r="G199" s="7"/>
      <c r="H199" s="13"/>
      <c r="I199" s="7"/>
      <c r="J199" s="7"/>
      <c r="K199" s="7"/>
      <c r="L199" s="7"/>
      <c r="M199" s="7"/>
      <c r="N199" s="7"/>
      <c r="O199" s="7"/>
      <c r="P199" s="7"/>
      <c r="Q199" s="11"/>
      <c r="R199" s="127"/>
      <c r="S199" s="127"/>
      <c r="T199" s="127"/>
      <c r="U199" s="127"/>
      <c r="V199" s="127"/>
      <c r="W199" s="7"/>
      <c r="X199" s="7"/>
      <c r="Y199" s="7"/>
      <c r="Z199" s="7"/>
    </row>
    <row r="200" spans="2:26" s="10" customFormat="1" ht="20.100000000000001" customHeight="1">
      <c r="B200" s="7"/>
      <c r="C200" s="7"/>
      <c r="D200" s="2"/>
      <c r="E200" s="7"/>
      <c r="F200" s="7"/>
      <c r="G200" s="7"/>
      <c r="H200" s="13"/>
      <c r="I200" s="7"/>
      <c r="J200" s="7"/>
      <c r="K200" s="7"/>
      <c r="L200" s="7"/>
      <c r="M200" s="7"/>
      <c r="N200" s="7"/>
      <c r="O200" s="7"/>
      <c r="P200" s="7"/>
      <c r="Q200" s="11"/>
      <c r="R200" s="127"/>
      <c r="S200" s="127"/>
      <c r="T200" s="127"/>
      <c r="U200" s="127"/>
      <c r="V200" s="127"/>
      <c r="W200" s="7"/>
      <c r="X200" s="7"/>
      <c r="Y200" s="7"/>
      <c r="Z200" s="7"/>
    </row>
    <row r="201" spans="2:26" s="10" customFormat="1" ht="20.100000000000001" customHeight="1">
      <c r="B201" s="7"/>
      <c r="C201" s="7"/>
      <c r="D201" s="2"/>
      <c r="E201" s="7"/>
      <c r="F201" s="7"/>
      <c r="G201" s="7"/>
      <c r="H201" s="13"/>
      <c r="I201" s="7"/>
      <c r="J201" s="7"/>
      <c r="K201" s="7"/>
      <c r="L201" s="7"/>
      <c r="M201" s="7"/>
      <c r="N201" s="7"/>
      <c r="O201" s="7"/>
      <c r="P201" s="7"/>
      <c r="Q201" s="11"/>
      <c r="R201" s="127"/>
      <c r="S201" s="127"/>
      <c r="T201" s="127"/>
      <c r="U201" s="127"/>
      <c r="V201" s="127"/>
      <c r="W201" s="7"/>
      <c r="X201" s="7"/>
      <c r="Y201" s="7"/>
      <c r="Z201" s="7"/>
    </row>
    <row r="202" spans="2:26" s="10" customFormat="1" ht="20.100000000000001" customHeight="1">
      <c r="B202" s="7"/>
      <c r="C202" s="7"/>
      <c r="D202" s="2"/>
      <c r="E202" s="7"/>
      <c r="F202" s="7"/>
      <c r="G202" s="7"/>
      <c r="H202" s="13"/>
      <c r="I202" s="7"/>
      <c r="J202" s="7"/>
      <c r="K202" s="7"/>
      <c r="L202" s="7"/>
      <c r="M202" s="7"/>
      <c r="N202" s="7"/>
      <c r="O202" s="7"/>
      <c r="P202" s="7"/>
      <c r="Q202" s="11"/>
      <c r="R202" s="127"/>
      <c r="S202" s="127"/>
      <c r="T202" s="127"/>
      <c r="U202" s="127"/>
      <c r="V202" s="127"/>
      <c r="W202" s="7"/>
      <c r="X202" s="7"/>
      <c r="Y202" s="7"/>
      <c r="Z202" s="7"/>
    </row>
    <row r="203" spans="2:26" s="10" customFormat="1" ht="20.100000000000001" customHeight="1">
      <c r="B203" s="7"/>
      <c r="C203" s="7"/>
      <c r="D203" s="3"/>
      <c r="E203" s="7"/>
      <c r="F203" s="7"/>
      <c r="G203" s="7"/>
      <c r="H203" s="13"/>
      <c r="I203" s="7"/>
      <c r="J203" s="7"/>
      <c r="K203" s="7"/>
      <c r="L203" s="7"/>
      <c r="M203" s="7"/>
      <c r="N203" s="7"/>
      <c r="O203" s="7"/>
      <c r="P203" s="7"/>
      <c r="Q203" s="11"/>
      <c r="R203" s="127"/>
      <c r="S203" s="127"/>
      <c r="T203" s="127"/>
      <c r="U203" s="127"/>
      <c r="V203" s="127"/>
      <c r="W203" s="7"/>
      <c r="X203" s="7"/>
      <c r="Y203" s="7"/>
      <c r="Z203" s="7"/>
    </row>
    <row r="204" spans="2:26" s="10" customFormat="1" ht="20.100000000000001" customHeight="1">
      <c r="B204" s="7"/>
      <c r="C204" s="7"/>
      <c r="D204" s="3"/>
      <c r="E204" s="7"/>
      <c r="F204" s="7"/>
      <c r="G204" s="7"/>
      <c r="H204" s="13"/>
      <c r="I204" s="7"/>
      <c r="J204" s="7"/>
      <c r="K204" s="7"/>
      <c r="L204" s="7"/>
      <c r="M204" s="7"/>
      <c r="N204" s="7"/>
      <c r="O204" s="7"/>
      <c r="P204" s="7"/>
      <c r="Q204" s="11"/>
      <c r="R204" s="127"/>
      <c r="S204" s="127"/>
      <c r="T204" s="127"/>
      <c r="U204" s="127"/>
      <c r="V204" s="127"/>
      <c r="W204" s="7"/>
      <c r="X204" s="7"/>
      <c r="Y204" s="7"/>
      <c r="Z204" s="7"/>
    </row>
    <row r="205" spans="2:26" s="10" customFormat="1" ht="20.100000000000001" customHeight="1">
      <c r="B205" s="7"/>
      <c r="C205" s="7"/>
      <c r="D205" s="3"/>
      <c r="E205" s="7"/>
      <c r="F205" s="7"/>
      <c r="G205" s="7"/>
      <c r="H205" s="13"/>
      <c r="I205" s="7"/>
      <c r="J205" s="7"/>
      <c r="K205" s="7"/>
      <c r="L205" s="7"/>
      <c r="M205" s="7"/>
      <c r="N205" s="7"/>
      <c r="O205" s="7"/>
      <c r="P205" s="7"/>
      <c r="Q205" s="11"/>
      <c r="R205" s="127"/>
      <c r="S205" s="127"/>
      <c r="T205" s="127"/>
      <c r="U205" s="127"/>
      <c r="V205" s="127"/>
      <c r="W205" s="7"/>
      <c r="X205" s="7"/>
      <c r="Y205" s="7"/>
      <c r="Z205" s="7"/>
    </row>
    <row r="206" spans="2:26" s="10" customFormat="1" ht="20.100000000000001" customHeight="1">
      <c r="B206" s="7"/>
      <c r="C206" s="7"/>
      <c r="D206" s="3"/>
      <c r="E206" s="7"/>
      <c r="F206" s="7"/>
      <c r="G206" s="7"/>
      <c r="H206" s="13"/>
      <c r="I206" s="7"/>
      <c r="J206" s="7"/>
      <c r="K206" s="7"/>
      <c r="L206" s="7"/>
      <c r="M206" s="7"/>
      <c r="N206" s="7"/>
      <c r="O206" s="7"/>
      <c r="P206" s="7"/>
      <c r="Q206" s="11"/>
      <c r="R206" s="127"/>
      <c r="S206" s="127"/>
      <c r="T206" s="127"/>
      <c r="U206" s="127"/>
      <c r="V206" s="127"/>
      <c r="W206" s="7"/>
      <c r="X206" s="7"/>
      <c r="Y206" s="7"/>
      <c r="Z206" s="7"/>
    </row>
    <row r="207" spans="2:26" s="10" customFormat="1" ht="20.100000000000001" customHeight="1">
      <c r="B207" s="7"/>
      <c r="C207" s="7"/>
      <c r="D207" s="3"/>
      <c r="E207" s="7"/>
      <c r="F207" s="7"/>
      <c r="G207" s="7"/>
      <c r="H207" s="13"/>
      <c r="I207" s="7"/>
      <c r="J207" s="7"/>
      <c r="K207" s="7"/>
      <c r="L207" s="7"/>
      <c r="M207" s="7"/>
      <c r="N207" s="7"/>
      <c r="O207" s="7"/>
      <c r="P207" s="7"/>
      <c r="Q207" s="11"/>
      <c r="R207" s="127"/>
      <c r="S207" s="127"/>
      <c r="T207" s="127"/>
      <c r="U207" s="127"/>
      <c r="V207" s="127"/>
      <c r="W207" s="7"/>
      <c r="X207" s="7"/>
      <c r="Y207" s="7"/>
      <c r="Z207" s="7"/>
    </row>
    <row r="208" spans="2:26" s="10" customFormat="1" ht="20.100000000000001" customHeight="1">
      <c r="B208" s="7"/>
      <c r="C208" s="7"/>
      <c r="D208" s="3"/>
      <c r="E208" s="7"/>
      <c r="F208" s="7"/>
      <c r="G208" s="7"/>
      <c r="H208" s="13"/>
      <c r="I208" s="7"/>
      <c r="J208" s="7"/>
      <c r="K208" s="7"/>
      <c r="L208" s="7"/>
      <c r="M208" s="7"/>
      <c r="N208" s="7"/>
      <c r="O208" s="7"/>
      <c r="P208" s="7"/>
      <c r="Q208" s="11"/>
      <c r="R208" s="127"/>
      <c r="S208" s="127"/>
      <c r="T208" s="127"/>
      <c r="U208" s="127"/>
      <c r="V208" s="127"/>
      <c r="W208" s="7"/>
      <c r="X208" s="7"/>
      <c r="Y208" s="7"/>
      <c r="Z208" s="7"/>
    </row>
    <row r="209" spans="2:26" s="10" customFormat="1" ht="20.100000000000001" customHeight="1">
      <c r="B209" s="7"/>
      <c r="C209" s="7"/>
      <c r="D209" s="3"/>
      <c r="E209" s="7"/>
      <c r="F209" s="7"/>
      <c r="G209" s="7"/>
      <c r="H209" s="13"/>
      <c r="I209" s="7"/>
      <c r="J209" s="7"/>
      <c r="K209" s="7"/>
      <c r="L209" s="7"/>
      <c r="M209" s="7"/>
      <c r="N209" s="7"/>
      <c r="O209" s="7"/>
      <c r="P209" s="7"/>
      <c r="Q209" s="11"/>
      <c r="R209" s="127"/>
      <c r="S209" s="127"/>
      <c r="T209" s="127"/>
      <c r="U209" s="127"/>
      <c r="V209" s="127"/>
      <c r="W209" s="7"/>
      <c r="X209" s="7"/>
      <c r="Y209" s="7"/>
      <c r="Z209" s="7"/>
    </row>
    <row r="210" spans="2:26" s="10" customFormat="1" ht="20.100000000000001" customHeight="1">
      <c r="B210" s="7"/>
      <c r="C210" s="7"/>
      <c r="D210" s="3"/>
      <c r="E210" s="7"/>
      <c r="F210" s="7"/>
      <c r="G210" s="7"/>
      <c r="H210" s="13"/>
      <c r="I210" s="7"/>
      <c r="J210" s="7"/>
      <c r="K210" s="7"/>
      <c r="L210" s="7"/>
      <c r="M210" s="7"/>
      <c r="N210" s="7"/>
      <c r="O210" s="7"/>
      <c r="P210" s="7"/>
      <c r="Q210" s="11"/>
      <c r="R210" s="127"/>
      <c r="S210" s="127"/>
      <c r="T210" s="127"/>
      <c r="U210" s="127"/>
      <c r="V210" s="127"/>
      <c r="W210" s="7"/>
      <c r="X210" s="7"/>
      <c r="Y210" s="7"/>
      <c r="Z210" s="7"/>
    </row>
    <row r="211" spans="2:26" s="10" customFormat="1" ht="20.100000000000001" customHeight="1">
      <c r="B211" s="7"/>
      <c r="C211" s="7"/>
      <c r="D211" s="3"/>
      <c r="E211" s="7"/>
      <c r="F211" s="7"/>
      <c r="G211" s="7"/>
      <c r="H211" s="13"/>
      <c r="I211" s="7"/>
      <c r="J211" s="7"/>
      <c r="K211" s="7"/>
      <c r="L211" s="7"/>
      <c r="M211" s="7"/>
      <c r="N211" s="7"/>
      <c r="O211" s="7"/>
      <c r="P211" s="7"/>
      <c r="Q211" s="11"/>
      <c r="R211" s="127"/>
      <c r="S211" s="127"/>
      <c r="T211" s="127"/>
      <c r="U211" s="127"/>
      <c r="V211" s="127"/>
      <c r="W211" s="7"/>
      <c r="X211" s="7"/>
      <c r="Y211" s="7"/>
      <c r="Z211" s="7"/>
    </row>
    <row r="212" spans="2:26" s="10" customFormat="1" ht="20.100000000000001" customHeight="1">
      <c r="B212" s="7"/>
      <c r="C212" s="7"/>
      <c r="D212" s="3"/>
      <c r="E212" s="7"/>
      <c r="F212" s="7"/>
      <c r="G212" s="7"/>
      <c r="H212" s="13"/>
      <c r="I212" s="7"/>
      <c r="J212" s="7"/>
      <c r="K212" s="7"/>
      <c r="L212" s="7"/>
      <c r="M212" s="7"/>
      <c r="N212" s="7"/>
      <c r="O212" s="7"/>
      <c r="P212" s="7"/>
      <c r="Q212" s="11"/>
      <c r="R212" s="127"/>
      <c r="S212" s="127"/>
      <c r="T212" s="127"/>
      <c r="U212" s="127"/>
      <c r="V212" s="127"/>
      <c r="W212" s="7"/>
      <c r="X212" s="7"/>
      <c r="Y212" s="7"/>
      <c r="Z212" s="7"/>
    </row>
    <row r="213" spans="2:26" s="10" customFormat="1" ht="20.100000000000001" customHeight="1">
      <c r="B213" s="7"/>
      <c r="C213" s="7"/>
      <c r="D213" s="8"/>
      <c r="E213" s="7"/>
      <c r="F213" s="7"/>
      <c r="G213" s="7"/>
      <c r="H213" s="13"/>
      <c r="I213" s="7"/>
      <c r="J213" s="7"/>
      <c r="K213" s="7"/>
      <c r="L213" s="7"/>
      <c r="M213" s="7"/>
      <c r="N213" s="7"/>
      <c r="O213" s="7"/>
      <c r="P213" s="7"/>
      <c r="Q213" s="11"/>
      <c r="R213" s="127"/>
      <c r="S213" s="127"/>
      <c r="T213" s="127"/>
      <c r="U213" s="127"/>
      <c r="V213" s="127"/>
      <c r="W213" s="7"/>
      <c r="X213" s="7"/>
      <c r="Y213" s="7"/>
      <c r="Z213" s="7"/>
    </row>
    <row r="214" spans="2:26" s="10" customFormat="1" ht="20.100000000000001" customHeight="1">
      <c r="B214" s="7"/>
      <c r="C214" s="7"/>
      <c r="D214" s="8"/>
      <c r="E214" s="7"/>
      <c r="F214" s="7"/>
      <c r="G214" s="7"/>
      <c r="H214" s="13"/>
      <c r="I214" s="7"/>
      <c r="J214" s="7"/>
      <c r="K214" s="7"/>
      <c r="L214" s="7"/>
      <c r="M214" s="7"/>
      <c r="N214" s="7"/>
      <c r="O214" s="7"/>
      <c r="P214" s="7"/>
      <c r="Q214" s="11"/>
      <c r="R214" s="127"/>
      <c r="S214" s="127"/>
      <c r="T214" s="127"/>
      <c r="U214" s="127"/>
      <c r="V214" s="127"/>
      <c r="W214" s="7"/>
      <c r="X214" s="7"/>
      <c r="Y214" s="7"/>
      <c r="Z214" s="7"/>
    </row>
    <row r="215" spans="2:26" s="10" customFormat="1" ht="20.100000000000001" customHeight="1">
      <c r="B215" s="7"/>
      <c r="C215" s="7"/>
      <c r="D215" s="8"/>
      <c r="E215" s="7"/>
      <c r="F215" s="7"/>
      <c r="G215" s="7"/>
      <c r="H215" s="13"/>
      <c r="I215" s="7"/>
      <c r="J215" s="7"/>
      <c r="K215" s="7"/>
      <c r="L215" s="7"/>
      <c r="M215" s="7"/>
      <c r="N215" s="7"/>
      <c r="O215" s="7"/>
      <c r="P215" s="7"/>
      <c r="Q215" s="11"/>
      <c r="R215" s="127"/>
      <c r="S215" s="127"/>
      <c r="T215" s="127"/>
      <c r="U215" s="127"/>
      <c r="V215" s="127"/>
      <c r="W215" s="7"/>
      <c r="X215" s="7"/>
      <c r="Y215" s="7"/>
      <c r="Z215" s="7"/>
    </row>
    <row r="216" spans="2:26" s="10" customFormat="1" ht="20.100000000000001" customHeight="1">
      <c r="B216" s="7"/>
      <c r="C216" s="7"/>
      <c r="D216" s="8"/>
      <c r="E216" s="7"/>
      <c r="F216" s="7"/>
      <c r="G216" s="7"/>
      <c r="H216" s="13"/>
      <c r="I216" s="7"/>
      <c r="J216" s="7"/>
      <c r="K216" s="7"/>
      <c r="L216" s="7"/>
      <c r="M216" s="7"/>
      <c r="N216" s="7"/>
      <c r="O216" s="7"/>
      <c r="P216" s="7"/>
      <c r="Q216" s="11"/>
      <c r="R216" s="127"/>
      <c r="S216" s="127"/>
      <c r="T216" s="127"/>
      <c r="U216" s="127"/>
      <c r="V216" s="127"/>
      <c r="W216" s="7"/>
      <c r="X216" s="7"/>
      <c r="Y216" s="7"/>
      <c r="Z216" s="7"/>
    </row>
    <row r="217" spans="2:26" s="10" customFormat="1" ht="20.100000000000001" customHeight="1">
      <c r="B217" s="7"/>
      <c r="C217" s="7"/>
      <c r="D217" s="8"/>
      <c r="E217" s="7"/>
      <c r="F217" s="7"/>
      <c r="G217" s="7"/>
      <c r="H217" s="13"/>
      <c r="I217" s="7"/>
      <c r="J217" s="7"/>
      <c r="K217" s="7"/>
      <c r="L217" s="7"/>
      <c r="M217" s="7"/>
      <c r="N217" s="7"/>
      <c r="O217" s="7"/>
      <c r="P217" s="7"/>
      <c r="Q217" s="11"/>
      <c r="R217" s="127"/>
      <c r="S217" s="127"/>
      <c r="T217" s="127"/>
      <c r="U217" s="127"/>
      <c r="V217" s="127"/>
      <c r="W217" s="7"/>
      <c r="X217" s="7"/>
      <c r="Y217" s="7"/>
      <c r="Z217" s="7"/>
    </row>
    <row r="218" spans="2:26" s="10" customFormat="1" ht="20.100000000000001" customHeight="1">
      <c r="B218" s="7"/>
      <c r="C218" s="7"/>
      <c r="D218" s="8"/>
      <c r="E218" s="7"/>
      <c r="F218" s="7"/>
      <c r="G218" s="7"/>
      <c r="H218" s="13"/>
      <c r="I218" s="7"/>
      <c r="J218" s="7"/>
      <c r="K218" s="7"/>
      <c r="L218" s="7"/>
      <c r="M218" s="7"/>
      <c r="N218" s="7"/>
      <c r="O218" s="7"/>
      <c r="P218" s="7"/>
      <c r="Q218" s="11"/>
      <c r="R218" s="127"/>
      <c r="S218" s="127"/>
      <c r="T218" s="127"/>
      <c r="U218" s="127"/>
      <c r="V218" s="127"/>
      <c r="W218" s="7"/>
      <c r="X218" s="7"/>
      <c r="Y218" s="7"/>
      <c r="Z218" s="7"/>
    </row>
    <row r="219" spans="2:26" s="10" customFormat="1" ht="20.100000000000001" customHeight="1">
      <c r="B219" s="7"/>
      <c r="C219" s="7"/>
      <c r="D219" s="8"/>
      <c r="E219" s="7"/>
      <c r="F219" s="7"/>
      <c r="G219" s="7"/>
      <c r="H219" s="13"/>
      <c r="I219" s="7"/>
      <c r="J219" s="7"/>
      <c r="K219" s="7"/>
      <c r="L219" s="7"/>
      <c r="M219" s="7"/>
      <c r="N219" s="7"/>
      <c r="O219" s="7"/>
      <c r="P219" s="7"/>
      <c r="Q219" s="11"/>
      <c r="R219" s="127"/>
      <c r="S219" s="127"/>
      <c r="T219" s="127"/>
      <c r="U219" s="127"/>
      <c r="V219" s="127"/>
      <c r="W219" s="7"/>
      <c r="X219" s="7"/>
      <c r="Y219" s="7"/>
      <c r="Z219" s="7"/>
    </row>
    <row r="220" spans="2:26" s="10" customFormat="1" ht="20.100000000000001" customHeight="1">
      <c r="B220" s="7"/>
      <c r="C220" s="7"/>
      <c r="D220" s="7"/>
      <c r="E220" s="7"/>
      <c r="F220" s="7"/>
      <c r="G220" s="7"/>
      <c r="H220" s="13"/>
      <c r="I220" s="7"/>
      <c r="J220" s="7"/>
      <c r="K220" s="7"/>
      <c r="L220" s="7"/>
      <c r="M220" s="7"/>
      <c r="N220" s="7"/>
      <c r="O220" s="7"/>
      <c r="P220" s="7"/>
      <c r="Q220" s="11"/>
      <c r="R220" s="127"/>
      <c r="S220" s="127"/>
      <c r="T220" s="127"/>
      <c r="U220" s="127"/>
      <c r="V220" s="127"/>
      <c r="W220" s="7"/>
      <c r="X220" s="7"/>
      <c r="Y220" s="7"/>
      <c r="Z220" s="7"/>
    </row>
    <row r="221" spans="2:26" s="10" customFormat="1" ht="20.100000000000001" customHeight="1">
      <c r="B221" s="7"/>
      <c r="C221" s="7"/>
      <c r="D221" s="7"/>
      <c r="E221" s="7"/>
      <c r="F221" s="7"/>
      <c r="G221" s="7"/>
      <c r="H221" s="13"/>
      <c r="I221" s="7"/>
      <c r="J221" s="7"/>
      <c r="K221" s="7"/>
      <c r="L221" s="7"/>
      <c r="M221" s="7"/>
      <c r="N221" s="7"/>
      <c r="O221" s="7"/>
      <c r="P221" s="7"/>
      <c r="Q221" s="11"/>
      <c r="R221" s="127"/>
      <c r="S221" s="127"/>
      <c r="T221" s="127"/>
      <c r="U221" s="127"/>
      <c r="V221" s="127"/>
      <c r="W221" s="7"/>
      <c r="X221" s="7"/>
      <c r="Y221" s="7"/>
      <c r="Z221" s="7"/>
    </row>
    <row r="222" spans="2:26" s="10" customFormat="1" ht="20.100000000000001" customHeight="1">
      <c r="B222" s="7"/>
      <c r="C222" s="7"/>
      <c r="D222" s="7"/>
      <c r="E222" s="7"/>
      <c r="F222" s="7"/>
      <c r="G222" s="7"/>
      <c r="H222" s="13"/>
      <c r="I222" s="7"/>
      <c r="J222" s="7"/>
      <c r="K222" s="7"/>
      <c r="L222" s="7"/>
      <c r="M222" s="7"/>
      <c r="N222" s="7"/>
      <c r="O222" s="7"/>
      <c r="P222" s="7"/>
      <c r="Q222" s="11"/>
      <c r="R222" s="127"/>
      <c r="S222" s="127"/>
      <c r="T222" s="127"/>
      <c r="U222" s="127"/>
      <c r="V222" s="127"/>
      <c r="W222" s="7"/>
      <c r="X222" s="7"/>
      <c r="Y222" s="7"/>
      <c r="Z222" s="7"/>
    </row>
    <row r="223" spans="2:26" s="10" customFormat="1" ht="20.100000000000001" customHeight="1">
      <c r="B223" s="7"/>
      <c r="C223" s="7"/>
      <c r="D223" s="7"/>
      <c r="E223" s="7"/>
      <c r="F223" s="7"/>
      <c r="G223" s="7"/>
      <c r="H223" s="13"/>
      <c r="I223" s="7"/>
      <c r="J223" s="7"/>
      <c r="K223" s="7"/>
      <c r="L223" s="7"/>
      <c r="M223" s="7"/>
      <c r="N223" s="7"/>
      <c r="O223" s="7"/>
      <c r="P223" s="7"/>
      <c r="Q223" s="11"/>
      <c r="R223" s="127"/>
      <c r="S223" s="127"/>
      <c r="T223" s="127"/>
      <c r="U223" s="127"/>
      <c r="V223" s="127"/>
      <c r="W223" s="7"/>
      <c r="X223" s="7"/>
      <c r="Y223" s="7"/>
      <c r="Z223" s="7"/>
    </row>
    <row r="224" spans="2:26" s="10" customFormat="1" ht="20.100000000000001" customHeight="1">
      <c r="B224" s="7"/>
      <c r="C224" s="7"/>
      <c r="D224" s="7"/>
      <c r="E224" s="7"/>
      <c r="F224" s="7"/>
      <c r="G224" s="7"/>
      <c r="H224" s="13"/>
      <c r="I224" s="7"/>
      <c r="J224" s="7"/>
      <c r="K224" s="7"/>
      <c r="L224" s="7"/>
      <c r="M224" s="7"/>
      <c r="N224" s="7"/>
      <c r="O224" s="7"/>
      <c r="P224" s="7"/>
      <c r="Q224" s="11"/>
      <c r="R224" s="127"/>
      <c r="S224" s="127"/>
      <c r="T224" s="127"/>
      <c r="U224" s="127"/>
      <c r="V224" s="127"/>
      <c r="W224" s="7"/>
      <c r="X224" s="7"/>
      <c r="Y224" s="7"/>
      <c r="Z224" s="7"/>
    </row>
    <row r="225" spans="2:26" s="10" customFormat="1" ht="20.100000000000001" customHeight="1">
      <c r="B225" s="7"/>
      <c r="C225" s="7"/>
      <c r="D225" s="7"/>
      <c r="E225" s="7"/>
      <c r="F225" s="7"/>
      <c r="G225" s="7"/>
      <c r="H225" s="13"/>
      <c r="I225" s="7"/>
      <c r="J225" s="7"/>
      <c r="K225" s="7"/>
      <c r="L225" s="7"/>
      <c r="M225" s="7"/>
      <c r="N225" s="7"/>
      <c r="O225" s="7"/>
      <c r="P225" s="7"/>
      <c r="Q225" s="11"/>
      <c r="R225" s="127"/>
      <c r="S225" s="127"/>
      <c r="T225" s="127"/>
      <c r="U225" s="127"/>
      <c r="V225" s="127"/>
      <c r="W225" s="7"/>
      <c r="X225" s="7"/>
      <c r="Y225" s="7"/>
      <c r="Z225" s="7"/>
    </row>
    <row r="226" spans="2:26" s="10" customFormat="1" ht="20.100000000000001" customHeight="1">
      <c r="B226" s="7"/>
      <c r="C226" s="7"/>
      <c r="D226" s="7"/>
      <c r="E226" s="7"/>
      <c r="F226" s="7"/>
      <c r="G226" s="7"/>
      <c r="H226" s="13"/>
      <c r="I226" s="7"/>
      <c r="J226" s="7"/>
      <c r="K226" s="7"/>
      <c r="L226" s="7"/>
      <c r="M226" s="7"/>
      <c r="N226" s="7"/>
      <c r="O226" s="7"/>
      <c r="P226" s="7"/>
      <c r="Q226" s="11"/>
      <c r="R226" s="127"/>
      <c r="S226" s="127"/>
      <c r="T226" s="127"/>
      <c r="U226" s="127"/>
      <c r="V226" s="127"/>
      <c r="W226" s="7"/>
      <c r="X226" s="7"/>
      <c r="Y226" s="7"/>
      <c r="Z226" s="7"/>
    </row>
    <row r="227" spans="2:26" s="10" customFormat="1" ht="20.100000000000001" customHeight="1">
      <c r="B227" s="7"/>
      <c r="C227" s="7"/>
      <c r="D227" s="7"/>
      <c r="E227" s="7"/>
      <c r="F227" s="7"/>
      <c r="G227" s="7"/>
      <c r="H227" s="13"/>
      <c r="I227" s="7"/>
      <c r="J227" s="7"/>
      <c r="K227" s="7"/>
      <c r="L227" s="7"/>
      <c r="M227" s="7"/>
      <c r="N227" s="7"/>
      <c r="O227" s="7"/>
      <c r="P227" s="7"/>
      <c r="Q227" s="11"/>
      <c r="R227" s="127"/>
      <c r="S227" s="127"/>
      <c r="T227" s="127"/>
      <c r="U227" s="127"/>
      <c r="V227" s="127"/>
      <c r="W227" s="7"/>
      <c r="X227" s="7"/>
      <c r="Y227" s="7"/>
      <c r="Z227" s="7"/>
    </row>
    <row r="228" spans="2:26" s="10" customFormat="1" ht="20.100000000000001" customHeight="1">
      <c r="B228" s="7"/>
      <c r="C228" s="7"/>
      <c r="D228" s="7"/>
      <c r="E228" s="7"/>
      <c r="F228" s="7"/>
      <c r="G228" s="7"/>
      <c r="H228" s="13"/>
      <c r="I228" s="7"/>
      <c r="J228" s="7"/>
      <c r="K228" s="7"/>
      <c r="L228" s="7"/>
      <c r="M228" s="7"/>
      <c r="N228" s="7"/>
      <c r="O228" s="7"/>
      <c r="P228" s="7"/>
      <c r="Q228" s="11"/>
      <c r="R228" s="127"/>
      <c r="S228" s="127"/>
      <c r="T228" s="127"/>
      <c r="U228" s="127"/>
      <c r="V228" s="127"/>
      <c r="W228" s="7"/>
      <c r="X228" s="7"/>
      <c r="Y228" s="7"/>
      <c r="Z228" s="7"/>
    </row>
    <row r="229" spans="2:26" s="10" customFormat="1" ht="20.100000000000001" customHeight="1">
      <c r="B229" s="7"/>
      <c r="C229" s="7"/>
      <c r="D229" s="7"/>
      <c r="E229" s="7"/>
      <c r="F229" s="7"/>
      <c r="G229" s="7"/>
      <c r="H229" s="13"/>
      <c r="I229" s="7"/>
      <c r="J229" s="7"/>
      <c r="K229" s="7"/>
      <c r="L229" s="7"/>
      <c r="M229" s="7"/>
      <c r="N229" s="7"/>
      <c r="O229" s="7"/>
      <c r="P229" s="7"/>
      <c r="Q229" s="11"/>
      <c r="R229" s="127"/>
      <c r="S229" s="127"/>
      <c r="T229" s="127"/>
      <c r="U229" s="127"/>
      <c r="V229" s="127"/>
      <c r="W229" s="7"/>
      <c r="X229" s="7"/>
      <c r="Y229" s="7"/>
      <c r="Z229" s="7"/>
    </row>
    <row r="230" spans="2:26" s="10" customFormat="1" ht="20.100000000000001" customHeight="1">
      <c r="B230" s="7"/>
      <c r="C230" s="7"/>
      <c r="D230" s="7"/>
      <c r="E230" s="7"/>
      <c r="F230" s="7"/>
      <c r="G230" s="7"/>
      <c r="H230" s="13"/>
      <c r="I230" s="7"/>
      <c r="J230" s="7"/>
      <c r="K230" s="7"/>
      <c r="L230" s="7"/>
      <c r="M230" s="7"/>
      <c r="N230" s="7"/>
      <c r="O230" s="7"/>
      <c r="P230" s="7"/>
      <c r="Q230" s="11"/>
      <c r="R230" s="127"/>
      <c r="S230" s="127"/>
      <c r="T230" s="127"/>
      <c r="U230" s="127"/>
      <c r="V230" s="127"/>
      <c r="W230" s="7"/>
      <c r="X230" s="7"/>
      <c r="Y230" s="7"/>
      <c r="Z230" s="7"/>
    </row>
    <row r="231" spans="2:26" s="10" customFormat="1" ht="20.100000000000001" customHeight="1">
      <c r="B231" s="7"/>
      <c r="C231" s="7"/>
      <c r="D231" s="7"/>
      <c r="E231" s="7"/>
      <c r="F231" s="7"/>
      <c r="G231" s="7"/>
      <c r="H231" s="13"/>
      <c r="I231" s="7"/>
      <c r="J231" s="7"/>
      <c r="K231" s="7"/>
      <c r="L231" s="7"/>
      <c r="M231" s="7"/>
      <c r="N231" s="7"/>
      <c r="O231" s="7"/>
      <c r="P231" s="7"/>
      <c r="Q231" s="11"/>
      <c r="R231" s="127"/>
      <c r="S231" s="127"/>
      <c r="T231" s="127"/>
      <c r="U231" s="127"/>
      <c r="V231" s="127"/>
      <c r="W231" s="7"/>
      <c r="X231" s="7"/>
      <c r="Y231" s="7"/>
      <c r="Z231" s="7"/>
    </row>
    <row r="232" spans="2:26" s="10" customFormat="1" ht="20.100000000000001" customHeight="1">
      <c r="B232" s="7"/>
      <c r="C232" s="7"/>
      <c r="D232" s="7"/>
      <c r="E232" s="7"/>
      <c r="F232" s="7"/>
      <c r="G232" s="7"/>
      <c r="H232" s="13"/>
      <c r="I232" s="7"/>
      <c r="J232" s="7"/>
      <c r="K232" s="7"/>
      <c r="L232" s="7"/>
      <c r="M232" s="7"/>
      <c r="N232" s="7"/>
      <c r="O232" s="7"/>
      <c r="P232" s="7"/>
      <c r="Q232" s="11"/>
      <c r="R232" s="127"/>
      <c r="S232" s="127"/>
      <c r="T232" s="127"/>
      <c r="U232" s="127"/>
      <c r="V232" s="127"/>
      <c r="W232" s="7"/>
      <c r="X232" s="7"/>
      <c r="Y232" s="7"/>
      <c r="Z232" s="7"/>
    </row>
    <row r="233" spans="2:26" s="10" customFormat="1" ht="20.100000000000001" customHeight="1">
      <c r="B233" s="7"/>
      <c r="C233" s="7"/>
      <c r="D233" s="7"/>
      <c r="E233" s="7"/>
      <c r="F233" s="7"/>
      <c r="G233" s="7"/>
      <c r="H233" s="13"/>
      <c r="I233" s="7"/>
      <c r="J233" s="7"/>
      <c r="K233" s="7"/>
      <c r="L233" s="7"/>
      <c r="M233" s="7"/>
      <c r="N233" s="7"/>
      <c r="O233" s="7"/>
      <c r="P233" s="7"/>
      <c r="Q233" s="11"/>
      <c r="R233" s="127"/>
      <c r="S233" s="127"/>
      <c r="T233" s="127"/>
      <c r="U233" s="127"/>
      <c r="V233" s="127"/>
      <c r="W233" s="7"/>
      <c r="X233" s="7"/>
      <c r="Y233" s="7"/>
      <c r="Z233" s="7"/>
    </row>
    <row r="234" spans="2:26" s="10" customFormat="1" ht="20.100000000000001" customHeight="1">
      <c r="B234" s="7"/>
      <c r="C234" s="7"/>
      <c r="D234" s="7"/>
      <c r="E234" s="7"/>
      <c r="F234" s="7"/>
      <c r="G234" s="7"/>
      <c r="H234" s="13"/>
      <c r="I234" s="7"/>
      <c r="J234" s="7"/>
      <c r="K234" s="7"/>
      <c r="L234" s="7"/>
      <c r="M234" s="7"/>
      <c r="N234" s="7"/>
      <c r="O234" s="7"/>
      <c r="P234" s="7"/>
      <c r="Q234" s="11"/>
      <c r="R234" s="127"/>
      <c r="S234" s="127"/>
      <c r="T234" s="127"/>
      <c r="U234" s="127"/>
      <c r="V234" s="127"/>
      <c r="W234" s="7"/>
      <c r="X234" s="7"/>
      <c r="Y234" s="7"/>
      <c r="Z234" s="7"/>
    </row>
    <row r="235" spans="2:26" s="10" customFormat="1" ht="20.100000000000001" customHeight="1">
      <c r="B235" s="7"/>
      <c r="C235" s="7"/>
      <c r="D235" s="7"/>
      <c r="E235" s="7"/>
      <c r="F235" s="7"/>
      <c r="G235" s="7"/>
      <c r="H235" s="13"/>
      <c r="I235" s="7"/>
      <c r="J235" s="7"/>
      <c r="K235" s="7"/>
      <c r="L235" s="7"/>
      <c r="M235" s="7"/>
      <c r="N235" s="7"/>
      <c r="O235" s="7"/>
      <c r="P235" s="7"/>
      <c r="Q235" s="11"/>
      <c r="R235" s="127"/>
      <c r="S235" s="127"/>
      <c r="T235" s="127"/>
      <c r="U235" s="127"/>
      <c r="V235" s="127"/>
      <c r="W235" s="7"/>
      <c r="X235" s="7"/>
      <c r="Y235" s="7"/>
      <c r="Z235" s="7"/>
    </row>
    <row r="236" spans="2:26" s="10" customFormat="1" ht="20.100000000000001" customHeight="1">
      <c r="B236" s="7"/>
      <c r="C236" s="7"/>
      <c r="D236" s="7"/>
      <c r="E236" s="7"/>
      <c r="F236" s="7"/>
      <c r="G236" s="7"/>
      <c r="H236" s="13"/>
      <c r="I236" s="7"/>
      <c r="J236" s="7"/>
      <c r="K236" s="7"/>
      <c r="L236" s="7"/>
      <c r="M236" s="7"/>
      <c r="N236" s="7"/>
      <c r="O236" s="7"/>
      <c r="P236" s="7"/>
      <c r="Q236" s="11"/>
      <c r="R236" s="127"/>
      <c r="S236" s="127"/>
      <c r="T236" s="127"/>
      <c r="U236" s="127"/>
      <c r="V236" s="127"/>
      <c r="W236" s="7"/>
      <c r="X236" s="7"/>
      <c r="Y236" s="7"/>
      <c r="Z236" s="7"/>
    </row>
    <row r="237" spans="2:26" s="10" customFormat="1" ht="20.100000000000001" customHeight="1">
      <c r="B237" s="7"/>
      <c r="C237" s="7"/>
      <c r="D237" s="7"/>
      <c r="E237" s="7"/>
      <c r="F237" s="7"/>
      <c r="G237" s="7"/>
      <c r="H237" s="13"/>
      <c r="I237" s="7"/>
      <c r="J237" s="7"/>
      <c r="K237" s="7"/>
      <c r="L237" s="7"/>
      <c r="M237" s="7"/>
      <c r="N237" s="7"/>
      <c r="O237" s="7"/>
      <c r="P237" s="7"/>
      <c r="Q237" s="11"/>
      <c r="R237" s="127"/>
      <c r="S237" s="127"/>
      <c r="T237" s="127"/>
      <c r="U237" s="127"/>
      <c r="V237" s="127"/>
      <c r="W237" s="7"/>
      <c r="X237" s="7"/>
      <c r="Y237" s="7"/>
      <c r="Z237" s="7"/>
    </row>
    <row r="238" spans="2:26" s="10" customFormat="1" ht="20.100000000000001" customHeight="1">
      <c r="B238" s="7"/>
      <c r="C238" s="7"/>
      <c r="D238" s="7"/>
      <c r="E238" s="7"/>
      <c r="F238" s="7"/>
      <c r="G238" s="7"/>
      <c r="H238" s="13"/>
      <c r="I238" s="7"/>
      <c r="J238" s="7"/>
      <c r="K238" s="7"/>
      <c r="L238" s="7"/>
      <c r="M238" s="7"/>
      <c r="N238" s="7"/>
      <c r="O238" s="7"/>
      <c r="P238" s="7"/>
      <c r="Q238" s="11"/>
      <c r="R238" s="127"/>
      <c r="S238" s="127"/>
      <c r="T238" s="127"/>
      <c r="U238" s="127"/>
      <c r="V238" s="127"/>
      <c r="W238" s="7"/>
      <c r="X238" s="7"/>
      <c r="Y238" s="7"/>
      <c r="Z238" s="7"/>
    </row>
    <row r="239" spans="2:26" s="10" customFormat="1" ht="20.100000000000001" customHeight="1">
      <c r="B239" s="7"/>
      <c r="C239" s="7"/>
      <c r="D239" s="7"/>
      <c r="E239" s="7"/>
      <c r="F239" s="7"/>
      <c r="G239" s="7"/>
      <c r="H239" s="13"/>
      <c r="I239" s="7"/>
      <c r="J239" s="7"/>
      <c r="K239" s="7"/>
      <c r="L239" s="7"/>
      <c r="M239" s="7"/>
      <c r="N239" s="7"/>
      <c r="O239" s="7"/>
      <c r="P239" s="7"/>
      <c r="Q239" s="11"/>
      <c r="R239" s="127"/>
      <c r="S239" s="127"/>
      <c r="T239" s="127"/>
      <c r="U239" s="127"/>
      <c r="V239" s="127"/>
      <c r="W239" s="7"/>
      <c r="X239" s="7"/>
      <c r="Y239" s="7"/>
      <c r="Z239" s="7"/>
    </row>
    <row r="240" spans="2:26" s="10" customFormat="1" ht="20.100000000000001" customHeight="1">
      <c r="B240" s="7"/>
      <c r="C240" s="7"/>
      <c r="D240" s="7"/>
      <c r="E240" s="7"/>
      <c r="F240" s="7"/>
      <c r="G240" s="7"/>
      <c r="H240" s="13"/>
      <c r="I240" s="7"/>
      <c r="J240" s="7"/>
      <c r="K240" s="7"/>
      <c r="L240" s="7"/>
      <c r="M240" s="7"/>
      <c r="N240" s="7"/>
      <c r="O240" s="7"/>
      <c r="P240" s="7"/>
      <c r="Q240" s="11"/>
      <c r="R240" s="127"/>
      <c r="S240" s="127"/>
      <c r="T240" s="127"/>
      <c r="U240" s="127"/>
      <c r="V240" s="127"/>
      <c r="W240" s="7"/>
      <c r="X240" s="7"/>
      <c r="Y240" s="7"/>
      <c r="Z240" s="7"/>
    </row>
    <row r="241" spans="2:26" s="10" customFormat="1" ht="20.100000000000001" customHeight="1">
      <c r="B241" s="7"/>
      <c r="C241" s="7"/>
      <c r="D241" s="7"/>
      <c r="E241" s="7"/>
      <c r="F241" s="7"/>
      <c r="G241" s="7"/>
      <c r="H241" s="13"/>
      <c r="I241" s="7"/>
      <c r="J241" s="7"/>
      <c r="K241" s="7"/>
      <c r="L241" s="7"/>
      <c r="M241" s="7"/>
      <c r="N241" s="7"/>
      <c r="O241" s="7"/>
      <c r="P241" s="7"/>
      <c r="Q241" s="11"/>
      <c r="R241" s="127"/>
      <c r="S241" s="127"/>
      <c r="T241" s="127"/>
      <c r="U241" s="127"/>
      <c r="V241" s="127"/>
      <c r="W241" s="7"/>
      <c r="X241" s="7"/>
      <c r="Y241" s="7"/>
      <c r="Z241" s="7"/>
    </row>
    <row r="242" spans="2:26" s="10" customFormat="1" ht="20.100000000000001" customHeight="1">
      <c r="B242" s="7"/>
      <c r="C242" s="7"/>
      <c r="D242" s="7"/>
      <c r="E242" s="7"/>
      <c r="F242" s="7"/>
      <c r="G242" s="7"/>
      <c r="H242" s="13"/>
      <c r="I242" s="7"/>
      <c r="J242" s="7"/>
      <c r="K242" s="7"/>
      <c r="L242" s="7"/>
      <c r="M242" s="7"/>
      <c r="N242" s="7"/>
      <c r="O242" s="7"/>
      <c r="P242" s="7"/>
      <c r="Q242" s="11"/>
      <c r="R242" s="127"/>
      <c r="S242" s="127"/>
      <c r="T242" s="127"/>
      <c r="U242" s="127"/>
      <c r="V242" s="127"/>
      <c r="W242" s="7"/>
      <c r="X242" s="7"/>
      <c r="Y242" s="7"/>
      <c r="Z242" s="7"/>
    </row>
    <row r="243" spans="2:26" s="10" customFormat="1" ht="20.100000000000001" customHeight="1">
      <c r="B243" s="7"/>
      <c r="C243" s="7"/>
      <c r="D243" s="7"/>
      <c r="E243" s="7"/>
      <c r="F243" s="7"/>
      <c r="G243" s="7"/>
      <c r="H243" s="13"/>
      <c r="I243" s="7"/>
      <c r="J243" s="7"/>
      <c r="K243" s="7"/>
      <c r="L243" s="7"/>
      <c r="M243" s="7"/>
      <c r="N243" s="7"/>
      <c r="O243" s="7"/>
      <c r="P243" s="7"/>
      <c r="Q243" s="11"/>
      <c r="R243" s="127"/>
      <c r="S243" s="127"/>
      <c r="T243" s="127"/>
      <c r="U243" s="127"/>
      <c r="V243" s="127"/>
      <c r="W243" s="7"/>
      <c r="X243" s="7"/>
      <c r="Y243" s="7"/>
      <c r="Z243" s="7"/>
    </row>
    <row r="244" spans="2:26" s="10" customFormat="1" ht="20.100000000000001" customHeight="1">
      <c r="B244" s="7"/>
      <c r="C244" s="7"/>
      <c r="D244" s="7"/>
      <c r="E244" s="7"/>
      <c r="F244" s="7"/>
      <c r="G244" s="7"/>
      <c r="H244" s="13"/>
      <c r="I244" s="7"/>
      <c r="J244" s="7"/>
      <c r="K244" s="7"/>
      <c r="L244" s="7"/>
      <c r="M244" s="7"/>
      <c r="N244" s="7"/>
      <c r="O244" s="7"/>
      <c r="P244" s="7"/>
      <c r="Q244" s="11"/>
      <c r="R244" s="127"/>
      <c r="S244" s="127"/>
      <c r="T244" s="127"/>
      <c r="U244" s="127"/>
      <c r="V244" s="127"/>
      <c r="W244" s="7"/>
      <c r="X244" s="7"/>
      <c r="Y244" s="7"/>
      <c r="Z244" s="7"/>
    </row>
    <row r="245" spans="2:26" s="10" customFormat="1" ht="20.100000000000001" customHeight="1">
      <c r="B245" s="7"/>
      <c r="C245" s="7"/>
      <c r="D245" s="7"/>
      <c r="E245" s="7"/>
      <c r="F245" s="7"/>
      <c r="G245" s="7"/>
      <c r="H245" s="13"/>
      <c r="I245" s="7"/>
      <c r="J245" s="7"/>
      <c r="K245" s="7"/>
      <c r="L245" s="7"/>
      <c r="M245" s="7"/>
      <c r="N245" s="7"/>
      <c r="O245" s="7"/>
      <c r="P245" s="7"/>
      <c r="Q245" s="11"/>
      <c r="R245" s="127"/>
      <c r="S245" s="127"/>
      <c r="T245" s="127"/>
      <c r="U245" s="127"/>
      <c r="V245" s="127"/>
      <c r="W245" s="7"/>
      <c r="X245" s="7"/>
      <c r="Y245" s="7"/>
      <c r="Z245" s="7"/>
    </row>
    <row r="246" spans="2:26" s="10" customFormat="1" ht="20.100000000000001" customHeight="1">
      <c r="B246" s="7"/>
      <c r="C246" s="7"/>
      <c r="D246" s="7"/>
      <c r="E246" s="7"/>
      <c r="F246" s="7"/>
      <c r="G246" s="7"/>
      <c r="H246" s="13"/>
      <c r="I246" s="7"/>
      <c r="J246" s="7"/>
      <c r="K246" s="7"/>
      <c r="L246" s="7"/>
      <c r="M246" s="7"/>
      <c r="N246" s="7"/>
      <c r="O246" s="7"/>
      <c r="P246" s="7"/>
      <c r="Q246" s="11"/>
      <c r="R246" s="127"/>
      <c r="S246" s="127"/>
      <c r="T246" s="127"/>
      <c r="U246" s="127"/>
      <c r="V246" s="127"/>
      <c r="W246" s="7"/>
      <c r="X246" s="7"/>
      <c r="Y246" s="7"/>
      <c r="Z246" s="7"/>
    </row>
    <row r="247" spans="2:26" s="10" customFormat="1" ht="20.100000000000001" customHeight="1">
      <c r="B247" s="7"/>
      <c r="C247" s="7"/>
      <c r="D247" s="7"/>
      <c r="E247" s="7"/>
      <c r="F247" s="7"/>
      <c r="G247" s="7"/>
      <c r="H247" s="13"/>
      <c r="I247" s="7"/>
      <c r="J247" s="7"/>
      <c r="K247" s="7"/>
      <c r="L247" s="7"/>
      <c r="M247" s="7"/>
      <c r="N247" s="7"/>
      <c r="O247" s="7"/>
      <c r="P247" s="7"/>
      <c r="Q247" s="11"/>
      <c r="R247" s="127"/>
      <c r="S247" s="127"/>
      <c r="T247" s="127"/>
      <c r="U247" s="127"/>
      <c r="V247" s="127"/>
      <c r="W247" s="7"/>
      <c r="X247" s="7"/>
      <c r="Y247" s="7"/>
      <c r="Z247" s="7"/>
    </row>
    <row r="248" spans="2:26" s="10" customFormat="1" ht="20.100000000000001" customHeight="1">
      <c r="B248" s="7"/>
      <c r="C248" s="7"/>
      <c r="D248" s="7"/>
      <c r="E248" s="7"/>
      <c r="F248" s="7"/>
      <c r="G248" s="7"/>
      <c r="H248" s="13"/>
      <c r="I248" s="7"/>
      <c r="J248" s="7"/>
      <c r="K248" s="7"/>
      <c r="L248" s="7"/>
      <c r="M248" s="7"/>
      <c r="N248" s="7"/>
      <c r="O248" s="7"/>
      <c r="P248" s="7"/>
      <c r="Q248" s="11"/>
      <c r="R248" s="127"/>
      <c r="S248" s="127"/>
      <c r="T248" s="127"/>
      <c r="U248" s="127"/>
      <c r="V248" s="127"/>
      <c r="W248" s="7"/>
      <c r="X248" s="7"/>
      <c r="Y248" s="7"/>
      <c r="Z248" s="7"/>
    </row>
    <row r="249" spans="2:26" s="10" customFormat="1" ht="20.100000000000001" customHeight="1">
      <c r="B249" s="7"/>
      <c r="C249" s="7"/>
      <c r="D249" s="7"/>
      <c r="E249" s="7"/>
      <c r="F249" s="7"/>
      <c r="G249" s="7"/>
      <c r="H249" s="13"/>
      <c r="I249" s="7"/>
      <c r="J249" s="7"/>
      <c r="K249" s="7"/>
      <c r="L249" s="7"/>
      <c r="M249" s="7"/>
      <c r="N249" s="7"/>
      <c r="O249" s="7"/>
      <c r="P249" s="7"/>
      <c r="Q249" s="11"/>
      <c r="R249" s="127"/>
      <c r="S249" s="127"/>
      <c r="T249" s="127"/>
      <c r="U249" s="127"/>
      <c r="V249" s="127"/>
      <c r="W249" s="7"/>
      <c r="X249" s="7"/>
      <c r="Y249" s="7"/>
      <c r="Z249" s="7"/>
    </row>
    <row r="250" spans="2:26" s="10" customFormat="1" ht="20.100000000000001" customHeight="1">
      <c r="B250" s="7"/>
      <c r="C250" s="7"/>
      <c r="D250" s="7"/>
      <c r="E250" s="7"/>
      <c r="F250" s="7"/>
      <c r="G250" s="7"/>
      <c r="H250" s="13"/>
      <c r="I250" s="7"/>
      <c r="J250" s="7"/>
      <c r="K250" s="7"/>
      <c r="L250" s="7"/>
      <c r="M250" s="7"/>
      <c r="N250" s="7"/>
      <c r="O250" s="7"/>
      <c r="P250" s="7"/>
      <c r="Q250" s="11"/>
      <c r="R250" s="127"/>
      <c r="S250" s="127"/>
      <c r="T250" s="127"/>
      <c r="U250" s="127"/>
      <c r="V250" s="127"/>
      <c r="W250" s="7"/>
      <c r="X250" s="7"/>
      <c r="Y250" s="7"/>
      <c r="Z250" s="7"/>
    </row>
    <row r="251" spans="2:26" s="10" customFormat="1" ht="20.100000000000001" customHeight="1">
      <c r="B251" s="7"/>
      <c r="C251" s="7"/>
      <c r="D251" s="7"/>
      <c r="E251" s="7"/>
      <c r="F251" s="7"/>
      <c r="G251" s="7"/>
      <c r="H251" s="13"/>
      <c r="I251" s="7"/>
      <c r="J251" s="7"/>
      <c r="K251" s="7"/>
      <c r="L251" s="7"/>
      <c r="M251" s="7"/>
      <c r="N251" s="7"/>
      <c r="O251" s="7"/>
      <c r="P251" s="7"/>
      <c r="Q251" s="11"/>
      <c r="R251" s="127"/>
      <c r="S251" s="127"/>
      <c r="T251" s="127"/>
      <c r="U251" s="127"/>
      <c r="V251" s="127"/>
      <c r="W251" s="7"/>
      <c r="X251" s="7"/>
      <c r="Y251" s="7"/>
      <c r="Z251" s="7"/>
    </row>
    <row r="252" spans="2:26" s="10" customFormat="1" ht="20.100000000000001" customHeight="1">
      <c r="B252" s="7"/>
      <c r="C252" s="7"/>
      <c r="D252" s="7"/>
      <c r="E252" s="7"/>
      <c r="F252" s="7"/>
      <c r="G252" s="7"/>
      <c r="H252" s="13"/>
      <c r="I252" s="7"/>
      <c r="J252" s="7"/>
      <c r="K252" s="7"/>
      <c r="L252" s="7"/>
      <c r="M252" s="7"/>
      <c r="N252" s="7"/>
      <c r="O252" s="7"/>
      <c r="P252" s="7"/>
      <c r="Q252" s="11"/>
      <c r="R252" s="127"/>
      <c r="S252" s="127"/>
      <c r="T252" s="127"/>
      <c r="U252" s="127"/>
      <c r="V252" s="127"/>
      <c r="W252" s="7"/>
      <c r="X252" s="7"/>
      <c r="Y252" s="7"/>
      <c r="Z252" s="7"/>
    </row>
    <row r="253" spans="2:26" s="10" customFormat="1" ht="20.100000000000001" customHeight="1">
      <c r="B253" s="7"/>
      <c r="C253" s="7"/>
      <c r="D253" s="7"/>
      <c r="E253" s="7"/>
      <c r="F253" s="7"/>
      <c r="G253" s="7"/>
      <c r="H253" s="13"/>
      <c r="I253" s="7"/>
      <c r="J253" s="7"/>
      <c r="K253" s="7"/>
      <c r="L253" s="7"/>
      <c r="M253" s="7"/>
      <c r="N253" s="7"/>
      <c r="O253" s="7"/>
      <c r="P253" s="7"/>
      <c r="Q253" s="11"/>
      <c r="R253" s="127"/>
      <c r="S253" s="127"/>
      <c r="T253" s="127"/>
      <c r="U253" s="127"/>
      <c r="V253" s="127"/>
      <c r="W253" s="7"/>
      <c r="X253" s="7"/>
      <c r="Y253" s="7"/>
      <c r="Z253" s="7"/>
    </row>
    <row r="254" spans="2:26" s="10" customFormat="1" ht="20.100000000000001" customHeight="1">
      <c r="B254" s="7"/>
      <c r="C254" s="7"/>
      <c r="D254" s="7"/>
      <c r="E254" s="7"/>
      <c r="F254" s="7"/>
      <c r="G254" s="7"/>
      <c r="H254" s="13"/>
      <c r="I254" s="7"/>
      <c r="J254" s="7"/>
      <c r="K254" s="7"/>
      <c r="L254" s="7"/>
      <c r="M254" s="7"/>
      <c r="N254" s="7"/>
      <c r="O254" s="7"/>
      <c r="P254" s="7"/>
      <c r="Q254" s="11"/>
      <c r="R254" s="127"/>
      <c r="S254" s="127"/>
      <c r="T254" s="127"/>
      <c r="U254" s="127"/>
      <c r="V254" s="127"/>
      <c r="W254" s="7"/>
      <c r="X254" s="7"/>
      <c r="Y254" s="7"/>
      <c r="Z254" s="7"/>
    </row>
    <row r="255" spans="2:26" s="10" customFormat="1" ht="20.100000000000001" customHeight="1">
      <c r="B255" s="7"/>
      <c r="C255" s="7"/>
      <c r="D255" s="7"/>
      <c r="E255" s="7"/>
      <c r="F255" s="7"/>
      <c r="G255" s="7"/>
      <c r="H255" s="13"/>
      <c r="I255" s="7"/>
      <c r="J255" s="7"/>
      <c r="K255" s="7"/>
      <c r="L255" s="7"/>
      <c r="M255" s="7"/>
      <c r="N255" s="7"/>
      <c r="O255" s="7"/>
      <c r="P255" s="7"/>
      <c r="Q255" s="11"/>
      <c r="R255" s="127"/>
      <c r="S255" s="127"/>
      <c r="T255" s="127"/>
      <c r="U255" s="127"/>
      <c r="V255" s="127"/>
      <c r="W255" s="7"/>
      <c r="X255" s="7"/>
      <c r="Y255" s="7"/>
      <c r="Z255" s="7"/>
    </row>
    <row r="256" spans="2:26" s="10" customFormat="1" ht="20.100000000000001" customHeight="1">
      <c r="B256" s="7"/>
      <c r="C256" s="7"/>
      <c r="D256" s="7"/>
      <c r="E256" s="7"/>
      <c r="F256" s="7"/>
      <c r="G256" s="7"/>
      <c r="H256" s="13"/>
      <c r="I256" s="7"/>
      <c r="J256" s="7"/>
      <c r="K256" s="7"/>
      <c r="L256" s="7"/>
      <c r="M256" s="7"/>
      <c r="N256" s="7"/>
      <c r="O256" s="7"/>
      <c r="P256" s="7"/>
      <c r="Q256" s="11"/>
      <c r="R256" s="127"/>
      <c r="S256" s="127"/>
      <c r="T256" s="127"/>
      <c r="U256" s="127"/>
      <c r="V256" s="127"/>
      <c r="W256" s="7"/>
      <c r="X256" s="7"/>
      <c r="Y256" s="7"/>
      <c r="Z256" s="7"/>
    </row>
    <row r="257" spans="2:26" s="10" customFormat="1" ht="20.100000000000001" customHeight="1">
      <c r="B257" s="7"/>
      <c r="C257" s="7"/>
      <c r="D257" s="7"/>
      <c r="E257" s="7"/>
      <c r="F257" s="7"/>
      <c r="G257" s="7"/>
      <c r="H257" s="13"/>
      <c r="I257" s="7"/>
      <c r="J257" s="7"/>
      <c r="K257" s="7"/>
      <c r="L257" s="7"/>
      <c r="M257" s="7"/>
      <c r="N257" s="7"/>
      <c r="O257" s="7"/>
      <c r="P257" s="7"/>
      <c r="Q257" s="11"/>
      <c r="R257" s="127"/>
      <c r="S257" s="127"/>
      <c r="T257" s="127"/>
      <c r="U257" s="127"/>
      <c r="V257" s="127"/>
      <c r="W257" s="7"/>
      <c r="X257" s="7"/>
      <c r="Y257" s="7"/>
      <c r="Z257" s="7"/>
    </row>
    <row r="258" spans="2:26" s="10" customFormat="1" ht="20.100000000000001" customHeight="1">
      <c r="B258" s="7"/>
      <c r="C258" s="7"/>
      <c r="D258" s="7"/>
      <c r="E258" s="7"/>
      <c r="F258" s="7"/>
      <c r="G258" s="7"/>
      <c r="H258" s="13"/>
      <c r="I258" s="7"/>
      <c r="J258" s="7"/>
      <c r="K258" s="7"/>
      <c r="L258" s="7"/>
      <c r="M258" s="7"/>
      <c r="N258" s="7"/>
      <c r="O258" s="7"/>
      <c r="P258" s="7"/>
      <c r="Q258" s="11"/>
      <c r="R258" s="127"/>
      <c r="S258" s="127"/>
      <c r="T258" s="127"/>
      <c r="U258" s="127"/>
      <c r="V258" s="127"/>
      <c r="W258" s="7"/>
      <c r="X258" s="7"/>
      <c r="Y258" s="7"/>
      <c r="Z258" s="7"/>
    </row>
    <row r="259" spans="2:26" s="10" customFormat="1" ht="20.100000000000001" customHeight="1">
      <c r="B259" s="7"/>
      <c r="C259" s="7"/>
      <c r="D259" s="7"/>
      <c r="E259" s="7"/>
      <c r="F259" s="7"/>
      <c r="G259" s="7"/>
      <c r="H259" s="13"/>
      <c r="I259" s="7"/>
      <c r="J259" s="7"/>
      <c r="K259" s="7"/>
      <c r="L259" s="7"/>
      <c r="M259" s="7"/>
      <c r="N259" s="7"/>
      <c r="O259" s="7"/>
      <c r="P259" s="7"/>
      <c r="Q259" s="11"/>
      <c r="R259" s="127"/>
      <c r="S259" s="127"/>
      <c r="T259" s="127"/>
      <c r="U259" s="127"/>
      <c r="V259" s="127"/>
      <c r="W259" s="7"/>
      <c r="X259" s="7"/>
      <c r="Y259" s="7"/>
      <c r="Z259" s="7"/>
    </row>
    <row r="260" spans="2:26" s="10" customFormat="1" ht="20.100000000000001" customHeight="1">
      <c r="B260" s="7"/>
      <c r="C260" s="7"/>
      <c r="D260" s="7"/>
      <c r="E260" s="7"/>
      <c r="F260" s="7"/>
      <c r="G260" s="7"/>
      <c r="H260" s="13"/>
      <c r="I260" s="7"/>
      <c r="J260" s="7"/>
      <c r="K260" s="7"/>
      <c r="L260" s="7"/>
      <c r="M260" s="7"/>
      <c r="N260" s="7"/>
      <c r="O260" s="7"/>
      <c r="P260" s="7"/>
      <c r="Q260" s="11"/>
      <c r="R260" s="127"/>
      <c r="S260" s="127"/>
      <c r="T260" s="127"/>
      <c r="U260" s="127"/>
      <c r="V260" s="127"/>
      <c r="W260" s="7"/>
      <c r="X260" s="7"/>
      <c r="Y260" s="7"/>
      <c r="Z260" s="7"/>
    </row>
    <row r="261" spans="2:26" s="10" customFormat="1" ht="20.100000000000001" customHeight="1">
      <c r="B261" s="7"/>
      <c r="C261" s="7"/>
      <c r="D261" s="7"/>
      <c r="E261" s="7"/>
      <c r="F261" s="7"/>
      <c r="G261" s="7"/>
      <c r="H261" s="13"/>
      <c r="I261" s="7"/>
      <c r="J261" s="7"/>
      <c r="K261" s="7"/>
      <c r="L261" s="7"/>
      <c r="M261" s="7"/>
      <c r="N261" s="7"/>
      <c r="O261" s="7"/>
      <c r="P261" s="7"/>
      <c r="Q261" s="11"/>
      <c r="R261" s="127"/>
      <c r="S261" s="127"/>
      <c r="T261" s="127"/>
      <c r="U261" s="127"/>
      <c r="V261" s="127"/>
      <c r="W261" s="7"/>
      <c r="X261" s="7"/>
      <c r="Y261" s="7"/>
      <c r="Z261" s="7"/>
    </row>
    <row r="262" spans="2:26" s="10" customFormat="1" ht="20.100000000000001" customHeight="1">
      <c r="B262" s="7"/>
      <c r="C262" s="7"/>
      <c r="D262" s="7"/>
      <c r="E262" s="7"/>
      <c r="F262" s="7"/>
      <c r="G262" s="7"/>
      <c r="H262" s="13"/>
      <c r="I262" s="7"/>
      <c r="J262" s="7"/>
      <c r="K262" s="7"/>
      <c r="L262" s="7"/>
      <c r="M262" s="7"/>
      <c r="N262" s="7"/>
      <c r="O262" s="7"/>
      <c r="P262" s="7"/>
      <c r="Q262" s="11"/>
      <c r="R262" s="127"/>
      <c r="S262" s="127"/>
      <c r="T262" s="127"/>
      <c r="U262" s="127"/>
      <c r="V262" s="127"/>
      <c r="W262" s="7"/>
      <c r="X262" s="7"/>
      <c r="Y262" s="7"/>
      <c r="Z262" s="7"/>
    </row>
    <row r="263" spans="2:26" s="10" customFormat="1" ht="20.100000000000001" customHeight="1">
      <c r="B263" s="7"/>
      <c r="C263" s="7"/>
      <c r="D263" s="7"/>
      <c r="E263" s="7"/>
      <c r="F263" s="7"/>
      <c r="G263" s="7"/>
      <c r="H263" s="13"/>
      <c r="I263" s="7"/>
      <c r="J263" s="7"/>
      <c r="K263" s="7"/>
      <c r="L263" s="7"/>
      <c r="M263" s="7"/>
      <c r="N263" s="7"/>
      <c r="O263" s="7"/>
      <c r="P263" s="7"/>
      <c r="Q263" s="11"/>
      <c r="R263" s="127"/>
      <c r="S263" s="127"/>
      <c r="T263" s="127"/>
      <c r="U263" s="127"/>
      <c r="V263" s="127"/>
      <c r="W263" s="7"/>
      <c r="X263" s="7"/>
      <c r="Y263" s="7"/>
      <c r="Z263" s="7"/>
    </row>
    <row r="264" spans="2:26" s="10" customFormat="1" ht="20.100000000000001" customHeight="1">
      <c r="B264" s="7"/>
      <c r="C264" s="7"/>
      <c r="D264" s="7"/>
      <c r="E264" s="7"/>
      <c r="F264" s="7"/>
      <c r="G264" s="7"/>
      <c r="H264" s="13"/>
      <c r="I264" s="7"/>
      <c r="J264" s="7"/>
      <c r="K264" s="7"/>
      <c r="L264" s="7"/>
      <c r="M264" s="7"/>
      <c r="N264" s="7"/>
      <c r="O264" s="7"/>
      <c r="P264" s="7"/>
      <c r="Q264" s="11"/>
      <c r="R264" s="127"/>
      <c r="S264" s="127"/>
      <c r="T264" s="127"/>
      <c r="U264" s="127"/>
      <c r="V264" s="127"/>
      <c r="W264" s="7"/>
      <c r="X264" s="7"/>
      <c r="Y264" s="7"/>
      <c r="Z264" s="7"/>
    </row>
    <row r="265" spans="2:26" s="10" customFormat="1" ht="20.100000000000001" customHeight="1">
      <c r="B265" s="7"/>
      <c r="C265" s="7"/>
      <c r="D265" s="7"/>
      <c r="E265" s="7"/>
      <c r="F265" s="7"/>
      <c r="G265" s="7"/>
      <c r="H265" s="13"/>
      <c r="I265" s="7"/>
      <c r="J265" s="7"/>
      <c r="K265" s="7"/>
      <c r="L265" s="7"/>
      <c r="M265" s="7"/>
      <c r="N265" s="7"/>
      <c r="O265" s="7"/>
      <c r="P265" s="7"/>
      <c r="Q265" s="11"/>
      <c r="R265" s="127"/>
      <c r="S265" s="127"/>
      <c r="T265" s="127"/>
      <c r="U265" s="127"/>
      <c r="V265" s="127"/>
      <c r="W265" s="7"/>
      <c r="X265" s="7"/>
      <c r="Y265" s="7"/>
      <c r="Z265" s="7"/>
    </row>
    <row r="266" spans="2:26" s="10" customFormat="1" ht="20.100000000000001" customHeight="1">
      <c r="B266" s="7"/>
      <c r="C266" s="7"/>
      <c r="D266" s="7"/>
      <c r="E266" s="7"/>
      <c r="F266" s="7"/>
      <c r="G266" s="7"/>
      <c r="H266" s="13"/>
      <c r="I266" s="7"/>
      <c r="J266" s="7"/>
      <c r="K266" s="7"/>
      <c r="L266" s="7"/>
      <c r="M266" s="7"/>
      <c r="N266" s="7"/>
      <c r="O266" s="7"/>
      <c r="P266" s="7"/>
      <c r="Q266" s="11"/>
      <c r="R266" s="127"/>
      <c r="S266" s="127"/>
      <c r="T266" s="127"/>
      <c r="U266" s="127"/>
      <c r="V266" s="127"/>
      <c r="W266" s="7"/>
      <c r="X266" s="7"/>
      <c r="Y266" s="7"/>
      <c r="Z266" s="7"/>
    </row>
    <row r="267" spans="2:26" s="10" customFormat="1" ht="20.100000000000001" customHeight="1">
      <c r="B267" s="7"/>
      <c r="C267" s="7"/>
      <c r="D267" s="7"/>
      <c r="E267" s="7"/>
      <c r="F267" s="7"/>
      <c r="G267" s="7"/>
      <c r="H267" s="13"/>
      <c r="I267" s="7"/>
      <c r="J267" s="7"/>
      <c r="K267" s="7"/>
      <c r="L267" s="7"/>
      <c r="M267" s="7"/>
      <c r="N267" s="7"/>
      <c r="O267" s="7"/>
      <c r="P267" s="7"/>
      <c r="Q267" s="11"/>
      <c r="R267" s="127"/>
      <c r="S267" s="127"/>
      <c r="T267" s="127"/>
      <c r="U267" s="127"/>
      <c r="V267" s="127"/>
      <c r="W267" s="7"/>
      <c r="X267" s="7"/>
      <c r="Y267" s="7"/>
      <c r="Z267" s="7"/>
    </row>
    <row r="268" spans="2:26" s="10" customFormat="1" ht="20.100000000000001" customHeight="1">
      <c r="B268" s="7"/>
      <c r="C268" s="7"/>
      <c r="D268" s="7"/>
      <c r="E268" s="7"/>
      <c r="F268" s="7"/>
      <c r="G268" s="7"/>
      <c r="H268" s="13"/>
      <c r="I268" s="7"/>
      <c r="J268" s="7"/>
      <c r="K268" s="7"/>
      <c r="L268" s="7"/>
      <c r="M268" s="7"/>
      <c r="N268" s="7"/>
      <c r="O268" s="7"/>
      <c r="P268" s="7"/>
      <c r="Q268" s="11"/>
      <c r="R268" s="127"/>
      <c r="S268" s="127"/>
      <c r="T268" s="127"/>
      <c r="U268" s="127"/>
      <c r="V268" s="127"/>
      <c r="W268" s="7"/>
      <c r="X268" s="7"/>
      <c r="Y268" s="7"/>
      <c r="Z268" s="7"/>
    </row>
    <row r="269" spans="2:26" s="10" customFormat="1" ht="20.100000000000001" customHeight="1">
      <c r="B269" s="7"/>
      <c r="C269" s="7"/>
      <c r="D269" s="7"/>
      <c r="E269" s="7"/>
      <c r="F269" s="7"/>
      <c r="G269" s="7"/>
      <c r="H269" s="13"/>
      <c r="I269" s="7"/>
      <c r="J269" s="7"/>
      <c r="K269" s="7"/>
      <c r="L269" s="7"/>
      <c r="M269" s="7"/>
      <c r="N269" s="7"/>
      <c r="O269" s="7"/>
      <c r="P269" s="7"/>
      <c r="Q269" s="11"/>
      <c r="R269" s="127"/>
      <c r="S269" s="127"/>
      <c r="T269" s="127"/>
      <c r="U269" s="127"/>
      <c r="V269" s="127"/>
      <c r="W269" s="7"/>
      <c r="X269" s="7"/>
      <c r="Y269" s="7"/>
      <c r="Z269" s="7"/>
    </row>
    <row r="270" spans="2:26" s="10" customFormat="1" ht="20.100000000000001" customHeight="1">
      <c r="B270" s="7"/>
      <c r="C270" s="7"/>
      <c r="D270" s="7"/>
      <c r="E270" s="7"/>
      <c r="F270" s="7"/>
      <c r="G270" s="7"/>
      <c r="H270" s="13"/>
      <c r="I270" s="7"/>
      <c r="J270" s="7"/>
      <c r="K270" s="7"/>
      <c r="L270" s="7"/>
      <c r="M270" s="7"/>
      <c r="N270" s="7"/>
      <c r="O270" s="7"/>
      <c r="P270" s="7"/>
      <c r="Q270" s="11"/>
      <c r="R270" s="127"/>
      <c r="S270" s="127"/>
      <c r="T270" s="127"/>
      <c r="U270" s="127"/>
      <c r="V270" s="127"/>
      <c r="W270" s="7"/>
      <c r="X270" s="7"/>
      <c r="Y270" s="7"/>
      <c r="Z270" s="7"/>
    </row>
    <row r="271" spans="2:26" s="10" customFormat="1" ht="20.100000000000001" customHeight="1">
      <c r="B271" s="7"/>
      <c r="C271" s="7"/>
      <c r="D271" s="7"/>
      <c r="E271" s="7"/>
      <c r="F271" s="7"/>
      <c r="G271" s="7"/>
      <c r="H271" s="13"/>
      <c r="I271" s="7"/>
      <c r="J271" s="7"/>
      <c r="K271" s="7"/>
      <c r="L271" s="7"/>
      <c r="M271" s="7"/>
      <c r="N271" s="7"/>
      <c r="O271" s="7"/>
      <c r="P271" s="7"/>
      <c r="Q271" s="11"/>
      <c r="R271" s="127"/>
      <c r="S271" s="127"/>
      <c r="T271" s="127"/>
      <c r="U271" s="127"/>
      <c r="V271" s="127"/>
      <c r="W271" s="7"/>
      <c r="X271" s="7"/>
      <c r="Y271" s="7"/>
      <c r="Z271" s="7"/>
    </row>
    <row r="272" spans="2:26" s="10" customFormat="1" ht="20.100000000000001" customHeight="1">
      <c r="B272" s="7"/>
      <c r="C272" s="7"/>
      <c r="D272" s="7"/>
      <c r="E272" s="7"/>
      <c r="F272" s="7"/>
      <c r="G272" s="7"/>
      <c r="H272" s="13"/>
      <c r="I272" s="7"/>
      <c r="J272" s="7"/>
      <c r="K272" s="7"/>
      <c r="L272" s="7"/>
      <c r="M272" s="7"/>
      <c r="N272" s="7"/>
      <c r="O272" s="7"/>
      <c r="P272" s="7"/>
      <c r="Q272" s="11"/>
      <c r="R272" s="127"/>
      <c r="S272" s="127"/>
      <c r="T272" s="127"/>
      <c r="U272" s="127"/>
      <c r="V272" s="127"/>
      <c r="W272" s="7"/>
      <c r="X272" s="7"/>
      <c r="Y272" s="7"/>
      <c r="Z272" s="7"/>
    </row>
    <row r="273" spans="2:26" s="10" customFormat="1" ht="20.100000000000001" customHeight="1">
      <c r="B273" s="7"/>
      <c r="C273" s="7"/>
      <c r="D273" s="7"/>
      <c r="E273" s="7"/>
      <c r="F273" s="7"/>
      <c r="G273" s="7"/>
      <c r="H273" s="13"/>
      <c r="I273" s="7"/>
      <c r="J273" s="7"/>
      <c r="K273" s="7"/>
      <c r="L273" s="7"/>
      <c r="M273" s="7"/>
      <c r="N273" s="7"/>
      <c r="O273" s="7"/>
      <c r="P273" s="7"/>
      <c r="Q273" s="11"/>
      <c r="R273" s="127"/>
      <c r="S273" s="127"/>
      <c r="T273" s="127"/>
      <c r="U273" s="127"/>
      <c r="V273" s="127"/>
      <c r="W273" s="7"/>
      <c r="X273" s="7"/>
      <c r="Y273" s="7"/>
      <c r="Z273" s="7"/>
    </row>
    <row r="274" spans="2:26" s="10" customFormat="1" ht="20.100000000000001" customHeight="1">
      <c r="B274" s="7"/>
      <c r="C274" s="7"/>
      <c r="D274" s="7"/>
      <c r="E274" s="7"/>
      <c r="F274" s="7"/>
      <c r="G274" s="7"/>
      <c r="H274" s="13"/>
      <c r="I274" s="7"/>
      <c r="J274" s="7"/>
      <c r="K274" s="7"/>
      <c r="L274" s="7"/>
      <c r="M274" s="7"/>
      <c r="N274" s="7"/>
      <c r="O274" s="7"/>
      <c r="P274" s="7"/>
      <c r="Q274" s="11"/>
      <c r="R274" s="127"/>
      <c r="S274" s="127"/>
      <c r="T274" s="127"/>
      <c r="U274" s="127"/>
      <c r="V274" s="127"/>
      <c r="W274" s="7"/>
      <c r="X274" s="7"/>
      <c r="Y274" s="7"/>
      <c r="Z274" s="7"/>
    </row>
    <row r="275" spans="2:26" s="10" customFormat="1" ht="20.100000000000001" customHeight="1">
      <c r="B275" s="7"/>
      <c r="C275" s="7"/>
      <c r="D275" s="7"/>
      <c r="E275" s="7"/>
      <c r="F275" s="7"/>
      <c r="G275" s="7"/>
      <c r="H275" s="13"/>
      <c r="I275" s="7"/>
      <c r="J275" s="7"/>
      <c r="K275" s="7"/>
      <c r="L275" s="7"/>
      <c r="M275" s="7"/>
      <c r="N275" s="7"/>
      <c r="O275" s="7"/>
      <c r="P275" s="7"/>
      <c r="Q275" s="11"/>
      <c r="R275" s="127"/>
      <c r="S275" s="127"/>
      <c r="T275" s="127"/>
      <c r="U275" s="127"/>
      <c r="V275" s="127"/>
      <c r="W275" s="7"/>
      <c r="X275" s="7"/>
      <c r="Y275" s="7"/>
      <c r="Z275" s="7"/>
    </row>
    <row r="276" spans="2:26" s="10" customFormat="1" ht="20.100000000000001" customHeight="1">
      <c r="B276" s="7"/>
      <c r="C276" s="7"/>
      <c r="D276" s="7"/>
      <c r="E276" s="7"/>
      <c r="F276" s="7"/>
      <c r="G276" s="7"/>
      <c r="H276" s="13"/>
      <c r="I276" s="7"/>
      <c r="J276" s="7"/>
      <c r="K276" s="7"/>
      <c r="L276" s="7"/>
      <c r="M276" s="7"/>
      <c r="N276" s="7"/>
      <c r="O276" s="7"/>
      <c r="P276" s="7"/>
      <c r="Q276" s="11"/>
      <c r="R276" s="127"/>
      <c r="S276" s="127"/>
      <c r="T276" s="127"/>
      <c r="U276" s="127"/>
      <c r="V276" s="127"/>
      <c r="W276" s="7"/>
      <c r="X276" s="7"/>
      <c r="Y276" s="7"/>
      <c r="Z276" s="7"/>
    </row>
    <row r="277" spans="2:26" s="10" customFormat="1" ht="20.100000000000001" customHeight="1">
      <c r="B277" s="7"/>
      <c r="C277" s="7"/>
      <c r="D277" s="7"/>
      <c r="E277" s="7"/>
      <c r="F277" s="7"/>
      <c r="G277" s="7"/>
      <c r="H277" s="13"/>
      <c r="I277" s="7"/>
      <c r="J277" s="7"/>
      <c r="K277" s="7"/>
      <c r="L277" s="7"/>
      <c r="M277" s="7"/>
      <c r="N277" s="7"/>
      <c r="O277" s="7"/>
      <c r="P277" s="7"/>
      <c r="Q277" s="11"/>
      <c r="R277" s="127"/>
      <c r="S277" s="127"/>
      <c r="T277" s="127"/>
      <c r="U277" s="127"/>
      <c r="V277" s="127"/>
      <c r="W277" s="7"/>
      <c r="X277" s="7"/>
      <c r="Y277" s="7"/>
      <c r="Z277" s="7"/>
    </row>
    <row r="278" spans="2:26" s="10" customFormat="1" ht="20.100000000000001" customHeight="1">
      <c r="B278" s="7"/>
      <c r="C278" s="7"/>
      <c r="D278" s="7"/>
      <c r="E278" s="7"/>
      <c r="F278" s="7"/>
      <c r="G278" s="7"/>
      <c r="H278" s="13"/>
      <c r="I278" s="7"/>
      <c r="J278" s="7"/>
      <c r="K278" s="7"/>
      <c r="L278" s="7"/>
      <c r="M278" s="7"/>
      <c r="N278" s="7"/>
      <c r="O278" s="7"/>
      <c r="P278" s="7"/>
      <c r="Q278" s="11"/>
      <c r="R278" s="127"/>
      <c r="S278" s="127"/>
      <c r="T278" s="127"/>
      <c r="U278" s="127"/>
      <c r="V278" s="127"/>
      <c r="W278" s="7"/>
      <c r="X278" s="7"/>
      <c r="Y278" s="7"/>
      <c r="Z278" s="7"/>
    </row>
    <row r="279" spans="2:26" s="10" customFormat="1" ht="20.100000000000001" customHeight="1">
      <c r="B279" s="7"/>
      <c r="C279" s="7"/>
      <c r="D279" s="7"/>
      <c r="E279" s="7"/>
      <c r="F279" s="7"/>
      <c r="G279" s="7"/>
      <c r="H279" s="13"/>
      <c r="I279" s="7"/>
      <c r="J279" s="7"/>
      <c r="K279" s="7"/>
      <c r="L279" s="7"/>
      <c r="M279" s="7"/>
      <c r="N279" s="7"/>
      <c r="O279" s="7"/>
      <c r="P279" s="7"/>
      <c r="Q279" s="11"/>
      <c r="R279" s="127"/>
      <c r="S279" s="127"/>
      <c r="T279" s="127"/>
      <c r="U279" s="127"/>
      <c r="V279" s="127"/>
      <c r="W279" s="7"/>
      <c r="X279" s="7"/>
      <c r="Y279" s="7"/>
      <c r="Z279" s="7"/>
    </row>
    <row r="280" spans="2:26" s="10" customFormat="1" ht="20.100000000000001" customHeight="1">
      <c r="B280" s="7"/>
      <c r="C280" s="7"/>
      <c r="D280" s="7"/>
      <c r="E280" s="7"/>
      <c r="F280" s="7"/>
      <c r="G280" s="7"/>
      <c r="H280" s="13"/>
      <c r="I280" s="7"/>
      <c r="J280" s="7"/>
      <c r="K280" s="7"/>
      <c r="L280" s="7"/>
      <c r="M280" s="7"/>
      <c r="N280" s="7"/>
      <c r="O280" s="7"/>
      <c r="P280" s="7"/>
      <c r="Q280" s="11"/>
      <c r="R280" s="127"/>
      <c r="S280" s="127"/>
      <c r="T280" s="127"/>
      <c r="U280" s="127"/>
      <c r="V280" s="127"/>
      <c r="W280" s="7"/>
      <c r="X280" s="7"/>
      <c r="Y280" s="7"/>
      <c r="Z280" s="7"/>
    </row>
    <row r="281" spans="2:26" s="10" customFormat="1" ht="20.100000000000001" customHeight="1">
      <c r="B281" s="7"/>
      <c r="C281" s="7"/>
      <c r="D281" s="7"/>
      <c r="E281" s="7"/>
      <c r="F281" s="7"/>
      <c r="G281" s="7"/>
      <c r="H281" s="13"/>
      <c r="I281" s="7"/>
      <c r="J281" s="7"/>
      <c r="K281" s="7"/>
      <c r="L281" s="7"/>
      <c r="M281" s="7"/>
      <c r="N281" s="7"/>
      <c r="O281" s="7"/>
      <c r="P281" s="7"/>
      <c r="Q281" s="11"/>
      <c r="R281" s="127"/>
      <c r="S281" s="127"/>
      <c r="T281" s="127"/>
      <c r="U281" s="127"/>
      <c r="V281" s="127"/>
      <c r="W281" s="7"/>
      <c r="X281" s="7"/>
      <c r="Y281" s="7"/>
      <c r="Z281" s="7"/>
    </row>
    <row r="282" spans="2:26" s="10" customFormat="1" ht="20.100000000000001" customHeight="1">
      <c r="B282" s="7"/>
      <c r="C282" s="7"/>
      <c r="D282" s="7"/>
      <c r="E282" s="7"/>
      <c r="F282" s="7"/>
      <c r="G282" s="7"/>
      <c r="H282" s="13"/>
      <c r="I282" s="7"/>
      <c r="J282" s="7"/>
      <c r="K282" s="7"/>
      <c r="L282" s="7"/>
      <c r="M282" s="7"/>
      <c r="N282" s="7"/>
      <c r="O282" s="7"/>
      <c r="P282" s="7"/>
      <c r="Q282" s="11"/>
      <c r="R282" s="127"/>
      <c r="S282" s="127"/>
      <c r="T282" s="127"/>
      <c r="U282" s="127"/>
      <c r="V282" s="127"/>
      <c r="W282" s="7"/>
      <c r="X282" s="7"/>
      <c r="Y282" s="7"/>
      <c r="Z282" s="7"/>
    </row>
    <row r="283" spans="2:26" s="10" customFormat="1" ht="20.100000000000001" customHeight="1">
      <c r="B283" s="7"/>
      <c r="C283" s="7"/>
      <c r="D283" s="7"/>
      <c r="E283" s="7"/>
      <c r="F283" s="7"/>
      <c r="G283" s="7"/>
      <c r="H283" s="13"/>
      <c r="I283" s="7"/>
      <c r="J283" s="7"/>
      <c r="K283" s="7"/>
      <c r="L283" s="7"/>
      <c r="M283" s="7"/>
      <c r="N283" s="7"/>
      <c r="O283" s="7"/>
      <c r="P283" s="7"/>
      <c r="Q283" s="11"/>
      <c r="R283" s="127"/>
      <c r="S283" s="127"/>
      <c r="T283" s="127"/>
      <c r="U283" s="127"/>
      <c r="V283" s="127"/>
      <c r="W283" s="7"/>
      <c r="X283" s="7"/>
      <c r="Y283" s="7"/>
      <c r="Z283" s="7"/>
    </row>
    <row r="284" spans="2:26" s="10" customFormat="1" ht="20.100000000000001" customHeight="1">
      <c r="B284" s="7"/>
      <c r="C284" s="7"/>
      <c r="D284" s="7"/>
      <c r="E284" s="7"/>
      <c r="F284" s="7"/>
      <c r="G284" s="7"/>
      <c r="H284" s="13"/>
      <c r="I284" s="7"/>
      <c r="J284" s="7"/>
      <c r="K284" s="7"/>
      <c r="L284" s="7"/>
      <c r="M284" s="7"/>
      <c r="N284" s="7"/>
      <c r="O284" s="7"/>
      <c r="P284" s="7"/>
      <c r="Q284" s="11"/>
      <c r="R284" s="127"/>
      <c r="S284" s="127"/>
      <c r="T284" s="127"/>
      <c r="U284" s="127"/>
      <c r="V284" s="127"/>
      <c r="W284" s="7"/>
      <c r="X284" s="7"/>
      <c r="Y284" s="7"/>
      <c r="Z284" s="7"/>
    </row>
    <row r="285" spans="2:26" s="10" customFormat="1" ht="20.100000000000001" customHeight="1">
      <c r="B285" s="7"/>
      <c r="C285" s="7"/>
      <c r="D285" s="7"/>
      <c r="E285" s="7"/>
      <c r="F285" s="7"/>
      <c r="G285" s="7"/>
      <c r="H285" s="13"/>
      <c r="I285" s="7"/>
      <c r="J285" s="7"/>
      <c r="K285" s="7"/>
      <c r="L285" s="7"/>
      <c r="M285" s="7"/>
      <c r="N285" s="7"/>
      <c r="O285" s="7"/>
      <c r="P285" s="7"/>
      <c r="Q285" s="11"/>
      <c r="R285" s="127"/>
      <c r="S285" s="127"/>
      <c r="T285" s="127"/>
      <c r="U285" s="127"/>
      <c r="V285" s="127"/>
      <c r="W285" s="7"/>
      <c r="X285" s="7"/>
      <c r="Y285" s="7"/>
      <c r="Z285" s="7"/>
    </row>
    <row r="286" spans="2:26" s="10" customFormat="1" ht="20.100000000000001" customHeight="1">
      <c r="B286" s="7"/>
      <c r="C286" s="7"/>
      <c r="D286" s="7"/>
      <c r="E286" s="7"/>
      <c r="F286" s="7"/>
      <c r="G286" s="7"/>
      <c r="H286" s="13"/>
      <c r="I286" s="7"/>
      <c r="J286" s="7"/>
      <c r="K286" s="7"/>
      <c r="L286" s="7"/>
      <c r="M286" s="7"/>
      <c r="N286" s="7"/>
      <c r="O286" s="7"/>
      <c r="P286" s="7"/>
      <c r="Q286" s="11"/>
      <c r="R286" s="127"/>
      <c r="S286" s="127"/>
      <c r="T286" s="127"/>
      <c r="U286" s="127"/>
      <c r="V286" s="127"/>
      <c r="W286" s="7"/>
      <c r="X286" s="7"/>
      <c r="Y286" s="7"/>
      <c r="Z286" s="7"/>
    </row>
    <row r="287" spans="2:26" s="10" customFormat="1" ht="20.100000000000001" customHeight="1">
      <c r="B287" s="7"/>
      <c r="C287" s="7"/>
      <c r="D287" s="7"/>
      <c r="E287" s="7"/>
      <c r="F287" s="7"/>
      <c r="G287" s="7"/>
      <c r="H287" s="13"/>
      <c r="I287" s="7"/>
      <c r="J287" s="7"/>
      <c r="K287" s="7"/>
      <c r="L287" s="7"/>
      <c r="M287" s="7"/>
      <c r="N287" s="7"/>
      <c r="O287" s="7"/>
      <c r="P287" s="7"/>
      <c r="Q287" s="11"/>
      <c r="R287" s="127"/>
      <c r="S287" s="127"/>
      <c r="T287" s="127"/>
      <c r="U287" s="127"/>
      <c r="V287" s="127"/>
      <c r="W287" s="7"/>
      <c r="X287" s="7"/>
      <c r="Y287" s="7"/>
      <c r="Z287" s="7"/>
    </row>
    <row r="288" spans="2:26" s="10" customFormat="1" ht="20.100000000000001" customHeight="1">
      <c r="B288" s="7"/>
      <c r="C288" s="7"/>
      <c r="D288" s="7"/>
      <c r="E288" s="7"/>
      <c r="F288" s="7"/>
      <c r="G288" s="7"/>
      <c r="H288" s="13"/>
      <c r="I288" s="7"/>
      <c r="J288" s="7"/>
      <c r="K288" s="7"/>
      <c r="L288" s="7"/>
      <c r="M288" s="7"/>
      <c r="N288" s="7"/>
      <c r="O288" s="7"/>
      <c r="P288" s="7"/>
      <c r="Q288" s="11"/>
      <c r="R288" s="127"/>
      <c r="S288" s="127"/>
      <c r="T288" s="127"/>
      <c r="U288" s="127"/>
      <c r="V288" s="127"/>
      <c r="W288" s="7"/>
      <c r="X288" s="7"/>
      <c r="Y288" s="7"/>
      <c r="Z288" s="7"/>
    </row>
    <row r="289" spans="2:26" s="10" customFormat="1" ht="20.100000000000001" customHeight="1">
      <c r="B289" s="7"/>
      <c r="C289" s="7"/>
      <c r="D289" s="7"/>
      <c r="E289" s="7"/>
      <c r="F289" s="7"/>
      <c r="G289" s="7"/>
      <c r="H289" s="13"/>
      <c r="I289" s="7"/>
      <c r="J289" s="7"/>
      <c r="K289" s="7"/>
      <c r="L289" s="7"/>
      <c r="M289" s="7"/>
      <c r="N289" s="7"/>
      <c r="O289" s="7"/>
      <c r="P289" s="7"/>
      <c r="Q289" s="11"/>
      <c r="R289" s="127"/>
      <c r="S289" s="127"/>
      <c r="T289" s="127"/>
      <c r="U289" s="127"/>
      <c r="V289" s="127"/>
      <c r="W289" s="7"/>
      <c r="X289" s="7"/>
      <c r="Y289" s="7"/>
      <c r="Z289" s="7"/>
    </row>
    <row r="290" spans="2:26" s="10" customFormat="1" ht="20.100000000000001" customHeight="1">
      <c r="B290" s="7"/>
      <c r="C290" s="7"/>
      <c r="D290" s="7"/>
      <c r="E290" s="7"/>
      <c r="F290" s="7"/>
      <c r="G290" s="7"/>
      <c r="H290" s="13"/>
      <c r="I290" s="7"/>
      <c r="J290" s="7"/>
      <c r="K290" s="7"/>
      <c r="L290" s="7"/>
      <c r="M290" s="7"/>
      <c r="N290" s="7"/>
      <c r="O290" s="7"/>
      <c r="P290" s="7"/>
      <c r="Q290" s="11"/>
      <c r="R290" s="127"/>
      <c r="S290" s="127"/>
      <c r="T290" s="127"/>
      <c r="U290" s="127"/>
      <c r="V290" s="127"/>
      <c r="W290" s="7"/>
      <c r="X290" s="7"/>
      <c r="Y290" s="7"/>
      <c r="Z290" s="7"/>
    </row>
    <row r="291" spans="2:26" s="10" customFormat="1" ht="20.100000000000001" customHeight="1">
      <c r="B291" s="7"/>
      <c r="C291" s="7"/>
      <c r="D291" s="7"/>
      <c r="E291" s="7"/>
      <c r="F291" s="7"/>
      <c r="G291" s="7"/>
      <c r="H291" s="13"/>
      <c r="I291" s="7"/>
      <c r="J291" s="7"/>
      <c r="K291" s="7"/>
      <c r="L291" s="7"/>
      <c r="M291" s="7"/>
      <c r="N291" s="7"/>
      <c r="O291" s="7"/>
      <c r="P291" s="7"/>
      <c r="Q291" s="11"/>
      <c r="R291" s="127"/>
      <c r="S291" s="127"/>
      <c r="T291" s="127"/>
      <c r="U291" s="127"/>
      <c r="V291" s="127"/>
      <c r="W291" s="7"/>
      <c r="X291" s="7"/>
      <c r="Y291" s="7"/>
      <c r="Z291" s="7"/>
    </row>
    <row r="292" spans="2:26" s="10" customFormat="1" ht="20.100000000000001" customHeight="1">
      <c r="B292" s="7"/>
      <c r="C292" s="7"/>
      <c r="D292" s="7"/>
      <c r="E292" s="7"/>
      <c r="F292" s="7"/>
      <c r="G292" s="7"/>
      <c r="H292" s="13"/>
      <c r="I292" s="7"/>
      <c r="J292" s="7"/>
      <c r="K292" s="7"/>
      <c r="L292" s="7"/>
      <c r="M292" s="7"/>
      <c r="N292" s="7"/>
      <c r="O292" s="7"/>
      <c r="P292" s="7"/>
      <c r="Q292" s="11"/>
      <c r="R292" s="127"/>
      <c r="S292" s="127"/>
      <c r="T292" s="127"/>
      <c r="U292" s="127"/>
      <c r="V292" s="127"/>
      <c r="W292" s="7"/>
      <c r="X292" s="7"/>
      <c r="Y292" s="7"/>
      <c r="Z292" s="7"/>
    </row>
    <row r="293" spans="2:26" s="10" customFormat="1" ht="20.100000000000001" customHeight="1">
      <c r="B293" s="7"/>
      <c r="C293" s="7"/>
      <c r="D293" s="7"/>
      <c r="E293" s="7"/>
      <c r="F293" s="7"/>
      <c r="G293" s="7"/>
      <c r="H293" s="13"/>
      <c r="I293" s="7"/>
      <c r="J293" s="7"/>
      <c r="K293" s="7"/>
      <c r="L293" s="7"/>
      <c r="M293" s="7"/>
      <c r="N293" s="7"/>
      <c r="O293" s="7"/>
      <c r="P293" s="7"/>
      <c r="Q293" s="11"/>
      <c r="R293" s="127"/>
      <c r="S293" s="127"/>
      <c r="T293" s="127"/>
      <c r="U293" s="127"/>
      <c r="V293" s="127"/>
      <c r="W293" s="7"/>
      <c r="X293" s="7"/>
      <c r="Y293" s="7"/>
      <c r="Z293" s="7"/>
    </row>
    <row r="294" spans="2:26" s="10" customFormat="1" ht="20.100000000000001" customHeight="1">
      <c r="B294" s="7"/>
      <c r="C294" s="7"/>
      <c r="D294" s="7"/>
      <c r="E294" s="7"/>
      <c r="F294" s="7"/>
      <c r="G294" s="7"/>
      <c r="H294" s="13"/>
      <c r="I294" s="7"/>
      <c r="J294" s="7"/>
      <c r="K294" s="7"/>
      <c r="L294" s="7"/>
      <c r="M294" s="7"/>
      <c r="N294" s="7"/>
      <c r="O294" s="7"/>
      <c r="P294" s="7"/>
      <c r="Q294" s="11"/>
      <c r="R294" s="127"/>
      <c r="S294" s="127"/>
      <c r="T294" s="127"/>
      <c r="U294" s="127"/>
      <c r="V294" s="127"/>
      <c r="W294" s="7"/>
      <c r="X294" s="7"/>
      <c r="Y294" s="7"/>
      <c r="Z294" s="7"/>
    </row>
    <row r="295" spans="2:26" s="10" customFormat="1" ht="20.100000000000001" customHeight="1">
      <c r="B295" s="7"/>
      <c r="C295" s="7"/>
      <c r="D295" s="7"/>
      <c r="E295" s="7"/>
      <c r="F295" s="7"/>
      <c r="G295" s="7"/>
      <c r="H295" s="13"/>
      <c r="I295" s="7"/>
      <c r="J295" s="7"/>
      <c r="K295" s="7"/>
      <c r="L295" s="7"/>
      <c r="M295" s="7"/>
      <c r="N295" s="7"/>
      <c r="O295" s="7"/>
      <c r="P295" s="7"/>
      <c r="Q295" s="11"/>
      <c r="R295" s="127"/>
      <c r="S295" s="127"/>
      <c r="T295" s="127"/>
      <c r="U295" s="127"/>
      <c r="V295" s="127"/>
      <c r="W295" s="7"/>
      <c r="X295" s="7"/>
      <c r="Y295" s="7"/>
      <c r="Z295" s="7"/>
    </row>
    <row r="296" spans="2:26" s="10" customFormat="1" ht="20.100000000000001" customHeight="1">
      <c r="B296" s="7"/>
      <c r="C296" s="7"/>
      <c r="D296" s="7"/>
      <c r="E296" s="7"/>
      <c r="F296" s="7"/>
      <c r="G296" s="7"/>
      <c r="H296" s="13"/>
      <c r="I296" s="7"/>
      <c r="J296" s="7"/>
      <c r="K296" s="7"/>
      <c r="L296" s="7"/>
      <c r="M296" s="7"/>
      <c r="N296" s="7"/>
      <c r="O296" s="7"/>
      <c r="P296" s="7"/>
      <c r="Q296" s="11"/>
      <c r="R296" s="127"/>
      <c r="S296" s="127"/>
      <c r="T296" s="127"/>
      <c r="U296" s="127"/>
      <c r="V296" s="127"/>
      <c r="W296" s="7"/>
      <c r="X296" s="7"/>
      <c r="Y296" s="7"/>
      <c r="Z296" s="7"/>
    </row>
    <row r="297" spans="2:26" s="10" customFormat="1" ht="20.100000000000001" customHeight="1">
      <c r="B297" s="7"/>
      <c r="C297" s="7"/>
      <c r="D297" s="7"/>
      <c r="E297" s="7"/>
      <c r="F297" s="7"/>
      <c r="G297" s="7"/>
      <c r="H297" s="13"/>
      <c r="I297" s="7"/>
      <c r="J297" s="7"/>
      <c r="K297" s="7"/>
      <c r="L297" s="7"/>
      <c r="M297" s="7"/>
      <c r="N297" s="7"/>
      <c r="O297" s="7"/>
      <c r="P297" s="7"/>
      <c r="Q297" s="11"/>
      <c r="R297" s="127"/>
      <c r="S297" s="127"/>
      <c r="T297" s="127"/>
      <c r="U297" s="127"/>
      <c r="V297" s="127"/>
      <c r="W297" s="7"/>
      <c r="X297" s="7"/>
      <c r="Y297" s="7"/>
      <c r="Z297" s="7"/>
    </row>
    <row r="298" spans="2:26" s="10" customFormat="1" ht="20.100000000000001" customHeight="1">
      <c r="B298" s="7"/>
      <c r="C298" s="7"/>
      <c r="D298" s="7"/>
      <c r="E298" s="7"/>
      <c r="F298" s="7"/>
      <c r="G298" s="7"/>
      <c r="H298" s="13"/>
      <c r="I298" s="7"/>
      <c r="J298" s="7"/>
      <c r="K298" s="7"/>
      <c r="L298" s="7"/>
      <c r="M298" s="7"/>
      <c r="N298" s="7"/>
      <c r="O298" s="7"/>
      <c r="P298" s="7"/>
      <c r="Q298" s="11"/>
      <c r="R298" s="127"/>
      <c r="S298" s="127"/>
      <c r="T298" s="127"/>
      <c r="U298" s="127"/>
      <c r="V298" s="127"/>
      <c r="W298" s="7"/>
      <c r="X298" s="7"/>
      <c r="Y298" s="7"/>
      <c r="Z298" s="7"/>
    </row>
    <row r="299" spans="2:26" s="10" customFormat="1" ht="20.100000000000001" customHeight="1">
      <c r="B299" s="7"/>
      <c r="C299" s="7"/>
      <c r="D299" s="7"/>
      <c r="E299" s="7"/>
      <c r="F299" s="7"/>
      <c r="G299" s="7"/>
      <c r="H299" s="13"/>
      <c r="I299" s="7"/>
      <c r="J299" s="7"/>
      <c r="K299" s="7"/>
      <c r="L299" s="7"/>
      <c r="M299" s="7"/>
      <c r="N299" s="7"/>
      <c r="O299" s="7"/>
      <c r="P299" s="7"/>
      <c r="Q299" s="11"/>
      <c r="R299" s="127"/>
      <c r="S299" s="127"/>
      <c r="T299" s="127"/>
      <c r="U299" s="127"/>
      <c r="V299" s="127"/>
      <c r="W299" s="7"/>
      <c r="X299" s="7"/>
      <c r="Y299" s="7"/>
      <c r="Z299" s="7"/>
    </row>
    <row r="300" spans="2:26" s="10" customFormat="1" ht="20.100000000000001" customHeight="1">
      <c r="B300" s="7"/>
      <c r="C300" s="7"/>
      <c r="D300" s="7"/>
      <c r="E300" s="7"/>
      <c r="F300" s="7"/>
      <c r="G300" s="7"/>
      <c r="H300" s="13"/>
      <c r="I300" s="7"/>
      <c r="J300" s="7"/>
      <c r="K300" s="7"/>
      <c r="L300" s="7"/>
      <c r="M300" s="7"/>
      <c r="N300" s="7"/>
      <c r="O300" s="7"/>
      <c r="P300" s="7"/>
      <c r="Q300" s="11"/>
      <c r="R300" s="127"/>
      <c r="S300" s="127"/>
      <c r="T300" s="127"/>
      <c r="U300" s="127"/>
      <c r="V300" s="127"/>
      <c r="W300" s="7"/>
      <c r="X300" s="7"/>
      <c r="Y300" s="7"/>
      <c r="Z300" s="7"/>
    </row>
    <row r="301" spans="2:26" s="10" customFormat="1" ht="20.100000000000001" customHeight="1">
      <c r="B301" s="7"/>
      <c r="C301" s="7"/>
      <c r="D301" s="7"/>
      <c r="E301" s="7"/>
      <c r="F301" s="7"/>
      <c r="G301" s="7"/>
      <c r="H301" s="13"/>
      <c r="I301" s="7"/>
      <c r="J301" s="7"/>
      <c r="K301" s="7"/>
      <c r="L301" s="7"/>
      <c r="M301" s="7"/>
      <c r="N301" s="7"/>
      <c r="O301" s="7"/>
      <c r="P301" s="7"/>
      <c r="Q301" s="11"/>
      <c r="R301" s="127"/>
      <c r="S301" s="127"/>
      <c r="T301" s="127"/>
      <c r="U301" s="127"/>
      <c r="V301" s="127"/>
      <c r="W301" s="7"/>
      <c r="X301" s="7"/>
      <c r="Y301" s="7"/>
      <c r="Z301" s="7"/>
    </row>
    <row r="302" spans="2:26" s="10" customFormat="1" ht="20.100000000000001" customHeight="1">
      <c r="B302" s="7"/>
      <c r="C302" s="7"/>
      <c r="D302" s="7"/>
      <c r="E302" s="7"/>
      <c r="F302" s="7"/>
      <c r="G302" s="7"/>
      <c r="H302" s="13"/>
      <c r="I302" s="7"/>
      <c r="J302" s="7"/>
      <c r="K302" s="7"/>
      <c r="L302" s="7"/>
      <c r="M302" s="7"/>
      <c r="N302" s="7"/>
      <c r="O302" s="7"/>
      <c r="P302" s="7"/>
      <c r="Q302" s="11"/>
      <c r="R302" s="127"/>
      <c r="S302" s="127"/>
      <c r="T302" s="127"/>
      <c r="U302" s="127"/>
      <c r="V302" s="127"/>
      <c r="W302" s="7"/>
      <c r="X302" s="7"/>
      <c r="Y302" s="7"/>
      <c r="Z302" s="7"/>
    </row>
    <row r="303" spans="2:26" s="10" customFormat="1" ht="20.100000000000001" customHeight="1">
      <c r="B303" s="7"/>
      <c r="C303" s="7"/>
      <c r="D303" s="7"/>
      <c r="E303" s="7"/>
      <c r="F303" s="7"/>
      <c r="G303" s="7"/>
      <c r="H303" s="13"/>
      <c r="I303" s="7"/>
      <c r="J303" s="7"/>
      <c r="K303" s="7"/>
      <c r="L303" s="7"/>
      <c r="M303" s="7"/>
      <c r="N303" s="7"/>
      <c r="O303" s="7"/>
      <c r="P303" s="7"/>
      <c r="Q303" s="11"/>
      <c r="R303" s="127"/>
      <c r="S303" s="127"/>
      <c r="T303" s="127"/>
      <c r="U303" s="127"/>
      <c r="V303" s="127"/>
      <c r="W303" s="7"/>
      <c r="X303" s="7"/>
      <c r="Y303" s="7"/>
      <c r="Z303" s="7"/>
    </row>
    <row r="304" spans="2:26" s="10" customFormat="1" ht="20.100000000000001" customHeight="1">
      <c r="B304" s="7"/>
      <c r="C304" s="7"/>
      <c r="D304" s="7"/>
      <c r="E304" s="7"/>
      <c r="F304" s="7"/>
      <c r="G304" s="7"/>
      <c r="H304" s="13"/>
      <c r="I304" s="7"/>
      <c r="J304" s="7"/>
      <c r="K304" s="7"/>
      <c r="L304" s="7"/>
      <c r="M304" s="7"/>
      <c r="N304" s="7"/>
      <c r="O304" s="7"/>
      <c r="P304" s="7"/>
      <c r="Q304" s="11"/>
      <c r="R304" s="127"/>
      <c r="S304" s="127"/>
      <c r="T304" s="127"/>
      <c r="U304" s="127"/>
      <c r="V304" s="127"/>
      <c r="W304" s="7"/>
      <c r="X304" s="7"/>
      <c r="Y304" s="7"/>
      <c r="Z304" s="7"/>
    </row>
    <row r="305" spans="2:26" s="10" customFormat="1" ht="20.100000000000001" customHeight="1">
      <c r="B305" s="7"/>
      <c r="C305" s="7"/>
      <c r="D305" s="7"/>
      <c r="E305" s="7"/>
      <c r="F305" s="7"/>
      <c r="G305" s="7"/>
      <c r="H305" s="13"/>
      <c r="I305" s="7"/>
      <c r="J305" s="7"/>
      <c r="K305" s="7"/>
      <c r="L305" s="7"/>
      <c r="M305" s="7"/>
      <c r="N305" s="7"/>
      <c r="O305" s="7"/>
      <c r="P305" s="7"/>
      <c r="Q305" s="11"/>
      <c r="R305" s="127"/>
      <c r="S305" s="127"/>
      <c r="T305" s="127"/>
      <c r="U305" s="127"/>
      <c r="V305" s="127"/>
      <c r="W305" s="7"/>
      <c r="X305" s="7"/>
      <c r="Y305" s="7"/>
      <c r="Z305" s="7"/>
    </row>
    <row r="306" spans="2:26" s="10" customFormat="1" ht="20.100000000000001" customHeight="1">
      <c r="B306" s="7"/>
      <c r="C306" s="7"/>
      <c r="D306" s="7"/>
      <c r="E306" s="7"/>
      <c r="F306" s="7"/>
      <c r="G306" s="7"/>
      <c r="H306" s="13"/>
      <c r="I306" s="7"/>
      <c r="J306" s="7"/>
      <c r="K306" s="7"/>
      <c r="L306" s="7"/>
      <c r="M306" s="7"/>
      <c r="N306" s="7"/>
      <c r="O306" s="7"/>
      <c r="P306" s="7"/>
      <c r="Q306" s="11"/>
      <c r="R306" s="127"/>
      <c r="S306" s="127"/>
      <c r="T306" s="127"/>
      <c r="U306" s="127"/>
      <c r="V306" s="127"/>
      <c r="W306" s="7"/>
      <c r="X306" s="7"/>
      <c r="Y306" s="7"/>
      <c r="Z306" s="7"/>
    </row>
    <row r="307" spans="2:26" s="10" customFormat="1" ht="20.100000000000001" customHeight="1">
      <c r="B307" s="7"/>
      <c r="C307" s="7"/>
      <c r="D307" s="7"/>
      <c r="E307" s="7"/>
      <c r="F307" s="7"/>
      <c r="G307" s="7"/>
      <c r="H307" s="13"/>
      <c r="I307" s="7"/>
      <c r="J307" s="7"/>
      <c r="K307" s="7"/>
      <c r="L307" s="7"/>
      <c r="M307" s="7"/>
      <c r="N307" s="7"/>
      <c r="O307" s="7"/>
      <c r="P307" s="7"/>
      <c r="Q307" s="11"/>
      <c r="R307" s="127"/>
      <c r="S307" s="127"/>
      <c r="T307" s="127"/>
      <c r="U307" s="127"/>
      <c r="V307" s="127"/>
      <c r="W307" s="7"/>
      <c r="X307" s="7"/>
      <c r="Y307" s="7"/>
      <c r="Z307" s="7"/>
    </row>
    <row r="308" spans="2:26" s="10" customFormat="1" ht="20.100000000000001" customHeight="1">
      <c r="B308" s="7"/>
      <c r="C308" s="7"/>
      <c r="D308" s="7"/>
      <c r="E308" s="7"/>
      <c r="F308" s="7"/>
      <c r="G308" s="7"/>
      <c r="H308" s="13"/>
      <c r="I308" s="7"/>
      <c r="J308" s="7"/>
      <c r="K308" s="7"/>
      <c r="L308" s="7"/>
      <c r="M308" s="7"/>
      <c r="N308" s="7"/>
      <c r="O308" s="7"/>
      <c r="P308" s="7"/>
      <c r="Q308" s="11"/>
      <c r="R308" s="127"/>
      <c r="S308" s="127"/>
      <c r="T308" s="127"/>
      <c r="U308" s="127"/>
      <c r="V308" s="127"/>
      <c r="W308" s="7"/>
      <c r="X308" s="7"/>
      <c r="Y308" s="7"/>
      <c r="Z308" s="7"/>
    </row>
    <row r="309" spans="2:26" s="10" customFormat="1" ht="20.100000000000001" customHeight="1">
      <c r="B309" s="7"/>
      <c r="C309" s="7"/>
      <c r="D309" s="7"/>
      <c r="E309" s="7"/>
      <c r="F309" s="7"/>
      <c r="G309" s="7"/>
      <c r="H309" s="13"/>
      <c r="I309" s="7"/>
      <c r="J309" s="7"/>
      <c r="K309" s="7"/>
      <c r="L309" s="7"/>
      <c r="M309" s="7"/>
      <c r="N309" s="7"/>
      <c r="O309" s="7"/>
      <c r="P309" s="7"/>
      <c r="Q309" s="11"/>
      <c r="R309" s="127"/>
      <c r="S309" s="127"/>
      <c r="T309" s="127"/>
      <c r="U309" s="127"/>
      <c r="V309" s="127"/>
      <c r="W309" s="7"/>
      <c r="X309" s="7"/>
      <c r="Y309" s="7"/>
      <c r="Z309" s="7"/>
    </row>
    <row r="310" spans="2:26" s="10" customFormat="1" ht="20.100000000000001" customHeight="1">
      <c r="B310" s="7"/>
      <c r="C310" s="7"/>
      <c r="D310" s="7"/>
      <c r="E310" s="7"/>
      <c r="F310" s="7"/>
      <c r="G310" s="7"/>
      <c r="H310" s="13"/>
      <c r="I310" s="7"/>
      <c r="J310" s="7"/>
      <c r="K310" s="7"/>
      <c r="L310" s="7"/>
      <c r="M310" s="7"/>
      <c r="N310" s="7"/>
      <c r="O310" s="7"/>
      <c r="P310" s="7"/>
      <c r="Q310" s="11"/>
      <c r="R310" s="127"/>
      <c r="S310" s="127"/>
      <c r="T310" s="127"/>
      <c r="U310" s="127"/>
      <c r="V310" s="127"/>
      <c r="W310" s="7"/>
      <c r="X310" s="7"/>
      <c r="Y310" s="7"/>
      <c r="Z310" s="7"/>
    </row>
    <row r="311" spans="2:26" s="10" customFormat="1" ht="20.100000000000001" customHeight="1">
      <c r="B311" s="7"/>
      <c r="C311" s="7"/>
      <c r="D311" s="7"/>
      <c r="E311" s="7"/>
      <c r="F311" s="7"/>
      <c r="G311" s="7"/>
      <c r="H311" s="13"/>
      <c r="I311" s="7"/>
      <c r="J311" s="7"/>
      <c r="K311" s="7"/>
      <c r="L311" s="7"/>
      <c r="M311" s="7"/>
      <c r="N311" s="7"/>
      <c r="O311" s="7"/>
      <c r="P311" s="7"/>
      <c r="Q311" s="11"/>
      <c r="R311" s="127"/>
      <c r="S311" s="127"/>
      <c r="T311" s="127"/>
      <c r="U311" s="127"/>
      <c r="V311" s="127"/>
      <c r="W311" s="7"/>
      <c r="X311" s="7"/>
      <c r="Y311" s="7"/>
      <c r="Z311" s="7"/>
    </row>
    <row r="312" spans="2:26" s="10" customFormat="1" ht="20.100000000000001" customHeight="1">
      <c r="B312" s="7"/>
      <c r="C312" s="7"/>
      <c r="D312" s="7"/>
      <c r="E312" s="7"/>
      <c r="F312" s="7"/>
      <c r="G312" s="7"/>
      <c r="H312" s="13"/>
      <c r="I312" s="7"/>
      <c r="J312" s="7"/>
      <c r="K312" s="7"/>
      <c r="L312" s="7"/>
      <c r="M312" s="7"/>
      <c r="N312" s="7"/>
      <c r="O312" s="7"/>
      <c r="P312" s="7"/>
      <c r="Q312" s="11"/>
      <c r="R312" s="127"/>
      <c r="S312" s="127"/>
      <c r="T312" s="127"/>
      <c r="U312" s="127"/>
      <c r="V312" s="127"/>
      <c r="W312" s="7"/>
      <c r="X312" s="7"/>
      <c r="Y312" s="7"/>
      <c r="Z312" s="7"/>
    </row>
    <row r="313" spans="2:26" s="10" customFormat="1" ht="20.100000000000001" customHeight="1">
      <c r="B313" s="7"/>
      <c r="C313" s="7"/>
      <c r="D313" s="7"/>
      <c r="E313" s="7"/>
      <c r="F313" s="7"/>
      <c r="G313" s="7"/>
      <c r="H313" s="13"/>
      <c r="I313" s="7"/>
      <c r="J313" s="7"/>
      <c r="K313" s="7"/>
      <c r="L313" s="7"/>
      <c r="M313" s="7"/>
      <c r="N313" s="7"/>
      <c r="O313" s="7"/>
      <c r="P313" s="7"/>
      <c r="Q313" s="11"/>
      <c r="R313" s="127"/>
      <c r="S313" s="127"/>
      <c r="T313" s="127"/>
      <c r="U313" s="127"/>
      <c r="V313" s="127"/>
      <c r="W313" s="7"/>
      <c r="X313" s="7"/>
      <c r="Y313" s="7"/>
      <c r="Z313" s="7"/>
    </row>
    <row r="314" spans="2:26" s="10" customFormat="1" ht="20.100000000000001" customHeight="1">
      <c r="B314" s="7"/>
      <c r="C314" s="7"/>
      <c r="D314" s="7"/>
      <c r="E314" s="7"/>
      <c r="F314" s="7"/>
      <c r="G314" s="7"/>
      <c r="H314" s="13"/>
      <c r="I314" s="7"/>
      <c r="J314" s="7"/>
      <c r="K314" s="7"/>
      <c r="L314" s="7"/>
      <c r="M314" s="7"/>
      <c r="N314" s="7"/>
      <c r="O314" s="7"/>
      <c r="P314" s="7"/>
      <c r="Q314" s="11"/>
      <c r="R314" s="127"/>
      <c r="S314" s="127"/>
      <c r="T314" s="127"/>
      <c r="U314" s="127"/>
      <c r="V314" s="127"/>
      <c r="W314" s="7"/>
      <c r="X314" s="7"/>
      <c r="Y314" s="7"/>
      <c r="Z314" s="7"/>
    </row>
    <row r="315" spans="2:26" s="10" customFormat="1" ht="20.100000000000001" customHeight="1">
      <c r="B315" s="7"/>
      <c r="C315" s="7"/>
      <c r="D315" s="7"/>
      <c r="E315" s="7"/>
      <c r="F315" s="7"/>
      <c r="G315" s="7"/>
      <c r="H315" s="13"/>
      <c r="I315" s="7"/>
      <c r="J315" s="7"/>
      <c r="K315" s="7"/>
      <c r="L315" s="7"/>
      <c r="M315" s="7"/>
      <c r="N315" s="7"/>
      <c r="O315" s="7"/>
      <c r="P315" s="7"/>
      <c r="Q315" s="11"/>
      <c r="R315" s="127"/>
      <c r="S315" s="127"/>
      <c r="T315" s="127"/>
      <c r="U315" s="127"/>
      <c r="V315" s="127"/>
      <c r="W315" s="7"/>
      <c r="X315" s="7"/>
      <c r="Y315" s="7"/>
      <c r="Z315" s="7"/>
    </row>
    <row r="316" spans="2:26" s="10" customFormat="1" ht="20.100000000000001" customHeight="1">
      <c r="B316" s="7"/>
      <c r="C316" s="7"/>
      <c r="D316" s="7"/>
      <c r="E316" s="7"/>
      <c r="F316" s="7"/>
      <c r="G316" s="7"/>
      <c r="H316" s="13"/>
      <c r="I316" s="7"/>
      <c r="J316" s="7"/>
      <c r="K316" s="7"/>
      <c r="L316" s="7"/>
      <c r="M316" s="7"/>
      <c r="N316" s="7"/>
      <c r="O316" s="7"/>
      <c r="P316" s="7"/>
      <c r="Q316" s="11"/>
      <c r="R316" s="127"/>
      <c r="S316" s="127"/>
      <c r="T316" s="127"/>
      <c r="U316" s="127"/>
      <c r="V316" s="127"/>
      <c r="W316" s="7"/>
      <c r="X316" s="7"/>
      <c r="Y316" s="7"/>
      <c r="Z316" s="7"/>
    </row>
    <row r="317" spans="2:26" s="10" customFormat="1" ht="20.100000000000001" customHeight="1">
      <c r="B317" s="7"/>
      <c r="C317" s="7"/>
      <c r="D317" s="7"/>
      <c r="E317" s="7"/>
      <c r="F317" s="7"/>
      <c r="G317" s="7"/>
      <c r="H317" s="13"/>
      <c r="I317" s="7"/>
      <c r="J317" s="7"/>
      <c r="K317" s="7"/>
      <c r="L317" s="7"/>
      <c r="M317" s="7"/>
      <c r="N317" s="7"/>
      <c r="O317" s="7"/>
      <c r="P317" s="7"/>
      <c r="Q317" s="11"/>
      <c r="R317" s="127"/>
      <c r="S317" s="127"/>
      <c r="T317" s="127"/>
      <c r="U317" s="127"/>
      <c r="V317" s="127"/>
      <c r="W317" s="7"/>
      <c r="X317" s="7"/>
      <c r="Y317" s="7"/>
      <c r="Z317" s="7"/>
    </row>
    <row r="318" spans="2:26" s="10" customFormat="1" ht="20.100000000000001" customHeight="1">
      <c r="B318" s="7"/>
      <c r="C318" s="7"/>
      <c r="D318" s="7"/>
      <c r="E318" s="7"/>
      <c r="F318" s="7"/>
      <c r="G318" s="7"/>
      <c r="H318" s="13"/>
      <c r="I318" s="7"/>
      <c r="J318" s="7"/>
      <c r="K318" s="7"/>
      <c r="L318" s="7"/>
      <c r="M318" s="7"/>
      <c r="N318" s="7"/>
      <c r="O318" s="7"/>
      <c r="P318" s="7"/>
      <c r="Q318" s="11"/>
      <c r="R318" s="127"/>
      <c r="S318" s="127"/>
      <c r="T318" s="127"/>
      <c r="U318" s="127"/>
      <c r="V318" s="127"/>
      <c r="W318" s="7"/>
      <c r="X318" s="7"/>
      <c r="Y318" s="7"/>
      <c r="Z318" s="7"/>
    </row>
    <row r="319" spans="2:26" s="10" customFormat="1" ht="20.100000000000001" customHeight="1">
      <c r="B319" s="7"/>
      <c r="C319" s="7"/>
      <c r="D319" s="7"/>
      <c r="E319" s="7"/>
      <c r="F319" s="7"/>
      <c r="G319" s="7"/>
      <c r="H319" s="13"/>
      <c r="I319" s="7"/>
      <c r="J319" s="7"/>
      <c r="K319" s="7"/>
      <c r="L319" s="7"/>
      <c r="M319" s="7"/>
      <c r="N319" s="7"/>
      <c r="O319" s="7"/>
      <c r="P319" s="7"/>
      <c r="Q319" s="11"/>
      <c r="R319" s="127"/>
      <c r="S319" s="127"/>
      <c r="T319" s="127"/>
      <c r="U319" s="127"/>
      <c r="V319" s="127"/>
      <c r="W319" s="7"/>
      <c r="X319" s="7"/>
      <c r="Y319" s="7"/>
      <c r="Z319" s="7"/>
    </row>
    <row r="320" spans="2:26" s="10" customFormat="1" ht="20.100000000000001" customHeight="1">
      <c r="B320" s="7"/>
      <c r="C320" s="7"/>
      <c r="D320" s="7"/>
      <c r="E320" s="7"/>
      <c r="F320" s="7"/>
      <c r="G320" s="7"/>
      <c r="H320" s="13"/>
      <c r="I320" s="7"/>
      <c r="J320" s="7"/>
      <c r="K320" s="7"/>
      <c r="L320" s="7"/>
      <c r="M320" s="7"/>
      <c r="N320" s="7"/>
      <c r="O320" s="7"/>
      <c r="P320" s="7"/>
      <c r="Q320" s="11"/>
      <c r="R320" s="127"/>
      <c r="S320" s="127"/>
      <c r="T320" s="127"/>
      <c r="U320" s="127"/>
      <c r="V320" s="127"/>
      <c r="W320" s="7"/>
      <c r="X320" s="7"/>
      <c r="Y320" s="7"/>
      <c r="Z320" s="7"/>
    </row>
    <row r="321" spans="2:26" s="10" customFormat="1" ht="20.100000000000001" customHeight="1">
      <c r="B321" s="7"/>
      <c r="C321" s="7"/>
      <c r="D321" s="7"/>
      <c r="E321" s="7"/>
      <c r="F321" s="7"/>
      <c r="G321" s="7"/>
      <c r="H321" s="13"/>
      <c r="I321" s="7"/>
      <c r="J321" s="7"/>
      <c r="K321" s="7"/>
      <c r="L321" s="7"/>
      <c r="M321" s="7"/>
      <c r="N321" s="7"/>
      <c r="O321" s="7"/>
      <c r="P321" s="7"/>
      <c r="Q321" s="11"/>
      <c r="R321" s="127"/>
      <c r="S321" s="127"/>
      <c r="T321" s="127"/>
      <c r="U321" s="127"/>
      <c r="V321" s="127"/>
      <c r="W321" s="7"/>
      <c r="X321" s="7"/>
      <c r="Y321" s="7"/>
      <c r="Z321" s="7"/>
    </row>
    <row r="322" spans="2:26" s="10" customFormat="1" ht="20.100000000000001" customHeight="1">
      <c r="B322" s="7"/>
      <c r="C322" s="7"/>
      <c r="D322" s="7"/>
      <c r="E322" s="7"/>
      <c r="F322" s="7"/>
      <c r="G322" s="7"/>
      <c r="H322" s="13"/>
      <c r="I322" s="7"/>
      <c r="J322" s="7"/>
      <c r="K322" s="7"/>
      <c r="L322" s="7"/>
      <c r="M322" s="7"/>
      <c r="N322" s="7"/>
      <c r="O322" s="7"/>
      <c r="P322" s="7"/>
      <c r="Q322" s="11"/>
      <c r="R322" s="127"/>
      <c r="S322" s="127"/>
      <c r="T322" s="127"/>
      <c r="U322" s="127"/>
      <c r="V322" s="127"/>
      <c r="W322" s="7"/>
      <c r="X322" s="7"/>
      <c r="Y322" s="7"/>
      <c r="Z322" s="7"/>
    </row>
    <row r="323" spans="2:26" s="10" customFormat="1" ht="20.100000000000001" customHeight="1">
      <c r="B323" s="7"/>
      <c r="C323" s="7"/>
      <c r="D323" s="7"/>
      <c r="E323" s="7"/>
      <c r="F323" s="7"/>
      <c r="G323" s="7"/>
      <c r="H323" s="13"/>
      <c r="I323" s="7"/>
      <c r="J323" s="7"/>
      <c r="K323" s="7"/>
      <c r="L323" s="7"/>
      <c r="M323" s="7"/>
      <c r="N323" s="7"/>
      <c r="O323" s="7"/>
      <c r="P323" s="7"/>
      <c r="Q323" s="11"/>
      <c r="R323" s="127"/>
      <c r="S323" s="127"/>
      <c r="T323" s="127"/>
      <c r="U323" s="127"/>
      <c r="V323" s="127"/>
      <c r="W323" s="7"/>
      <c r="X323" s="7"/>
      <c r="Y323" s="7"/>
      <c r="Z323" s="7"/>
    </row>
    <row r="324" spans="2:26" s="10" customFormat="1" ht="20.100000000000001" customHeight="1">
      <c r="B324" s="7"/>
      <c r="C324" s="7"/>
      <c r="D324" s="7"/>
      <c r="E324" s="7"/>
      <c r="F324" s="7"/>
      <c r="G324" s="7"/>
      <c r="H324" s="13"/>
      <c r="I324" s="7"/>
      <c r="J324" s="7"/>
      <c r="K324" s="7"/>
      <c r="L324" s="7"/>
      <c r="M324" s="7"/>
      <c r="N324" s="7"/>
      <c r="O324" s="7"/>
      <c r="P324" s="7"/>
      <c r="Q324" s="11"/>
      <c r="R324" s="127"/>
      <c r="S324" s="127"/>
      <c r="T324" s="127"/>
      <c r="U324" s="127"/>
      <c r="V324" s="127"/>
      <c r="W324" s="7"/>
      <c r="X324" s="7"/>
      <c r="Y324" s="7"/>
      <c r="Z324" s="7"/>
    </row>
    <row r="325" spans="2:26" s="10" customFormat="1" ht="20.100000000000001" customHeight="1">
      <c r="B325" s="7"/>
      <c r="C325" s="7"/>
      <c r="D325" s="7"/>
      <c r="E325" s="7"/>
      <c r="F325" s="7"/>
      <c r="G325" s="7"/>
      <c r="H325" s="13"/>
      <c r="I325" s="7"/>
      <c r="J325" s="7"/>
      <c r="K325" s="7"/>
      <c r="L325" s="7"/>
      <c r="M325" s="7"/>
      <c r="N325" s="7"/>
      <c r="O325" s="7"/>
      <c r="P325" s="7"/>
      <c r="Q325" s="11"/>
      <c r="R325" s="127"/>
      <c r="S325" s="127"/>
      <c r="T325" s="127"/>
      <c r="U325" s="127"/>
      <c r="V325" s="127"/>
      <c r="W325" s="7"/>
      <c r="X325" s="7"/>
      <c r="Y325" s="7"/>
      <c r="Z325" s="7"/>
    </row>
    <row r="326" spans="2:26" s="10" customFormat="1" ht="20.100000000000001" customHeight="1">
      <c r="B326" s="7"/>
      <c r="C326" s="7"/>
      <c r="D326" s="7"/>
      <c r="E326" s="7"/>
      <c r="F326" s="7"/>
      <c r="G326" s="7"/>
      <c r="H326" s="13"/>
      <c r="I326" s="7"/>
      <c r="J326" s="7"/>
      <c r="K326" s="7"/>
      <c r="L326" s="7"/>
      <c r="M326" s="7"/>
      <c r="N326" s="7"/>
      <c r="O326" s="7"/>
      <c r="P326" s="7"/>
      <c r="Q326" s="11"/>
      <c r="R326" s="127"/>
      <c r="S326" s="127"/>
      <c r="T326" s="127"/>
      <c r="U326" s="127"/>
      <c r="V326" s="127"/>
      <c r="W326" s="7"/>
      <c r="X326" s="7"/>
      <c r="Y326" s="7"/>
      <c r="Z326" s="7"/>
    </row>
    <row r="327" spans="2:26" s="10" customFormat="1" ht="20.100000000000001" customHeight="1">
      <c r="B327" s="7"/>
      <c r="C327" s="7"/>
      <c r="D327" s="7"/>
      <c r="E327" s="7"/>
      <c r="F327" s="7"/>
      <c r="G327" s="7"/>
      <c r="H327" s="13"/>
      <c r="I327" s="7"/>
      <c r="J327" s="7"/>
      <c r="K327" s="7"/>
      <c r="L327" s="7"/>
      <c r="M327" s="7"/>
      <c r="N327" s="7"/>
      <c r="O327" s="7"/>
      <c r="P327" s="7"/>
      <c r="Q327" s="11"/>
      <c r="R327" s="127"/>
      <c r="S327" s="127"/>
      <c r="T327" s="127"/>
      <c r="U327" s="127"/>
      <c r="V327" s="127"/>
      <c r="W327" s="7"/>
      <c r="X327" s="7"/>
      <c r="Y327" s="7"/>
      <c r="Z327" s="7"/>
    </row>
    <row r="328" spans="2:26" s="10" customFormat="1" ht="20.100000000000001" customHeight="1">
      <c r="B328" s="7"/>
      <c r="C328" s="7"/>
      <c r="D328" s="7"/>
      <c r="E328" s="7"/>
      <c r="F328" s="7"/>
      <c r="G328" s="7"/>
      <c r="H328" s="13"/>
      <c r="I328" s="7"/>
      <c r="J328" s="7"/>
      <c r="K328" s="7"/>
      <c r="L328" s="7"/>
      <c r="M328" s="7"/>
      <c r="N328" s="7"/>
      <c r="O328" s="7"/>
      <c r="P328" s="7"/>
      <c r="Q328" s="11"/>
      <c r="R328" s="127"/>
      <c r="S328" s="127"/>
      <c r="T328" s="127"/>
      <c r="U328" s="127"/>
      <c r="V328" s="127"/>
      <c r="W328" s="7"/>
      <c r="X328" s="7"/>
      <c r="Y328" s="7"/>
      <c r="Z328" s="7"/>
    </row>
    <row r="329" spans="2:26" s="10" customFormat="1" ht="20.100000000000001" customHeight="1">
      <c r="B329" s="7"/>
      <c r="C329" s="7"/>
      <c r="D329" s="7"/>
      <c r="E329" s="7"/>
      <c r="F329" s="7"/>
      <c r="G329" s="7"/>
      <c r="H329" s="13"/>
      <c r="I329" s="7"/>
      <c r="J329" s="7"/>
      <c r="K329" s="7"/>
      <c r="L329" s="7"/>
      <c r="M329" s="7"/>
      <c r="N329" s="7"/>
      <c r="O329" s="7"/>
      <c r="P329" s="7"/>
      <c r="Q329" s="11"/>
      <c r="R329" s="127"/>
      <c r="S329" s="127"/>
      <c r="T329" s="127"/>
      <c r="U329" s="127"/>
      <c r="V329" s="127"/>
      <c r="W329" s="7"/>
      <c r="X329" s="7"/>
      <c r="Y329" s="7"/>
      <c r="Z329" s="7"/>
    </row>
    <row r="330" spans="2:26" s="10" customFormat="1" ht="20.100000000000001" customHeight="1">
      <c r="B330" s="7"/>
      <c r="C330" s="7"/>
      <c r="D330" s="7"/>
      <c r="E330" s="7"/>
      <c r="F330" s="7"/>
      <c r="G330" s="7"/>
      <c r="H330" s="13"/>
      <c r="I330" s="7"/>
      <c r="J330" s="7"/>
      <c r="K330" s="7"/>
      <c r="L330" s="7"/>
      <c r="M330" s="7"/>
      <c r="N330" s="7"/>
      <c r="O330" s="7"/>
      <c r="P330" s="7"/>
      <c r="Q330" s="11"/>
      <c r="R330" s="127"/>
      <c r="S330" s="127"/>
      <c r="T330" s="127"/>
      <c r="U330" s="127"/>
      <c r="V330" s="127"/>
      <c r="W330" s="7"/>
      <c r="X330" s="7"/>
      <c r="Y330" s="7"/>
      <c r="Z330" s="7"/>
    </row>
    <row r="331" spans="2:26" s="10" customFormat="1" ht="20.100000000000001" customHeight="1">
      <c r="B331" s="7"/>
      <c r="C331" s="7"/>
      <c r="D331" s="7"/>
      <c r="E331" s="7"/>
      <c r="F331" s="7"/>
      <c r="G331" s="7"/>
      <c r="H331" s="13"/>
      <c r="I331" s="7"/>
      <c r="J331" s="7"/>
      <c r="K331" s="7"/>
      <c r="L331" s="7"/>
      <c r="M331" s="7"/>
      <c r="N331" s="7"/>
      <c r="O331" s="7"/>
      <c r="P331" s="7"/>
      <c r="Q331" s="11"/>
      <c r="R331" s="127"/>
      <c r="S331" s="127"/>
      <c r="T331" s="127"/>
      <c r="U331" s="127"/>
      <c r="V331" s="127"/>
      <c r="W331" s="7"/>
      <c r="X331" s="7"/>
      <c r="Y331" s="7"/>
      <c r="Z331" s="7"/>
    </row>
    <row r="332" spans="2:26" s="10" customFormat="1" ht="20.100000000000001" customHeight="1">
      <c r="B332" s="7"/>
      <c r="C332" s="7"/>
      <c r="D332" s="7"/>
      <c r="E332" s="7"/>
      <c r="F332" s="7"/>
      <c r="G332" s="7"/>
      <c r="H332" s="13"/>
      <c r="I332" s="7"/>
      <c r="J332" s="7"/>
      <c r="K332" s="7"/>
      <c r="L332" s="7"/>
      <c r="M332" s="7"/>
      <c r="N332" s="7"/>
      <c r="O332" s="7"/>
      <c r="P332" s="7"/>
      <c r="Q332" s="11"/>
      <c r="R332" s="127"/>
      <c r="S332" s="127"/>
      <c r="T332" s="127"/>
      <c r="U332" s="127"/>
      <c r="V332" s="127"/>
      <c r="W332" s="7"/>
      <c r="X332" s="7"/>
      <c r="Y332" s="7"/>
      <c r="Z332" s="7"/>
    </row>
    <row r="333" spans="2:26" s="10" customFormat="1" ht="20.100000000000001" customHeight="1">
      <c r="B333" s="7"/>
      <c r="C333" s="7"/>
      <c r="D333" s="7"/>
      <c r="E333" s="7"/>
      <c r="F333" s="7"/>
      <c r="G333" s="7"/>
      <c r="H333" s="13"/>
      <c r="I333" s="7"/>
      <c r="J333" s="7"/>
      <c r="K333" s="7"/>
      <c r="L333" s="7"/>
      <c r="M333" s="7"/>
      <c r="N333" s="7"/>
      <c r="O333" s="7"/>
      <c r="P333" s="7"/>
      <c r="Q333" s="11"/>
      <c r="R333" s="127"/>
      <c r="S333" s="127"/>
      <c r="T333" s="127"/>
      <c r="U333" s="127"/>
      <c r="V333" s="127"/>
      <c r="W333" s="7"/>
      <c r="X333" s="7"/>
      <c r="Y333" s="7"/>
      <c r="Z333" s="7"/>
    </row>
    <row r="334" spans="2:26" s="10" customFormat="1" ht="20.100000000000001" customHeight="1">
      <c r="B334" s="7"/>
      <c r="C334" s="7"/>
      <c r="D334" s="7"/>
      <c r="E334" s="7"/>
      <c r="F334" s="7"/>
      <c r="G334" s="7"/>
      <c r="H334" s="13"/>
      <c r="I334" s="7"/>
      <c r="J334" s="7"/>
      <c r="K334" s="7"/>
      <c r="L334" s="7"/>
      <c r="M334" s="7"/>
      <c r="N334" s="7"/>
      <c r="O334" s="7"/>
      <c r="P334" s="7"/>
      <c r="Q334" s="11"/>
      <c r="R334" s="127"/>
      <c r="S334" s="127"/>
      <c r="T334" s="127"/>
      <c r="U334" s="127"/>
      <c r="V334" s="127"/>
      <c r="W334" s="7"/>
      <c r="X334" s="7"/>
      <c r="Y334" s="7"/>
      <c r="Z334" s="7"/>
    </row>
    <row r="335" spans="2:26" s="10" customFormat="1" ht="20.100000000000001" customHeight="1">
      <c r="B335" s="7"/>
      <c r="C335" s="7"/>
      <c r="D335" s="7"/>
      <c r="E335" s="7"/>
      <c r="F335" s="7"/>
      <c r="G335" s="7"/>
      <c r="H335" s="13"/>
      <c r="I335" s="7"/>
      <c r="J335" s="7"/>
      <c r="K335" s="7"/>
      <c r="L335" s="7"/>
      <c r="M335" s="7"/>
      <c r="N335" s="7"/>
      <c r="O335" s="7"/>
      <c r="P335" s="7"/>
      <c r="Q335" s="11"/>
      <c r="R335" s="127"/>
      <c r="S335" s="127"/>
      <c r="T335" s="127"/>
      <c r="U335" s="127"/>
      <c r="V335" s="127"/>
      <c r="W335" s="7"/>
      <c r="X335" s="7"/>
      <c r="Y335" s="7"/>
      <c r="Z335" s="7"/>
    </row>
    <row r="336" spans="2:26" s="10" customFormat="1" ht="20.100000000000001" customHeight="1">
      <c r="B336" s="7"/>
      <c r="C336" s="7"/>
      <c r="D336" s="7"/>
      <c r="E336" s="7"/>
      <c r="F336" s="7"/>
      <c r="G336" s="7"/>
      <c r="H336" s="13"/>
      <c r="I336" s="7"/>
      <c r="J336" s="7"/>
      <c r="K336" s="7"/>
      <c r="L336" s="7"/>
      <c r="M336" s="7"/>
      <c r="N336" s="7"/>
      <c r="O336" s="7"/>
      <c r="P336" s="7"/>
      <c r="Q336" s="11"/>
      <c r="R336" s="127"/>
      <c r="S336" s="127"/>
      <c r="T336" s="127"/>
      <c r="U336" s="127"/>
      <c r="V336" s="127"/>
      <c r="W336" s="7"/>
      <c r="X336" s="7"/>
      <c r="Y336" s="7"/>
      <c r="Z336" s="7"/>
    </row>
    <row r="337" spans="2:26" s="10" customFormat="1" ht="20.100000000000001" customHeight="1">
      <c r="B337" s="7"/>
      <c r="C337" s="7"/>
      <c r="D337" s="7"/>
      <c r="E337" s="7"/>
      <c r="F337" s="7"/>
      <c r="G337" s="7"/>
      <c r="H337" s="13"/>
      <c r="I337" s="7"/>
      <c r="J337" s="7"/>
      <c r="K337" s="7"/>
      <c r="L337" s="7"/>
      <c r="M337" s="7"/>
      <c r="N337" s="7"/>
      <c r="O337" s="7"/>
      <c r="P337" s="7"/>
      <c r="Q337" s="11"/>
      <c r="R337" s="127"/>
      <c r="S337" s="127"/>
      <c r="T337" s="127"/>
      <c r="U337" s="127"/>
      <c r="V337" s="127"/>
      <c r="W337" s="7"/>
      <c r="X337" s="7"/>
      <c r="Y337" s="7"/>
      <c r="Z337" s="7"/>
    </row>
    <row r="338" spans="2:26" s="10" customFormat="1" ht="20.100000000000001" customHeight="1">
      <c r="B338" s="7"/>
      <c r="C338" s="7"/>
      <c r="D338" s="7"/>
      <c r="E338" s="7"/>
      <c r="F338" s="7"/>
      <c r="G338" s="7"/>
      <c r="H338" s="13"/>
      <c r="I338" s="7"/>
      <c r="J338" s="7"/>
      <c r="K338" s="7"/>
      <c r="L338" s="7"/>
      <c r="M338" s="7"/>
      <c r="N338" s="7"/>
      <c r="O338" s="7"/>
      <c r="P338" s="7"/>
      <c r="Q338" s="11"/>
      <c r="R338" s="127"/>
      <c r="S338" s="127"/>
      <c r="T338" s="127"/>
      <c r="U338" s="127"/>
      <c r="V338" s="127"/>
      <c r="W338" s="7"/>
      <c r="X338" s="7"/>
      <c r="Y338" s="7"/>
      <c r="Z338" s="7"/>
    </row>
    <row r="339" spans="2:26" s="10" customFormat="1" ht="20.100000000000001" customHeight="1">
      <c r="B339" s="7"/>
      <c r="C339" s="7"/>
      <c r="D339" s="7"/>
      <c r="E339" s="7"/>
      <c r="F339" s="7"/>
      <c r="G339" s="7"/>
      <c r="H339" s="13"/>
      <c r="I339" s="7"/>
      <c r="J339" s="7"/>
      <c r="K339" s="7"/>
      <c r="L339" s="7"/>
      <c r="M339" s="7"/>
      <c r="N339" s="7"/>
      <c r="O339" s="7"/>
      <c r="P339" s="7"/>
      <c r="Q339" s="11"/>
      <c r="R339" s="127"/>
      <c r="S339" s="127"/>
      <c r="T339" s="127"/>
      <c r="U339" s="127"/>
      <c r="V339" s="127"/>
      <c r="W339" s="7"/>
      <c r="X339" s="7"/>
      <c r="Y339" s="7"/>
      <c r="Z339" s="7"/>
    </row>
    <row r="340" spans="2:26" s="10" customFormat="1" ht="20.100000000000001" customHeight="1">
      <c r="B340" s="7"/>
      <c r="C340" s="7"/>
      <c r="D340" s="7"/>
      <c r="E340" s="7"/>
      <c r="F340" s="7"/>
      <c r="G340" s="7"/>
      <c r="H340" s="13"/>
      <c r="I340" s="7"/>
      <c r="J340" s="7"/>
      <c r="K340" s="7"/>
      <c r="L340" s="7"/>
      <c r="M340" s="7"/>
      <c r="N340" s="7"/>
      <c r="O340" s="7"/>
      <c r="P340" s="7"/>
      <c r="Q340" s="11"/>
      <c r="R340" s="127"/>
      <c r="S340" s="127"/>
      <c r="T340" s="127"/>
      <c r="U340" s="127"/>
      <c r="V340" s="127"/>
      <c r="W340" s="7"/>
      <c r="X340" s="7"/>
      <c r="Y340" s="7"/>
      <c r="Z340" s="7"/>
    </row>
    <row r="341" spans="2:26" s="10" customFormat="1" ht="20.100000000000001" customHeight="1">
      <c r="B341" s="7"/>
      <c r="C341" s="7"/>
      <c r="D341" s="7"/>
      <c r="E341" s="7"/>
      <c r="F341" s="7"/>
      <c r="G341" s="7"/>
      <c r="H341" s="13"/>
      <c r="I341" s="7"/>
      <c r="J341" s="7"/>
      <c r="K341" s="7"/>
      <c r="L341" s="7"/>
      <c r="M341" s="7"/>
      <c r="N341" s="7"/>
      <c r="O341" s="7"/>
      <c r="P341" s="7"/>
      <c r="Q341" s="11"/>
      <c r="R341" s="127"/>
      <c r="S341" s="127"/>
      <c r="T341" s="127"/>
      <c r="U341" s="127"/>
      <c r="V341" s="127"/>
      <c r="W341" s="7"/>
      <c r="X341" s="7"/>
      <c r="Y341" s="7"/>
      <c r="Z341" s="7"/>
    </row>
    <row r="342" spans="2:26" s="10" customFormat="1" ht="20.100000000000001" customHeight="1">
      <c r="B342" s="7"/>
      <c r="C342" s="7"/>
      <c r="D342" s="7"/>
      <c r="E342" s="7"/>
      <c r="F342" s="7"/>
      <c r="G342" s="7"/>
      <c r="H342" s="13"/>
      <c r="I342" s="7"/>
      <c r="J342" s="7"/>
      <c r="K342" s="7"/>
      <c r="L342" s="7"/>
      <c r="M342" s="7"/>
      <c r="N342" s="7"/>
      <c r="O342" s="7"/>
      <c r="P342" s="7"/>
      <c r="Q342" s="11"/>
      <c r="R342" s="127"/>
      <c r="S342" s="127"/>
      <c r="T342" s="127"/>
      <c r="U342" s="127"/>
      <c r="V342" s="127"/>
      <c r="W342" s="7"/>
      <c r="X342" s="7"/>
      <c r="Y342" s="7"/>
      <c r="Z342" s="7"/>
    </row>
    <row r="343" spans="2:26" s="10" customFormat="1" ht="20.100000000000001" customHeight="1">
      <c r="B343" s="7"/>
      <c r="C343" s="7"/>
      <c r="D343" s="7"/>
      <c r="E343" s="7"/>
      <c r="F343" s="7"/>
      <c r="G343" s="7"/>
      <c r="H343" s="13"/>
      <c r="I343" s="7"/>
      <c r="J343" s="7"/>
      <c r="K343" s="7"/>
      <c r="L343" s="7"/>
      <c r="M343" s="7"/>
      <c r="N343" s="7"/>
      <c r="O343" s="7"/>
      <c r="P343" s="7"/>
      <c r="Q343" s="11"/>
      <c r="R343" s="127"/>
      <c r="S343" s="127"/>
      <c r="T343" s="127"/>
      <c r="U343" s="127"/>
      <c r="V343" s="127"/>
      <c r="W343" s="7"/>
      <c r="X343" s="7"/>
      <c r="Y343" s="7"/>
      <c r="Z343" s="7"/>
    </row>
    <row r="344" spans="2:26" s="10" customFormat="1" ht="20.100000000000001" customHeight="1">
      <c r="B344" s="7"/>
      <c r="C344" s="7"/>
      <c r="D344" s="7"/>
      <c r="E344" s="7"/>
      <c r="F344" s="7"/>
      <c r="G344" s="7"/>
      <c r="H344" s="13"/>
      <c r="I344" s="7"/>
      <c r="J344" s="7"/>
      <c r="K344" s="7"/>
      <c r="L344" s="7"/>
      <c r="M344" s="7"/>
      <c r="N344" s="7"/>
      <c r="O344" s="7"/>
      <c r="P344" s="7"/>
      <c r="Q344" s="11"/>
      <c r="R344" s="127"/>
      <c r="S344" s="127"/>
      <c r="T344" s="127"/>
      <c r="U344" s="127"/>
      <c r="V344" s="127"/>
      <c r="W344" s="7"/>
      <c r="X344" s="7"/>
      <c r="Y344" s="7"/>
      <c r="Z344" s="7"/>
    </row>
    <row r="345" spans="2:26" s="10" customFormat="1" ht="20.100000000000001" customHeight="1">
      <c r="B345" s="7"/>
      <c r="C345" s="7"/>
      <c r="D345" s="7"/>
      <c r="E345" s="7"/>
      <c r="F345" s="7"/>
      <c r="G345" s="7"/>
      <c r="H345" s="13"/>
      <c r="I345" s="7"/>
      <c r="J345" s="7"/>
      <c r="K345" s="7"/>
      <c r="L345" s="7"/>
      <c r="M345" s="7"/>
      <c r="N345" s="7"/>
      <c r="O345" s="7"/>
      <c r="P345" s="7"/>
      <c r="Q345" s="11"/>
      <c r="R345" s="127"/>
      <c r="S345" s="127"/>
      <c r="T345" s="127"/>
      <c r="U345" s="127"/>
      <c r="V345" s="127"/>
      <c r="W345" s="7"/>
      <c r="X345" s="7"/>
      <c r="Y345" s="7"/>
      <c r="Z345" s="7"/>
    </row>
    <row r="346" spans="2:26" s="10" customFormat="1" ht="20.100000000000001" customHeight="1">
      <c r="B346" s="7"/>
      <c r="C346" s="7"/>
      <c r="D346" s="7"/>
      <c r="E346" s="7"/>
      <c r="F346" s="7"/>
      <c r="G346" s="7"/>
      <c r="H346" s="13"/>
      <c r="I346" s="7"/>
      <c r="J346" s="7"/>
      <c r="K346" s="7"/>
      <c r="L346" s="7"/>
      <c r="M346" s="7"/>
      <c r="N346" s="7"/>
      <c r="O346" s="7"/>
      <c r="P346" s="7"/>
      <c r="Q346" s="11"/>
      <c r="R346" s="127"/>
      <c r="S346" s="127"/>
      <c r="T346" s="127"/>
      <c r="U346" s="127"/>
      <c r="V346" s="127"/>
      <c r="W346" s="7"/>
      <c r="X346" s="7"/>
      <c r="Y346" s="7"/>
      <c r="Z346" s="7"/>
    </row>
    <row r="347" spans="2:26" s="10" customFormat="1" ht="20.100000000000001" customHeight="1">
      <c r="B347" s="7"/>
      <c r="C347" s="7"/>
      <c r="D347" s="7"/>
      <c r="E347" s="7"/>
      <c r="F347" s="7"/>
      <c r="G347" s="7"/>
      <c r="H347" s="13"/>
      <c r="I347" s="7"/>
      <c r="J347" s="7"/>
      <c r="K347" s="7"/>
      <c r="L347" s="7"/>
      <c r="M347" s="7"/>
      <c r="N347" s="7"/>
      <c r="O347" s="7"/>
      <c r="P347" s="7"/>
      <c r="Q347" s="11"/>
      <c r="R347" s="127"/>
      <c r="S347" s="127"/>
      <c r="T347" s="127"/>
      <c r="U347" s="127"/>
      <c r="V347" s="127"/>
      <c r="W347" s="7"/>
      <c r="X347" s="7"/>
      <c r="Y347" s="7"/>
      <c r="Z347" s="7"/>
    </row>
    <row r="348" spans="2:26" s="10" customFormat="1" ht="20.100000000000001" customHeight="1">
      <c r="B348" s="7"/>
      <c r="C348" s="7"/>
      <c r="D348" s="7"/>
      <c r="E348" s="7"/>
      <c r="F348" s="7"/>
      <c r="G348" s="7"/>
      <c r="H348" s="13"/>
      <c r="I348" s="7"/>
      <c r="J348" s="7"/>
      <c r="K348" s="7"/>
      <c r="L348" s="7"/>
      <c r="M348" s="7"/>
      <c r="N348" s="7"/>
      <c r="O348" s="7"/>
      <c r="P348" s="7"/>
      <c r="Q348" s="11"/>
      <c r="R348" s="127"/>
      <c r="S348" s="127"/>
      <c r="T348" s="127"/>
      <c r="U348" s="127"/>
      <c r="V348" s="127"/>
      <c r="W348" s="7"/>
      <c r="X348" s="7"/>
      <c r="Y348" s="7"/>
      <c r="Z348" s="7"/>
    </row>
    <row r="349" spans="2:26" s="10" customFormat="1" ht="20.100000000000001" customHeight="1">
      <c r="B349" s="7"/>
      <c r="C349" s="7"/>
      <c r="D349" s="7"/>
      <c r="E349" s="7"/>
      <c r="F349" s="7"/>
      <c r="G349" s="7"/>
      <c r="H349" s="13"/>
      <c r="I349" s="7"/>
      <c r="J349" s="7"/>
      <c r="K349" s="7"/>
      <c r="L349" s="7"/>
      <c r="M349" s="7"/>
      <c r="N349" s="7"/>
      <c r="O349" s="7"/>
      <c r="P349" s="7"/>
      <c r="Q349" s="11"/>
      <c r="R349" s="127"/>
      <c r="S349" s="127"/>
      <c r="T349" s="127"/>
      <c r="U349" s="127"/>
      <c r="V349" s="127"/>
      <c r="W349" s="7"/>
      <c r="X349" s="7"/>
      <c r="Y349" s="7"/>
      <c r="Z349" s="7"/>
    </row>
    <row r="350" spans="2:26" s="10" customFormat="1" ht="20.100000000000001" customHeight="1">
      <c r="B350" s="7"/>
      <c r="C350" s="7"/>
      <c r="D350" s="7"/>
      <c r="E350" s="7"/>
      <c r="F350" s="7"/>
      <c r="G350" s="7"/>
      <c r="H350" s="13"/>
      <c r="I350" s="7"/>
      <c r="J350" s="7"/>
      <c r="K350" s="7"/>
      <c r="L350" s="7"/>
      <c r="M350" s="7"/>
      <c r="N350" s="7"/>
      <c r="O350" s="7"/>
      <c r="P350" s="7"/>
      <c r="Q350" s="11"/>
      <c r="R350" s="127"/>
      <c r="S350" s="127"/>
      <c r="T350" s="127"/>
      <c r="U350" s="127"/>
      <c r="V350" s="127"/>
      <c r="W350" s="7"/>
      <c r="X350" s="7"/>
      <c r="Y350" s="7"/>
      <c r="Z350" s="7"/>
    </row>
    <row r="351" spans="2:26" s="10" customFormat="1" ht="20.100000000000001" customHeight="1">
      <c r="B351" s="7"/>
      <c r="C351" s="7"/>
      <c r="D351" s="7"/>
      <c r="E351" s="7"/>
      <c r="F351" s="7"/>
      <c r="G351" s="7"/>
      <c r="H351" s="13"/>
      <c r="I351" s="7"/>
      <c r="J351" s="7"/>
      <c r="K351" s="7"/>
      <c r="L351" s="7"/>
      <c r="M351" s="7"/>
      <c r="N351" s="7"/>
      <c r="O351" s="7"/>
      <c r="P351" s="7"/>
      <c r="Q351" s="11"/>
      <c r="R351" s="127"/>
      <c r="S351" s="127"/>
      <c r="T351" s="127"/>
      <c r="U351" s="127"/>
      <c r="V351" s="127"/>
      <c r="W351" s="7"/>
      <c r="X351" s="7"/>
      <c r="Y351" s="7"/>
      <c r="Z351" s="7"/>
    </row>
    <row r="352" spans="2:26" s="10" customFormat="1" ht="20.100000000000001" customHeight="1">
      <c r="B352" s="7"/>
      <c r="C352" s="7"/>
      <c r="D352" s="7"/>
      <c r="E352" s="7"/>
      <c r="F352" s="7"/>
      <c r="G352" s="7"/>
      <c r="H352" s="13"/>
      <c r="I352" s="7"/>
      <c r="J352" s="7"/>
      <c r="K352" s="7"/>
      <c r="L352" s="7"/>
      <c r="M352" s="7"/>
      <c r="N352" s="7"/>
      <c r="O352" s="7"/>
      <c r="P352" s="7"/>
      <c r="Q352" s="11"/>
      <c r="R352" s="127"/>
      <c r="S352" s="127"/>
      <c r="T352" s="127"/>
      <c r="U352" s="127"/>
      <c r="V352" s="127"/>
      <c r="W352" s="7"/>
      <c r="X352" s="7"/>
      <c r="Y352" s="7"/>
      <c r="Z352" s="7"/>
    </row>
    <row r="353" spans="2:26" s="10" customFormat="1" ht="20.100000000000001" customHeight="1">
      <c r="B353" s="7"/>
      <c r="C353" s="7"/>
      <c r="D353" s="7"/>
      <c r="E353" s="7"/>
      <c r="F353" s="7"/>
      <c r="G353" s="7"/>
      <c r="H353" s="13"/>
      <c r="I353" s="7"/>
      <c r="J353" s="7"/>
      <c r="K353" s="7"/>
      <c r="L353" s="7"/>
      <c r="M353" s="7"/>
      <c r="N353" s="7"/>
      <c r="O353" s="7"/>
      <c r="P353" s="7"/>
      <c r="Q353" s="11"/>
      <c r="R353" s="127"/>
      <c r="S353" s="127"/>
      <c r="T353" s="127"/>
      <c r="U353" s="127"/>
      <c r="V353" s="127"/>
      <c r="W353" s="7"/>
      <c r="X353" s="7"/>
      <c r="Y353" s="7"/>
      <c r="Z353" s="7"/>
    </row>
    <row r="354" spans="2:26" s="10" customFormat="1" ht="20.100000000000001" customHeight="1">
      <c r="B354" s="7"/>
      <c r="C354" s="7"/>
      <c r="D354" s="7"/>
      <c r="E354" s="7"/>
      <c r="F354" s="7"/>
      <c r="G354" s="7"/>
      <c r="H354" s="13"/>
      <c r="I354" s="7"/>
      <c r="J354" s="7"/>
      <c r="K354" s="7"/>
      <c r="L354" s="7"/>
      <c r="M354" s="7"/>
      <c r="N354" s="7"/>
      <c r="O354" s="7"/>
      <c r="P354" s="7"/>
      <c r="Q354" s="11"/>
      <c r="R354" s="127"/>
      <c r="S354" s="127"/>
      <c r="T354" s="127"/>
      <c r="U354" s="127"/>
      <c r="V354" s="127"/>
      <c r="W354" s="7"/>
      <c r="X354" s="7"/>
      <c r="Y354" s="7"/>
      <c r="Z354" s="7"/>
    </row>
    <row r="355" spans="2:26" s="10" customFormat="1" ht="20.100000000000001" customHeight="1">
      <c r="B355" s="7"/>
      <c r="C355" s="7"/>
      <c r="D355" s="7"/>
      <c r="E355" s="7"/>
      <c r="F355" s="7"/>
      <c r="G355" s="7"/>
      <c r="H355" s="13"/>
      <c r="I355" s="7"/>
      <c r="J355" s="7"/>
      <c r="K355" s="7"/>
      <c r="L355" s="7"/>
      <c r="M355" s="7"/>
      <c r="N355" s="7"/>
      <c r="O355" s="7"/>
      <c r="P355" s="7"/>
      <c r="Q355" s="11"/>
      <c r="R355" s="127"/>
      <c r="S355" s="127"/>
      <c r="T355" s="127"/>
      <c r="U355" s="127"/>
      <c r="V355" s="127"/>
      <c r="W355" s="7"/>
      <c r="X355" s="7"/>
      <c r="Y355" s="7"/>
      <c r="Z355" s="7"/>
    </row>
    <row r="356" spans="2:26" s="10" customFormat="1" ht="20.100000000000001" customHeight="1">
      <c r="B356" s="7"/>
      <c r="C356" s="7"/>
      <c r="D356" s="7"/>
      <c r="E356" s="7"/>
      <c r="F356" s="7"/>
      <c r="G356" s="7"/>
      <c r="H356" s="13"/>
      <c r="I356" s="7"/>
      <c r="J356" s="7"/>
      <c r="K356" s="7"/>
      <c r="L356" s="7"/>
      <c r="M356" s="7"/>
      <c r="N356" s="7"/>
      <c r="O356" s="7"/>
      <c r="P356" s="7"/>
      <c r="Q356" s="11"/>
      <c r="R356" s="127"/>
      <c r="S356" s="127"/>
      <c r="T356" s="127"/>
      <c r="U356" s="127"/>
      <c r="V356" s="127"/>
      <c r="W356" s="7"/>
      <c r="X356" s="7"/>
      <c r="Y356" s="7"/>
      <c r="Z356" s="7"/>
    </row>
    <row r="357" spans="2:26" s="10" customFormat="1" ht="20.100000000000001" customHeight="1">
      <c r="B357" s="7"/>
      <c r="C357" s="7"/>
      <c r="D357" s="7"/>
      <c r="E357" s="7"/>
      <c r="F357" s="7"/>
      <c r="G357" s="7"/>
      <c r="H357" s="13"/>
      <c r="I357" s="7"/>
      <c r="J357" s="7"/>
      <c r="K357" s="7"/>
      <c r="L357" s="7"/>
      <c r="M357" s="7"/>
      <c r="N357" s="7"/>
      <c r="O357" s="7"/>
      <c r="P357" s="7"/>
      <c r="Q357" s="11"/>
      <c r="R357" s="127"/>
      <c r="S357" s="127"/>
      <c r="T357" s="127"/>
      <c r="U357" s="127"/>
      <c r="V357" s="127"/>
      <c r="W357" s="7"/>
      <c r="X357" s="7"/>
      <c r="Y357" s="7"/>
      <c r="Z357" s="7"/>
    </row>
    <row r="358" spans="2:26" s="10" customFormat="1" ht="20.100000000000001" customHeight="1">
      <c r="B358" s="7"/>
      <c r="C358" s="7"/>
      <c r="D358" s="7"/>
      <c r="E358" s="7"/>
      <c r="F358" s="7"/>
      <c r="G358" s="7"/>
      <c r="H358" s="13"/>
      <c r="I358" s="7"/>
      <c r="J358" s="7"/>
      <c r="K358" s="7"/>
      <c r="L358" s="7"/>
      <c r="M358" s="7"/>
      <c r="N358" s="7"/>
      <c r="O358" s="7"/>
      <c r="P358" s="7"/>
      <c r="Q358" s="11"/>
      <c r="R358" s="127"/>
      <c r="S358" s="127"/>
      <c r="T358" s="127"/>
      <c r="U358" s="127"/>
      <c r="V358" s="127"/>
      <c r="W358" s="7"/>
      <c r="X358" s="7"/>
      <c r="Y358" s="7"/>
      <c r="Z358" s="7"/>
    </row>
    <row r="359" spans="2:26" s="10" customFormat="1" ht="20.100000000000001" customHeight="1">
      <c r="B359" s="7"/>
      <c r="C359" s="7"/>
      <c r="D359" s="7"/>
      <c r="E359" s="7"/>
      <c r="F359" s="7"/>
      <c r="G359" s="7"/>
      <c r="H359" s="13"/>
      <c r="I359" s="7"/>
      <c r="J359" s="7"/>
      <c r="K359" s="7"/>
      <c r="L359" s="7"/>
      <c r="M359" s="7"/>
      <c r="N359" s="7"/>
      <c r="O359" s="7"/>
      <c r="P359" s="7"/>
      <c r="Q359" s="11"/>
      <c r="R359" s="127"/>
      <c r="S359" s="127"/>
      <c r="T359" s="127"/>
      <c r="U359" s="127"/>
      <c r="V359" s="127"/>
      <c r="W359" s="7"/>
      <c r="X359" s="7"/>
      <c r="Y359" s="7"/>
      <c r="Z359" s="7"/>
    </row>
    <row r="360" spans="2:26" s="10" customFormat="1" ht="20.100000000000001" customHeight="1">
      <c r="B360" s="7"/>
      <c r="C360" s="7"/>
      <c r="D360" s="7"/>
      <c r="E360" s="7"/>
      <c r="F360" s="7"/>
      <c r="G360" s="7"/>
      <c r="H360" s="13"/>
      <c r="I360" s="7"/>
      <c r="J360" s="7"/>
      <c r="K360" s="7"/>
      <c r="L360" s="7"/>
      <c r="M360" s="7"/>
      <c r="N360" s="7"/>
      <c r="O360" s="7"/>
      <c r="P360" s="7"/>
      <c r="Q360" s="11"/>
      <c r="R360" s="127"/>
      <c r="S360" s="127"/>
      <c r="T360" s="127"/>
      <c r="U360" s="127"/>
      <c r="V360" s="127"/>
      <c r="W360" s="7"/>
      <c r="X360" s="7"/>
      <c r="Y360" s="7"/>
      <c r="Z360" s="7"/>
    </row>
    <row r="361" spans="2:26" s="10" customFormat="1" ht="20.100000000000001" customHeight="1">
      <c r="B361" s="7"/>
      <c r="C361" s="7"/>
      <c r="D361" s="7"/>
      <c r="E361" s="7"/>
      <c r="F361" s="7"/>
      <c r="G361" s="7"/>
      <c r="H361" s="13"/>
      <c r="I361" s="7"/>
      <c r="J361" s="7"/>
      <c r="K361" s="7"/>
      <c r="L361" s="7"/>
      <c r="M361" s="7"/>
      <c r="N361" s="7"/>
      <c r="O361" s="7"/>
      <c r="P361" s="7"/>
      <c r="Q361" s="11"/>
      <c r="R361" s="127"/>
      <c r="S361" s="127"/>
      <c r="T361" s="127"/>
      <c r="U361" s="127"/>
      <c r="V361" s="127"/>
      <c r="W361" s="7"/>
      <c r="X361" s="7"/>
      <c r="Y361" s="7"/>
      <c r="Z361" s="7"/>
    </row>
    <row r="362" spans="2:26" s="10" customFormat="1" ht="20.100000000000001" customHeight="1">
      <c r="B362" s="7"/>
      <c r="C362" s="7"/>
      <c r="D362" s="7"/>
      <c r="E362" s="7"/>
      <c r="F362" s="7"/>
      <c r="G362" s="7"/>
      <c r="H362" s="13"/>
      <c r="I362" s="7"/>
      <c r="J362" s="7"/>
      <c r="K362" s="7"/>
      <c r="L362" s="7"/>
      <c r="M362" s="7"/>
      <c r="N362" s="7"/>
      <c r="O362" s="7"/>
      <c r="P362" s="7"/>
      <c r="Q362" s="11"/>
      <c r="R362" s="127"/>
      <c r="S362" s="127"/>
      <c r="T362" s="127"/>
      <c r="U362" s="127"/>
      <c r="V362" s="127"/>
      <c r="W362" s="7"/>
      <c r="X362" s="7"/>
      <c r="Y362" s="7"/>
      <c r="Z362" s="7"/>
    </row>
    <row r="363" spans="2:26" s="10" customFormat="1" ht="20.100000000000001" customHeight="1">
      <c r="B363" s="7"/>
      <c r="C363" s="7"/>
      <c r="D363" s="7"/>
      <c r="E363" s="7"/>
      <c r="F363" s="7"/>
      <c r="G363" s="7"/>
      <c r="H363" s="13"/>
      <c r="I363" s="7"/>
      <c r="J363" s="7"/>
      <c r="K363" s="7"/>
      <c r="L363" s="7"/>
      <c r="M363" s="7"/>
      <c r="N363" s="7"/>
      <c r="O363" s="7"/>
      <c r="P363" s="7"/>
      <c r="Q363" s="11"/>
      <c r="R363" s="127"/>
      <c r="S363" s="127"/>
      <c r="T363" s="127"/>
      <c r="U363" s="127"/>
      <c r="V363" s="127"/>
      <c r="W363" s="7"/>
      <c r="X363" s="7"/>
      <c r="Y363" s="7"/>
      <c r="Z363" s="7"/>
    </row>
    <row r="364" spans="2:26" s="10" customFormat="1" ht="20.100000000000001" customHeight="1">
      <c r="B364" s="7"/>
      <c r="C364" s="7"/>
      <c r="D364" s="7"/>
      <c r="E364" s="7"/>
      <c r="F364" s="7"/>
      <c r="G364" s="7"/>
      <c r="H364" s="13"/>
      <c r="I364" s="7"/>
      <c r="J364" s="7"/>
      <c r="K364" s="7"/>
      <c r="L364" s="7"/>
      <c r="M364" s="7"/>
      <c r="N364" s="7"/>
      <c r="O364" s="7"/>
      <c r="P364" s="7"/>
      <c r="Q364" s="11"/>
      <c r="R364" s="127"/>
      <c r="S364" s="127"/>
      <c r="T364" s="127"/>
      <c r="U364" s="127"/>
      <c r="V364" s="127"/>
      <c r="W364" s="7"/>
      <c r="X364" s="7"/>
      <c r="Y364" s="7"/>
      <c r="Z364" s="7"/>
    </row>
    <row r="365" spans="2:26" s="10" customFormat="1" ht="20.100000000000001" customHeight="1">
      <c r="B365" s="7"/>
      <c r="C365" s="7"/>
      <c r="D365" s="7"/>
      <c r="E365" s="7"/>
      <c r="F365" s="7"/>
      <c r="G365" s="7"/>
      <c r="H365" s="13"/>
      <c r="I365" s="7"/>
      <c r="J365" s="7"/>
      <c r="K365" s="7"/>
      <c r="L365" s="7"/>
      <c r="M365" s="7"/>
      <c r="N365" s="7"/>
      <c r="O365" s="7"/>
      <c r="P365" s="7"/>
      <c r="Q365" s="11"/>
      <c r="R365" s="127"/>
      <c r="S365" s="127"/>
      <c r="T365" s="127"/>
      <c r="U365" s="127"/>
      <c r="V365" s="127"/>
      <c r="W365" s="7"/>
      <c r="X365" s="7"/>
      <c r="Y365" s="7"/>
      <c r="Z365" s="7"/>
    </row>
    <row r="366" spans="2:26" s="10" customFormat="1" ht="20.100000000000001" customHeight="1">
      <c r="B366" s="7"/>
      <c r="C366" s="7"/>
      <c r="D366" s="7"/>
      <c r="E366" s="7"/>
      <c r="F366" s="7"/>
      <c r="G366" s="7"/>
      <c r="H366" s="13"/>
      <c r="I366" s="7"/>
      <c r="J366" s="7"/>
      <c r="K366" s="7"/>
      <c r="L366" s="7"/>
      <c r="M366" s="7"/>
      <c r="N366" s="7"/>
      <c r="O366" s="7"/>
      <c r="P366" s="7"/>
      <c r="Q366" s="11"/>
      <c r="R366" s="127"/>
      <c r="S366" s="127"/>
      <c r="T366" s="127"/>
      <c r="U366" s="127"/>
      <c r="V366" s="127"/>
      <c r="W366" s="7"/>
      <c r="X366" s="7"/>
      <c r="Y366" s="7"/>
      <c r="Z366" s="7"/>
    </row>
    <row r="367" spans="2:26" s="10" customFormat="1" ht="20.100000000000001" customHeight="1">
      <c r="B367" s="7"/>
      <c r="C367" s="7"/>
      <c r="D367" s="7"/>
      <c r="E367" s="7"/>
      <c r="F367" s="7"/>
      <c r="G367" s="7"/>
      <c r="H367" s="13"/>
      <c r="I367" s="7"/>
      <c r="J367" s="7"/>
      <c r="K367" s="7"/>
      <c r="L367" s="7"/>
      <c r="M367" s="7"/>
      <c r="N367" s="7"/>
      <c r="O367" s="7"/>
      <c r="P367" s="7"/>
      <c r="Q367" s="11"/>
      <c r="R367" s="127"/>
      <c r="S367" s="127"/>
      <c r="T367" s="127"/>
      <c r="U367" s="127"/>
      <c r="V367" s="127"/>
      <c r="W367" s="7"/>
      <c r="X367" s="7"/>
      <c r="Y367" s="7"/>
      <c r="Z367" s="7"/>
    </row>
    <row r="368" spans="2:26" s="10" customFormat="1" ht="20.100000000000001" customHeight="1">
      <c r="B368" s="7"/>
      <c r="C368" s="7"/>
      <c r="D368" s="7"/>
      <c r="E368" s="7"/>
      <c r="F368" s="7"/>
      <c r="G368" s="7"/>
      <c r="H368" s="13"/>
      <c r="I368" s="7"/>
      <c r="J368" s="7"/>
      <c r="K368" s="7"/>
      <c r="L368" s="7"/>
      <c r="M368" s="7"/>
      <c r="N368" s="7"/>
      <c r="O368" s="7"/>
      <c r="P368" s="7"/>
      <c r="Q368" s="11"/>
      <c r="R368" s="127"/>
      <c r="S368" s="127"/>
      <c r="T368" s="127"/>
      <c r="U368" s="127"/>
      <c r="V368" s="127"/>
      <c r="W368" s="7"/>
      <c r="X368" s="7"/>
      <c r="Y368" s="7"/>
      <c r="Z368" s="7"/>
    </row>
    <row r="369" spans="2:26" s="10" customFormat="1" ht="20.100000000000001" customHeight="1">
      <c r="B369" s="7"/>
      <c r="C369" s="7"/>
      <c r="D369" s="7"/>
      <c r="E369" s="7"/>
      <c r="F369" s="7"/>
      <c r="G369" s="7"/>
      <c r="H369" s="13"/>
      <c r="I369" s="7"/>
      <c r="J369" s="7"/>
      <c r="K369" s="7"/>
      <c r="L369" s="7"/>
      <c r="M369" s="7"/>
      <c r="N369" s="7"/>
      <c r="O369" s="7"/>
      <c r="P369" s="7"/>
      <c r="Q369" s="11"/>
      <c r="R369" s="127"/>
      <c r="S369" s="127"/>
      <c r="T369" s="127"/>
      <c r="U369" s="127"/>
      <c r="V369" s="127"/>
      <c r="W369" s="7"/>
      <c r="X369" s="7"/>
      <c r="Y369" s="7"/>
      <c r="Z369" s="7"/>
    </row>
    <row r="370" spans="2:26" s="10" customFormat="1" ht="20.100000000000001" customHeight="1">
      <c r="B370" s="7"/>
      <c r="C370" s="7"/>
      <c r="D370" s="7"/>
      <c r="E370" s="7"/>
      <c r="F370" s="7"/>
      <c r="G370" s="7"/>
      <c r="H370" s="13"/>
      <c r="I370" s="7"/>
      <c r="J370" s="7"/>
      <c r="K370" s="7"/>
      <c r="L370" s="7"/>
      <c r="M370" s="7"/>
      <c r="N370" s="7"/>
      <c r="O370" s="7"/>
      <c r="P370" s="7"/>
      <c r="Q370" s="11"/>
      <c r="R370" s="127"/>
      <c r="S370" s="127"/>
      <c r="T370" s="127"/>
      <c r="U370" s="127"/>
      <c r="V370" s="127"/>
      <c r="W370" s="7"/>
      <c r="X370" s="7"/>
      <c r="Y370" s="7"/>
      <c r="Z370" s="7"/>
    </row>
    <row r="371" spans="2:26" s="10" customFormat="1" ht="20.100000000000001" customHeight="1">
      <c r="B371" s="7"/>
      <c r="C371" s="7"/>
      <c r="D371" s="7"/>
      <c r="E371" s="7"/>
      <c r="F371" s="7"/>
      <c r="G371" s="7"/>
      <c r="H371" s="13"/>
      <c r="I371" s="7"/>
      <c r="J371" s="7"/>
      <c r="K371" s="7"/>
      <c r="L371" s="7"/>
      <c r="M371" s="7"/>
      <c r="N371" s="7"/>
      <c r="O371" s="7"/>
      <c r="P371" s="7"/>
      <c r="Q371" s="11"/>
      <c r="R371" s="127"/>
      <c r="S371" s="127"/>
      <c r="T371" s="127"/>
      <c r="U371" s="127"/>
      <c r="V371" s="127"/>
      <c r="W371" s="7"/>
      <c r="X371" s="7"/>
      <c r="Y371" s="7"/>
      <c r="Z371" s="7"/>
    </row>
    <row r="372" spans="2:26" s="10" customFormat="1" ht="20.100000000000001" customHeight="1">
      <c r="B372" s="7"/>
      <c r="C372" s="7"/>
      <c r="D372" s="7"/>
      <c r="E372" s="7"/>
      <c r="F372" s="7"/>
      <c r="G372" s="7"/>
      <c r="H372" s="13"/>
      <c r="I372" s="7"/>
      <c r="J372" s="7"/>
      <c r="K372" s="7"/>
      <c r="L372" s="7"/>
      <c r="M372" s="7"/>
      <c r="N372" s="7"/>
      <c r="O372" s="7"/>
      <c r="P372" s="7"/>
      <c r="Q372" s="11"/>
      <c r="R372" s="127"/>
      <c r="S372" s="127"/>
      <c r="T372" s="127"/>
      <c r="U372" s="127"/>
      <c r="V372" s="127"/>
      <c r="W372" s="7"/>
      <c r="X372" s="7"/>
      <c r="Y372" s="7"/>
      <c r="Z372" s="7"/>
    </row>
    <row r="373" spans="2:26" s="10" customFormat="1" ht="20.100000000000001" customHeight="1">
      <c r="B373" s="7"/>
      <c r="C373" s="7"/>
      <c r="D373" s="7"/>
      <c r="E373" s="7"/>
      <c r="F373" s="7"/>
      <c r="G373" s="7"/>
      <c r="H373" s="13"/>
      <c r="I373" s="7"/>
      <c r="J373" s="7"/>
      <c r="K373" s="7"/>
      <c r="L373" s="7"/>
      <c r="M373" s="7"/>
      <c r="N373" s="7"/>
      <c r="O373" s="7"/>
      <c r="P373" s="7"/>
      <c r="Q373" s="11"/>
      <c r="R373" s="127"/>
      <c r="S373" s="127"/>
      <c r="T373" s="127"/>
      <c r="U373" s="127"/>
      <c r="V373" s="127"/>
      <c r="W373" s="7"/>
      <c r="X373" s="7"/>
      <c r="Y373" s="7"/>
      <c r="Z373" s="7"/>
    </row>
    <row r="374" spans="2:26" s="10" customFormat="1" ht="20.100000000000001" customHeight="1">
      <c r="B374" s="7"/>
      <c r="C374" s="7"/>
      <c r="D374" s="7"/>
      <c r="E374" s="7"/>
      <c r="F374" s="7"/>
      <c r="G374" s="7"/>
      <c r="H374" s="13"/>
      <c r="I374" s="7"/>
      <c r="J374" s="7"/>
      <c r="K374" s="7"/>
      <c r="L374" s="7"/>
      <c r="M374" s="7"/>
      <c r="N374" s="7"/>
      <c r="O374" s="7"/>
      <c r="P374" s="7"/>
      <c r="Q374" s="11"/>
      <c r="R374" s="127"/>
      <c r="S374" s="127"/>
      <c r="T374" s="127"/>
      <c r="U374" s="127"/>
      <c r="V374" s="127"/>
      <c r="W374" s="7"/>
      <c r="X374" s="7"/>
      <c r="Y374" s="7"/>
      <c r="Z374" s="7"/>
    </row>
    <row r="375" spans="2:26" s="10" customFormat="1" ht="20.100000000000001" customHeight="1">
      <c r="B375" s="7"/>
      <c r="C375" s="7"/>
      <c r="D375" s="7"/>
      <c r="E375" s="7"/>
      <c r="F375" s="7"/>
      <c r="G375" s="7"/>
      <c r="H375" s="13"/>
      <c r="I375" s="7"/>
      <c r="J375" s="7"/>
      <c r="K375" s="7"/>
      <c r="L375" s="7"/>
      <c r="M375" s="7"/>
      <c r="N375" s="7"/>
      <c r="O375" s="7"/>
      <c r="P375" s="7"/>
      <c r="Q375" s="11"/>
      <c r="R375" s="127"/>
      <c r="S375" s="127"/>
      <c r="T375" s="127"/>
      <c r="U375" s="127"/>
      <c r="V375" s="127"/>
      <c r="W375" s="7"/>
      <c r="X375" s="7"/>
      <c r="Y375" s="7"/>
      <c r="Z375" s="7"/>
    </row>
    <row r="376" spans="2:26" s="10" customFormat="1" ht="20.100000000000001" customHeight="1">
      <c r="B376" s="7"/>
      <c r="C376" s="7"/>
      <c r="D376" s="7"/>
      <c r="E376" s="7"/>
      <c r="F376" s="7"/>
      <c r="G376" s="7"/>
      <c r="H376" s="13"/>
      <c r="I376" s="7"/>
      <c r="J376" s="7"/>
      <c r="K376" s="7"/>
      <c r="L376" s="7"/>
      <c r="M376" s="7"/>
      <c r="N376" s="7"/>
      <c r="O376" s="7"/>
      <c r="P376" s="7"/>
      <c r="Q376" s="11"/>
      <c r="R376" s="127"/>
      <c r="S376" s="127"/>
      <c r="T376" s="127"/>
      <c r="U376" s="127"/>
      <c r="V376" s="127"/>
      <c r="W376" s="7"/>
      <c r="X376" s="7"/>
      <c r="Y376" s="7"/>
      <c r="Z376" s="7"/>
    </row>
    <row r="377" spans="2:26" s="10" customFormat="1" ht="20.100000000000001" customHeight="1">
      <c r="B377" s="7"/>
      <c r="C377" s="7"/>
      <c r="D377" s="7"/>
      <c r="E377" s="7"/>
      <c r="F377" s="7"/>
      <c r="G377" s="7"/>
      <c r="H377" s="13"/>
      <c r="I377" s="7"/>
      <c r="J377" s="7"/>
      <c r="K377" s="7"/>
      <c r="L377" s="7"/>
      <c r="M377" s="7"/>
      <c r="N377" s="7"/>
      <c r="O377" s="7"/>
      <c r="P377" s="7"/>
      <c r="Q377" s="11"/>
      <c r="R377" s="127"/>
      <c r="S377" s="127"/>
      <c r="T377" s="127"/>
      <c r="U377" s="127"/>
      <c r="V377" s="127"/>
      <c r="W377" s="7"/>
      <c r="X377" s="7"/>
      <c r="Y377" s="7"/>
      <c r="Z377" s="7"/>
    </row>
    <row r="378" spans="2:26" s="10" customFormat="1" ht="20.100000000000001" customHeight="1">
      <c r="B378" s="7"/>
      <c r="C378" s="7"/>
      <c r="D378" s="7"/>
      <c r="E378" s="7"/>
      <c r="F378" s="7"/>
      <c r="G378" s="7"/>
      <c r="H378" s="13"/>
      <c r="I378" s="7"/>
      <c r="J378" s="7"/>
      <c r="K378" s="7"/>
      <c r="L378" s="7"/>
      <c r="M378" s="7"/>
      <c r="N378" s="7"/>
      <c r="O378" s="7"/>
      <c r="P378" s="7"/>
      <c r="Q378" s="11"/>
      <c r="R378" s="127"/>
      <c r="S378" s="127"/>
      <c r="T378" s="127"/>
      <c r="U378" s="127"/>
      <c r="V378" s="127"/>
      <c r="W378" s="7"/>
      <c r="X378" s="7"/>
      <c r="Y378" s="7"/>
      <c r="Z378" s="7"/>
    </row>
    <row r="379" spans="2:26" s="10" customFormat="1" ht="20.100000000000001" customHeight="1">
      <c r="B379" s="7"/>
      <c r="C379" s="7"/>
      <c r="D379" s="7"/>
      <c r="E379" s="7"/>
      <c r="F379" s="7"/>
      <c r="G379" s="7"/>
      <c r="H379" s="13"/>
      <c r="I379" s="7"/>
      <c r="J379" s="7"/>
      <c r="K379" s="7"/>
      <c r="L379" s="7"/>
      <c r="M379" s="7"/>
      <c r="N379" s="7"/>
      <c r="O379" s="7"/>
      <c r="P379" s="7"/>
      <c r="Q379" s="11"/>
      <c r="R379" s="127"/>
      <c r="S379" s="127"/>
      <c r="T379" s="127"/>
      <c r="U379" s="127"/>
      <c r="V379" s="127"/>
      <c r="W379" s="7"/>
      <c r="X379" s="7"/>
      <c r="Y379" s="7"/>
      <c r="Z379" s="7"/>
    </row>
    <row r="380" spans="2:26" s="10" customFormat="1" ht="20.100000000000001" customHeight="1">
      <c r="B380" s="7"/>
      <c r="C380" s="7"/>
      <c r="D380" s="7"/>
      <c r="E380" s="7"/>
      <c r="F380" s="7"/>
      <c r="G380" s="7"/>
      <c r="H380" s="13"/>
      <c r="I380" s="7"/>
      <c r="J380" s="7"/>
      <c r="K380" s="7"/>
      <c r="L380" s="7"/>
      <c r="M380" s="7"/>
      <c r="N380" s="7"/>
      <c r="O380" s="7"/>
      <c r="P380" s="7"/>
      <c r="Q380" s="11"/>
      <c r="R380" s="127"/>
      <c r="S380" s="127"/>
      <c r="T380" s="127"/>
      <c r="U380" s="127"/>
      <c r="V380" s="127"/>
      <c r="W380" s="7"/>
      <c r="X380" s="7"/>
      <c r="Y380" s="7"/>
      <c r="Z380" s="7"/>
    </row>
    <row r="381" spans="2:26" s="10" customFormat="1" ht="20.100000000000001" customHeight="1">
      <c r="B381" s="7"/>
      <c r="C381" s="7"/>
      <c r="D381" s="7"/>
      <c r="E381" s="7"/>
      <c r="F381" s="7"/>
      <c r="G381" s="7"/>
      <c r="H381" s="13"/>
      <c r="I381" s="7"/>
      <c r="J381" s="7"/>
      <c r="K381" s="7"/>
      <c r="L381" s="7"/>
      <c r="M381" s="7"/>
      <c r="N381" s="7"/>
      <c r="O381" s="7"/>
      <c r="P381" s="7"/>
      <c r="Q381" s="11"/>
      <c r="R381" s="127"/>
      <c r="S381" s="127"/>
      <c r="T381" s="127"/>
      <c r="U381" s="127"/>
      <c r="V381" s="127"/>
      <c r="W381" s="7"/>
      <c r="X381" s="7"/>
      <c r="Y381" s="7"/>
      <c r="Z381" s="7"/>
    </row>
    <row r="382" spans="2:26" s="10" customFormat="1" ht="20.100000000000001" customHeight="1">
      <c r="B382" s="7"/>
      <c r="C382" s="7"/>
      <c r="D382" s="7"/>
      <c r="E382" s="7"/>
      <c r="F382" s="7"/>
      <c r="G382" s="7"/>
      <c r="H382" s="13"/>
      <c r="I382" s="7"/>
      <c r="J382" s="7"/>
      <c r="K382" s="7"/>
      <c r="L382" s="7"/>
      <c r="M382" s="7"/>
      <c r="N382" s="7"/>
      <c r="O382" s="7"/>
      <c r="P382" s="7"/>
      <c r="Q382" s="11"/>
      <c r="R382" s="127"/>
      <c r="S382" s="127"/>
      <c r="T382" s="127"/>
      <c r="U382" s="127"/>
      <c r="V382" s="127"/>
      <c r="W382" s="7"/>
      <c r="X382" s="7"/>
      <c r="Y382" s="7"/>
      <c r="Z382" s="7"/>
    </row>
    <row r="383" spans="2:26" s="10" customFormat="1" ht="20.100000000000001" customHeight="1">
      <c r="B383" s="7"/>
      <c r="C383" s="7"/>
      <c r="D383" s="7"/>
      <c r="E383" s="7"/>
      <c r="F383" s="7"/>
      <c r="G383" s="7"/>
      <c r="H383" s="13"/>
      <c r="I383" s="7"/>
      <c r="J383" s="7"/>
      <c r="K383" s="7"/>
      <c r="L383" s="7"/>
      <c r="M383" s="7"/>
      <c r="N383" s="7"/>
      <c r="O383" s="7"/>
      <c r="P383" s="7"/>
      <c r="Q383" s="11"/>
      <c r="R383" s="127"/>
      <c r="S383" s="127"/>
      <c r="T383" s="127"/>
      <c r="U383" s="127"/>
      <c r="V383" s="127"/>
      <c r="W383" s="7"/>
      <c r="X383" s="7"/>
      <c r="Y383" s="7"/>
      <c r="Z383" s="7"/>
    </row>
    <row r="384" spans="2:26" s="10" customFormat="1" ht="20.100000000000001" customHeight="1">
      <c r="B384" s="7"/>
      <c r="C384" s="7"/>
      <c r="D384" s="7"/>
      <c r="E384" s="7"/>
      <c r="F384" s="7"/>
      <c r="G384" s="7"/>
      <c r="H384" s="13"/>
      <c r="I384" s="7"/>
      <c r="J384" s="7"/>
      <c r="K384" s="7"/>
      <c r="L384" s="7"/>
      <c r="M384" s="7"/>
      <c r="N384" s="7"/>
      <c r="O384" s="7"/>
      <c r="P384" s="7"/>
      <c r="Q384" s="11"/>
      <c r="R384" s="127"/>
      <c r="S384" s="127"/>
      <c r="T384" s="127"/>
      <c r="U384" s="127"/>
      <c r="V384" s="127"/>
      <c r="W384" s="7"/>
      <c r="X384" s="7"/>
      <c r="Y384" s="7"/>
      <c r="Z384" s="7"/>
    </row>
    <row r="385" spans="2:26" s="10" customFormat="1" ht="20.100000000000001" customHeight="1">
      <c r="B385" s="7"/>
      <c r="C385" s="7"/>
      <c r="D385" s="7"/>
      <c r="E385" s="7"/>
      <c r="F385" s="7"/>
      <c r="G385" s="7"/>
      <c r="H385" s="13"/>
      <c r="I385" s="7"/>
      <c r="J385" s="7"/>
      <c r="K385" s="7"/>
      <c r="L385" s="7"/>
      <c r="M385" s="7"/>
      <c r="N385" s="7"/>
      <c r="O385" s="7"/>
      <c r="P385" s="7"/>
      <c r="Q385" s="11"/>
      <c r="R385" s="127"/>
      <c r="S385" s="127"/>
      <c r="T385" s="127"/>
      <c r="U385" s="127"/>
      <c r="V385" s="127"/>
      <c r="W385" s="7"/>
      <c r="X385" s="7"/>
      <c r="Y385" s="7"/>
      <c r="Z385" s="7"/>
    </row>
    <row r="386" spans="2:26" s="10" customFormat="1" ht="20.100000000000001" customHeight="1">
      <c r="B386" s="7"/>
      <c r="C386" s="7"/>
      <c r="D386" s="7"/>
      <c r="E386" s="7"/>
      <c r="F386" s="7"/>
      <c r="G386" s="7"/>
      <c r="H386" s="13"/>
      <c r="I386" s="7"/>
      <c r="J386" s="7"/>
      <c r="K386" s="7"/>
      <c r="L386" s="7"/>
      <c r="M386" s="7"/>
      <c r="N386" s="7"/>
      <c r="O386" s="7"/>
      <c r="P386" s="7"/>
      <c r="Q386" s="11"/>
      <c r="R386" s="127"/>
      <c r="S386" s="127"/>
      <c r="T386" s="127"/>
      <c r="U386" s="127"/>
      <c r="V386" s="127"/>
      <c r="W386" s="7"/>
      <c r="X386" s="7"/>
      <c r="Y386" s="7"/>
      <c r="Z386" s="7"/>
    </row>
    <row r="387" spans="2:26" s="10" customFormat="1" ht="20.100000000000001" customHeight="1">
      <c r="B387" s="7"/>
      <c r="C387" s="7"/>
      <c r="D387" s="7"/>
      <c r="E387" s="7"/>
      <c r="F387" s="7"/>
      <c r="G387" s="7"/>
      <c r="H387" s="13"/>
      <c r="I387" s="7"/>
      <c r="J387" s="7"/>
      <c r="K387" s="7"/>
      <c r="L387" s="7"/>
      <c r="M387" s="7"/>
      <c r="N387" s="7"/>
      <c r="O387" s="7"/>
      <c r="P387" s="7"/>
      <c r="Q387" s="11"/>
      <c r="R387" s="127"/>
      <c r="S387" s="127"/>
      <c r="T387" s="127"/>
      <c r="U387" s="127"/>
      <c r="V387" s="127"/>
      <c r="W387" s="7"/>
      <c r="X387" s="7"/>
      <c r="Y387" s="7"/>
      <c r="Z387" s="7"/>
    </row>
    <row r="388" spans="2:26" s="10" customFormat="1" ht="20.100000000000001" customHeight="1">
      <c r="B388" s="7"/>
      <c r="C388" s="7"/>
      <c r="D388" s="7"/>
      <c r="E388" s="7"/>
      <c r="F388" s="7"/>
      <c r="G388" s="7"/>
      <c r="H388" s="13"/>
      <c r="I388" s="7"/>
      <c r="J388" s="7"/>
      <c r="K388" s="7"/>
      <c r="L388" s="7"/>
      <c r="M388" s="7"/>
      <c r="N388" s="7"/>
      <c r="O388" s="7"/>
      <c r="P388" s="7"/>
      <c r="Q388" s="11"/>
      <c r="R388" s="127"/>
      <c r="S388" s="127"/>
      <c r="T388" s="127"/>
      <c r="U388" s="127"/>
      <c r="V388" s="127"/>
      <c r="W388" s="7"/>
      <c r="X388" s="7"/>
      <c r="Y388" s="7"/>
      <c r="Z388" s="7"/>
    </row>
    <row r="389" spans="2:26" s="10" customFormat="1" ht="20.100000000000001" customHeight="1">
      <c r="B389" s="7"/>
      <c r="C389" s="7"/>
      <c r="D389" s="7"/>
      <c r="E389" s="7"/>
      <c r="F389" s="7"/>
      <c r="G389" s="7"/>
      <c r="H389" s="13"/>
      <c r="I389" s="7"/>
      <c r="J389" s="7"/>
      <c r="K389" s="7"/>
      <c r="L389" s="7"/>
      <c r="M389" s="7"/>
      <c r="N389" s="7"/>
      <c r="O389" s="7"/>
      <c r="P389" s="7"/>
      <c r="Q389" s="11"/>
      <c r="R389" s="127"/>
      <c r="S389" s="127"/>
      <c r="T389" s="127"/>
      <c r="U389" s="127"/>
      <c r="V389" s="127"/>
      <c r="W389" s="7"/>
      <c r="X389" s="7"/>
      <c r="Y389" s="7"/>
      <c r="Z389" s="7"/>
    </row>
    <row r="390" spans="2:26" s="10" customFormat="1" ht="20.100000000000001" customHeight="1">
      <c r="B390" s="7"/>
      <c r="C390" s="7"/>
      <c r="D390" s="7"/>
      <c r="E390" s="7"/>
      <c r="F390" s="7"/>
      <c r="G390" s="7"/>
      <c r="H390" s="13"/>
      <c r="I390" s="7"/>
      <c r="J390" s="7"/>
      <c r="K390" s="7"/>
      <c r="L390" s="7"/>
      <c r="M390" s="7"/>
      <c r="N390" s="7"/>
      <c r="O390" s="7"/>
      <c r="P390" s="7"/>
      <c r="Q390" s="11"/>
      <c r="R390" s="127"/>
      <c r="S390" s="127"/>
      <c r="T390" s="127"/>
      <c r="U390" s="127"/>
      <c r="V390" s="127"/>
      <c r="W390" s="7"/>
      <c r="X390" s="7"/>
      <c r="Y390" s="7"/>
      <c r="Z390" s="7"/>
    </row>
    <row r="391" spans="2:26" s="10" customFormat="1" ht="20.100000000000001" customHeight="1">
      <c r="B391" s="7"/>
      <c r="C391" s="7"/>
      <c r="D391" s="7"/>
      <c r="E391" s="7"/>
      <c r="F391" s="7"/>
      <c r="G391" s="7"/>
      <c r="H391" s="13"/>
      <c r="I391" s="7"/>
      <c r="J391" s="7"/>
      <c r="K391" s="7"/>
      <c r="L391" s="7"/>
      <c r="M391" s="7"/>
      <c r="N391" s="7"/>
      <c r="O391" s="7"/>
      <c r="P391" s="7"/>
      <c r="Q391" s="11"/>
      <c r="R391" s="127"/>
      <c r="S391" s="127"/>
      <c r="T391" s="127"/>
      <c r="U391" s="127"/>
      <c r="V391" s="127"/>
      <c r="W391" s="7"/>
      <c r="X391" s="7"/>
      <c r="Y391" s="7"/>
      <c r="Z391" s="7"/>
    </row>
    <row r="392" spans="2:26" s="10" customFormat="1" ht="20.100000000000001" customHeight="1">
      <c r="B392" s="7"/>
      <c r="C392" s="7"/>
      <c r="D392" s="7"/>
      <c r="E392" s="7"/>
      <c r="F392" s="7"/>
      <c r="G392" s="7"/>
      <c r="H392" s="13"/>
      <c r="I392" s="7"/>
      <c r="J392" s="7"/>
      <c r="K392" s="7"/>
      <c r="L392" s="7"/>
      <c r="M392" s="7"/>
      <c r="N392" s="7"/>
      <c r="O392" s="7"/>
      <c r="P392" s="7"/>
      <c r="Q392" s="11"/>
      <c r="R392" s="127"/>
      <c r="S392" s="127"/>
      <c r="T392" s="127"/>
      <c r="U392" s="127"/>
      <c r="V392" s="127"/>
      <c r="W392" s="7"/>
      <c r="X392" s="7"/>
      <c r="Y392" s="7"/>
      <c r="Z392" s="7"/>
    </row>
    <row r="393" spans="2:26" s="10" customFormat="1" ht="20.100000000000001" customHeight="1">
      <c r="B393" s="7"/>
      <c r="C393" s="7"/>
      <c r="D393" s="7"/>
      <c r="E393" s="7"/>
      <c r="F393" s="7"/>
      <c r="G393" s="7"/>
      <c r="H393" s="13"/>
      <c r="I393" s="7"/>
      <c r="J393" s="7"/>
      <c r="K393" s="7"/>
      <c r="L393" s="7"/>
      <c r="M393" s="7"/>
      <c r="N393" s="7"/>
      <c r="O393" s="7"/>
      <c r="P393" s="7"/>
      <c r="Q393" s="11"/>
      <c r="R393" s="127"/>
      <c r="S393" s="127"/>
      <c r="T393" s="127"/>
      <c r="U393" s="127"/>
      <c r="V393" s="127"/>
      <c r="W393" s="7"/>
      <c r="X393" s="7"/>
      <c r="Y393" s="7"/>
      <c r="Z393" s="7"/>
    </row>
    <row r="394" spans="2:26" s="10" customFormat="1" ht="20.100000000000001" customHeight="1">
      <c r="B394" s="7"/>
      <c r="C394" s="7"/>
      <c r="D394" s="7"/>
      <c r="E394" s="7"/>
      <c r="F394" s="7"/>
      <c r="G394" s="7"/>
      <c r="H394" s="13"/>
      <c r="I394" s="7"/>
      <c r="J394" s="7"/>
      <c r="K394" s="7"/>
      <c r="L394" s="7"/>
      <c r="M394" s="7"/>
      <c r="N394" s="7"/>
      <c r="O394" s="7"/>
      <c r="P394" s="7"/>
      <c r="Q394" s="11"/>
      <c r="R394" s="127"/>
      <c r="S394" s="127"/>
      <c r="T394" s="127"/>
      <c r="U394" s="127"/>
      <c r="V394" s="127"/>
      <c r="W394" s="7"/>
      <c r="X394" s="7"/>
      <c r="Y394" s="7"/>
      <c r="Z394" s="7"/>
    </row>
    <row r="395" spans="2:26" s="10" customFormat="1" ht="20.100000000000001" customHeight="1">
      <c r="B395" s="7"/>
      <c r="C395" s="7"/>
      <c r="D395" s="7"/>
      <c r="E395" s="7"/>
      <c r="F395" s="7"/>
      <c r="G395" s="7"/>
      <c r="H395" s="13"/>
      <c r="I395" s="7"/>
      <c r="J395" s="7"/>
      <c r="K395" s="7"/>
      <c r="L395" s="7"/>
      <c r="M395" s="7"/>
      <c r="N395" s="7"/>
      <c r="O395" s="7"/>
      <c r="P395" s="7"/>
      <c r="Q395" s="11"/>
      <c r="R395" s="127"/>
      <c r="S395" s="127"/>
      <c r="T395" s="127"/>
      <c r="U395" s="127"/>
      <c r="V395" s="127"/>
      <c r="W395" s="7"/>
      <c r="X395" s="7"/>
      <c r="Y395" s="7"/>
      <c r="Z395" s="7"/>
    </row>
    <row r="396" spans="2:26" s="10" customFormat="1" ht="20.100000000000001" customHeight="1">
      <c r="B396" s="7"/>
      <c r="C396" s="7"/>
      <c r="D396" s="7"/>
      <c r="E396" s="7"/>
      <c r="F396" s="7"/>
      <c r="G396" s="7"/>
      <c r="H396" s="13"/>
      <c r="I396" s="7"/>
      <c r="J396" s="7"/>
      <c r="K396" s="7"/>
      <c r="L396" s="7"/>
      <c r="M396" s="7"/>
      <c r="N396" s="7"/>
      <c r="O396" s="7"/>
      <c r="P396" s="7"/>
      <c r="Q396" s="11"/>
      <c r="R396" s="127"/>
      <c r="S396" s="127"/>
      <c r="T396" s="127"/>
      <c r="U396" s="127"/>
      <c r="V396" s="127"/>
      <c r="W396" s="7"/>
      <c r="X396" s="7"/>
      <c r="Y396" s="7"/>
      <c r="Z396" s="7"/>
    </row>
    <row r="397" spans="2:26" s="10" customFormat="1" ht="20.100000000000001" customHeight="1">
      <c r="B397" s="7"/>
      <c r="C397" s="7"/>
      <c r="D397" s="7"/>
      <c r="E397" s="7"/>
      <c r="F397" s="7"/>
      <c r="G397" s="7"/>
      <c r="H397" s="13"/>
      <c r="I397" s="7"/>
      <c r="J397" s="7"/>
      <c r="K397" s="7"/>
      <c r="L397" s="7"/>
      <c r="M397" s="7"/>
      <c r="N397" s="7"/>
      <c r="O397" s="7"/>
      <c r="P397" s="7"/>
      <c r="Q397" s="11"/>
      <c r="R397" s="127"/>
      <c r="S397" s="127"/>
      <c r="T397" s="127"/>
      <c r="U397" s="127"/>
      <c r="V397" s="127"/>
      <c r="W397" s="7"/>
      <c r="X397" s="7"/>
      <c r="Y397" s="7"/>
      <c r="Z397" s="7"/>
    </row>
    <row r="398" spans="2:26" s="10" customFormat="1" ht="20.100000000000001" customHeight="1">
      <c r="B398" s="7"/>
      <c r="C398" s="7"/>
      <c r="D398" s="7"/>
      <c r="E398" s="7"/>
      <c r="F398" s="7"/>
      <c r="G398" s="7"/>
      <c r="H398" s="13"/>
      <c r="I398" s="7"/>
      <c r="J398" s="7"/>
      <c r="K398" s="7"/>
      <c r="L398" s="7"/>
      <c r="M398" s="7"/>
      <c r="N398" s="7"/>
      <c r="O398" s="7"/>
      <c r="P398" s="7"/>
      <c r="Q398" s="11"/>
      <c r="R398" s="127"/>
      <c r="S398" s="127"/>
      <c r="T398" s="127"/>
      <c r="U398" s="127"/>
      <c r="V398" s="127"/>
      <c r="W398" s="7"/>
      <c r="X398" s="7"/>
      <c r="Y398" s="7"/>
      <c r="Z398" s="7"/>
    </row>
    <row r="399" spans="2:26" s="10" customFormat="1" ht="20.100000000000001" customHeight="1">
      <c r="B399" s="7"/>
      <c r="C399" s="7"/>
      <c r="D399" s="7"/>
      <c r="E399" s="7"/>
      <c r="F399" s="7"/>
      <c r="G399" s="7"/>
      <c r="H399" s="13"/>
      <c r="I399" s="7"/>
      <c r="J399" s="7"/>
      <c r="K399" s="7"/>
      <c r="L399" s="7"/>
      <c r="M399" s="7"/>
      <c r="N399" s="7"/>
      <c r="O399" s="7"/>
      <c r="P399" s="7"/>
      <c r="Q399" s="11"/>
      <c r="R399" s="127"/>
      <c r="S399" s="127"/>
      <c r="T399" s="127"/>
      <c r="U399" s="127"/>
      <c r="V399" s="127"/>
      <c r="W399" s="7"/>
      <c r="X399" s="7"/>
      <c r="Y399" s="7"/>
      <c r="Z399" s="7"/>
    </row>
    <row r="400" spans="2:26" s="10" customFormat="1" ht="20.100000000000001" customHeight="1">
      <c r="B400" s="7"/>
      <c r="C400" s="7"/>
      <c r="D400" s="7"/>
      <c r="E400" s="7"/>
      <c r="F400" s="7"/>
      <c r="G400" s="7"/>
      <c r="H400" s="13"/>
      <c r="I400" s="7"/>
      <c r="J400" s="7"/>
      <c r="K400" s="7"/>
      <c r="L400" s="7"/>
      <c r="M400" s="7"/>
      <c r="N400" s="7"/>
      <c r="O400" s="7"/>
      <c r="P400" s="7"/>
      <c r="Q400" s="11"/>
      <c r="R400" s="127"/>
      <c r="S400" s="127"/>
      <c r="T400" s="127"/>
      <c r="U400" s="127"/>
      <c r="V400" s="127"/>
      <c r="W400" s="7"/>
      <c r="X400" s="7"/>
      <c r="Y400" s="7"/>
      <c r="Z400" s="7"/>
    </row>
    <row r="401" spans="2:26" s="10" customFormat="1" ht="20.100000000000001" customHeight="1">
      <c r="B401" s="7"/>
      <c r="C401" s="7"/>
      <c r="D401" s="7"/>
      <c r="E401" s="7"/>
      <c r="F401" s="7"/>
      <c r="G401" s="7"/>
      <c r="H401" s="13"/>
      <c r="I401" s="7"/>
      <c r="J401" s="7"/>
      <c r="K401" s="7"/>
      <c r="L401" s="7"/>
      <c r="M401" s="7"/>
      <c r="N401" s="7"/>
      <c r="O401" s="7"/>
      <c r="P401" s="7"/>
      <c r="Q401" s="11"/>
      <c r="R401" s="127"/>
      <c r="S401" s="127"/>
      <c r="T401" s="127"/>
      <c r="U401" s="127"/>
      <c r="V401" s="127"/>
      <c r="W401" s="7"/>
      <c r="X401" s="7"/>
      <c r="Y401" s="7"/>
      <c r="Z401" s="7"/>
    </row>
    <row r="402" spans="2:26" s="10" customFormat="1" ht="20.100000000000001" customHeight="1">
      <c r="B402" s="7"/>
      <c r="C402" s="7"/>
      <c r="D402" s="7"/>
      <c r="E402" s="7"/>
      <c r="F402" s="7"/>
      <c r="G402" s="7"/>
      <c r="H402" s="13"/>
      <c r="I402" s="7"/>
      <c r="J402" s="7"/>
      <c r="K402" s="7"/>
      <c r="L402" s="7"/>
      <c r="M402" s="7"/>
      <c r="N402" s="7"/>
      <c r="O402" s="7"/>
      <c r="P402" s="7"/>
      <c r="Q402" s="11"/>
      <c r="R402" s="127"/>
      <c r="S402" s="127"/>
      <c r="T402" s="127"/>
      <c r="U402" s="127"/>
      <c r="V402" s="127"/>
      <c r="W402" s="7"/>
      <c r="X402" s="7"/>
      <c r="Y402" s="7"/>
      <c r="Z402" s="7"/>
    </row>
    <row r="403" spans="2:26" s="10" customFormat="1" ht="20.100000000000001" customHeight="1">
      <c r="B403" s="7"/>
      <c r="C403" s="7"/>
      <c r="D403" s="7"/>
      <c r="E403" s="7"/>
      <c r="F403" s="7"/>
      <c r="G403" s="7"/>
      <c r="H403" s="13"/>
      <c r="I403" s="7"/>
      <c r="J403" s="7"/>
      <c r="K403" s="7"/>
      <c r="L403" s="7"/>
      <c r="M403" s="7"/>
      <c r="N403" s="7"/>
      <c r="O403" s="7"/>
      <c r="P403" s="7"/>
      <c r="Q403" s="11"/>
      <c r="R403" s="127"/>
      <c r="S403" s="127"/>
      <c r="T403" s="127"/>
      <c r="U403" s="127"/>
      <c r="V403" s="127"/>
      <c r="W403" s="7"/>
      <c r="X403" s="7"/>
      <c r="Y403" s="7"/>
      <c r="Z403" s="7"/>
    </row>
    <row r="404" spans="2:26" s="10" customFormat="1" ht="20.100000000000001" customHeight="1">
      <c r="B404" s="7"/>
      <c r="C404" s="7"/>
      <c r="D404" s="7"/>
      <c r="E404" s="7"/>
      <c r="F404" s="7"/>
      <c r="G404" s="7"/>
      <c r="H404" s="13"/>
      <c r="I404" s="7"/>
      <c r="J404" s="7"/>
      <c r="K404" s="7"/>
      <c r="L404" s="7"/>
      <c r="M404" s="7"/>
      <c r="N404" s="7"/>
      <c r="O404" s="7"/>
      <c r="P404" s="7"/>
      <c r="Q404" s="11"/>
      <c r="R404" s="127"/>
      <c r="S404" s="127"/>
      <c r="T404" s="127"/>
      <c r="U404" s="127"/>
      <c r="V404" s="127"/>
      <c r="W404" s="7"/>
      <c r="X404" s="7"/>
      <c r="Y404" s="7"/>
      <c r="Z404" s="7"/>
    </row>
    <row r="405" spans="2:26" s="10" customFormat="1" ht="20.100000000000001" customHeight="1">
      <c r="B405" s="7"/>
      <c r="C405" s="7"/>
      <c r="D405" s="7"/>
      <c r="E405" s="7"/>
      <c r="F405" s="7"/>
      <c r="G405" s="7"/>
      <c r="H405" s="13"/>
      <c r="I405" s="7"/>
      <c r="J405" s="7"/>
      <c r="K405" s="7"/>
      <c r="L405" s="7"/>
      <c r="M405" s="7"/>
      <c r="N405" s="7"/>
      <c r="O405" s="7"/>
      <c r="P405" s="7"/>
      <c r="Q405" s="11"/>
      <c r="R405" s="127"/>
      <c r="S405" s="127"/>
      <c r="T405" s="127"/>
      <c r="U405" s="127"/>
      <c r="V405" s="127"/>
      <c r="W405" s="7"/>
      <c r="X405" s="7"/>
      <c r="Y405" s="7"/>
      <c r="Z405" s="7"/>
    </row>
    <row r="406" spans="2:26" s="10" customFormat="1" ht="20.100000000000001" customHeight="1">
      <c r="B406" s="7"/>
      <c r="C406" s="7"/>
      <c r="D406" s="7"/>
      <c r="E406" s="7"/>
      <c r="F406" s="7"/>
      <c r="G406" s="7"/>
      <c r="H406" s="13"/>
      <c r="I406" s="7"/>
      <c r="J406" s="7"/>
      <c r="K406" s="7"/>
      <c r="L406" s="7"/>
      <c r="M406" s="7"/>
      <c r="N406" s="7"/>
      <c r="O406" s="7"/>
      <c r="P406" s="7"/>
      <c r="Q406" s="11"/>
      <c r="R406" s="127"/>
      <c r="S406" s="127"/>
      <c r="T406" s="127"/>
      <c r="U406" s="127"/>
      <c r="V406" s="127"/>
      <c r="W406" s="7"/>
      <c r="X406" s="7"/>
      <c r="Y406" s="7"/>
      <c r="Z406" s="7"/>
    </row>
    <row r="407" spans="2:26" s="10" customFormat="1" ht="20.100000000000001" customHeight="1">
      <c r="B407" s="7"/>
      <c r="C407" s="7"/>
      <c r="D407" s="7"/>
      <c r="E407" s="7"/>
      <c r="F407" s="7"/>
      <c r="G407" s="7"/>
      <c r="H407" s="13"/>
      <c r="I407" s="7"/>
      <c r="J407" s="7"/>
      <c r="K407" s="7"/>
      <c r="L407" s="7"/>
      <c r="M407" s="7"/>
      <c r="N407" s="7"/>
      <c r="O407" s="7"/>
      <c r="P407" s="7"/>
      <c r="Q407" s="11"/>
      <c r="R407" s="127"/>
      <c r="S407" s="127"/>
      <c r="T407" s="127"/>
      <c r="U407" s="127"/>
      <c r="V407" s="127"/>
      <c r="W407" s="7"/>
      <c r="X407" s="7"/>
      <c r="Y407" s="7"/>
      <c r="Z407" s="7"/>
    </row>
    <row r="408" spans="2:26" s="10" customFormat="1" ht="20.100000000000001" customHeight="1">
      <c r="B408" s="7"/>
      <c r="C408" s="7"/>
      <c r="D408" s="7"/>
      <c r="E408" s="7"/>
      <c r="F408" s="7"/>
      <c r="G408" s="7"/>
      <c r="H408" s="13"/>
      <c r="I408" s="7"/>
      <c r="J408" s="7"/>
      <c r="K408" s="7"/>
      <c r="L408" s="7"/>
      <c r="M408" s="7"/>
      <c r="N408" s="7"/>
      <c r="O408" s="7"/>
      <c r="P408" s="7"/>
      <c r="Q408" s="11"/>
      <c r="R408" s="127"/>
      <c r="S408" s="127"/>
      <c r="T408" s="127"/>
      <c r="U408" s="127"/>
      <c r="V408" s="127"/>
      <c r="W408" s="7"/>
      <c r="X408" s="7"/>
      <c r="Y408" s="7"/>
      <c r="Z408" s="7"/>
    </row>
    <row r="409" spans="2:26" s="10" customFormat="1" ht="20.100000000000001" customHeight="1">
      <c r="B409" s="7"/>
      <c r="C409" s="7"/>
      <c r="D409" s="7"/>
      <c r="E409" s="7"/>
      <c r="F409" s="7"/>
      <c r="G409" s="7"/>
      <c r="H409" s="13"/>
      <c r="I409" s="7"/>
      <c r="J409" s="7"/>
      <c r="K409" s="7"/>
      <c r="L409" s="7"/>
      <c r="M409" s="7"/>
      <c r="N409" s="7"/>
      <c r="O409" s="7"/>
      <c r="P409" s="7"/>
      <c r="Q409" s="11"/>
      <c r="R409" s="127"/>
      <c r="S409" s="127"/>
      <c r="T409" s="127"/>
      <c r="U409" s="127"/>
      <c r="V409" s="127"/>
      <c r="W409" s="7"/>
      <c r="X409" s="7"/>
      <c r="Y409" s="7"/>
      <c r="Z409" s="7"/>
    </row>
    <row r="410" spans="2:26" s="10" customFormat="1" ht="20.100000000000001" customHeight="1">
      <c r="B410" s="7"/>
      <c r="C410" s="7"/>
      <c r="D410" s="7"/>
      <c r="E410" s="7"/>
      <c r="F410" s="7"/>
      <c r="G410" s="7"/>
      <c r="H410" s="13"/>
      <c r="I410" s="7"/>
      <c r="J410" s="7"/>
      <c r="K410" s="7"/>
      <c r="L410" s="7"/>
      <c r="M410" s="7"/>
      <c r="N410" s="7"/>
      <c r="O410" s="7"/>
      <c r="P410" s="7"/>
      <c r="Q410" s="11"/>
      <c r="R410" s="127"/>
      <c r="S410" s="127"/>
      <c r="T410" s="127"/>
      <c r="U410" s="127"/>
      <c r="V410" s="127"/>
      <c r="W410" s="7"/>
      <c r="X410" s="7"/>
      <c r="Y410" s="7"/>
      <c r="Z410" s="7"/>
    </row>
    <row r="411" spans="2:26" s="10" customFormat="1" ht="20.100000000000001" customHeight="1">
      <c r="B411" s="7"/>
      <c r="C411" s="7"/>
      <c r="D411" s="7"/>
      <c r="E411" s="7"/>
      <c r="F411" s="7"/>
      <c r="G411" s="7"/>
      <c r="H411" s="13"/>
      <c r="I411" s="7"/>
      <c r="J411" s="7"/>
      <c r="K411" s="7"/>
      <c r="L411" s="7"/>
      <c r="M411" s="7"/>
      <c r="N411" s="7"/>
      <c r="O411" s="7"/>
      <c r="P411" s="7"/>
      <c r="Q411" s="11"/>
      <c r="R411" s="127"/>
      <c r="S411" s="127"/>
      <c r="T411" s="127"/>
      <c r="U411" s="127"/>
      <c r="V411" s="127"/>
      <c r="W411" s="7"/>
      <c r="X411" s="7"/>
      <c r="Y411" s="7"/>
      <c r="Z411" s="7"/>
    </row>
    <row r="412" spans="2:26" s="10" customFormat="1" ht="20.100000000000001" customHeight="1">
      <c r="B412" s="7"/>
      <c r="C412" s="7"/>
      <c r="D412" s="7"/>
      <c r="E412" s="7"/>
      <c r="F412" s="7"/>
      <c r="G412" s="7"/>
      <c r="H412" s="13"/>
      <c r="I412" s="7"/>
      <c r="J412" s="7"/>
      <c r="K412" s="7"/>
      <c r="L412" s="7"/>
      <c r="M412" s="7"/>
      <c r="N412" s="7"/>
      <c r="O412" s="7"/>
      <c r="P412" s="7"/>
      <c r="Q412" s="11"/>
      <c r="R412" s="127"/>
      <c r="S412" s="127"/>
      <c r="T412" s="127"/>
      <c r="U412" s="127"/>
      <c r="V412" s="127"/>
      <c r="W412" s="7"/>
      <c r="X412" s="7"/>
      <c r="Y412" s="7"/>
      <c r="Z412" s="7"/>
    </row>
    <row r="413" spans="2:26" s="10" customFormat="1" ht="20.100000000000001" customHeight="1">
      <c r="B413" s="7"/>
      <c r="C413" s="7"/>
      <c r="D413" s="7"/>
      <c r="E413" s="7"/>
      <c r="F413" s="7"/>
      <c r="G413" s="7"/>
      <c r="H413" s="13"/>
      <c r="I413" s="7"/>
      <c r="J413" s="7"/>
      <c r="K413" s="7"/>
      <c r="L413" s="7"/>
      <c r="M413" s="7"/>
      <c r="N413" s="7"/>
      <c r="O413" s="7"/>
      <c r="P413" s="7"/>
      <c r="Q413" s="11"/>
      <c r="R413" s="127"/>
      <c r="S413" s="127"/>
      <c r="T413" s="127"/>
      <c r="U413" s="127"/>
      <c r="V413" s="127"/>
      <c r="W413" s="7"/>
      <c r="X413" s="7"/>
      <c r="Y413" s="7"/>
      <c r="Z413" s="7"/>
    </row>
  </sheetData>
  <sheetProtection formatCells="0"/>
  <protectedRanges>
    <protectedRange sqref="A1:Z2 A17:G32 I17:Z32" name="all"/>
    <protectedRange sqref="H17:H32" name="All_1"/>
    <protectedRange sqref="I3:Z3 A3:G3" name="all_2"/>
    <protectedRange sqref="H3" name="All_1_1"/>
    <protectedRange sqref="A10:G10 I10:Z10" name="fill_6"/>
    <protectedRange sqref="H10" name="All_1_8"/>
    <protectedRange sqref="A11:G11 I11:Z11" name="fill_7"/>
    <protectedRange sqref="H11" name="All_1_9"/>
    <protectedRange sqref="A12:G12 I12:Z12" name="fill_8"/>
    <protectedRange sqref="H12" name="All_1_10"/>
    <protectedRange sqref="A13:G13 I13:Z13" name="fill_9"/>
    <protectedRange sqref="H13" name="All_1_11"/>
    <protectedRange sqref="A14:G14 I14:Z14" name="fill_10"/>
    <protectedRange sqref="H14" name="All_1_12"/>
    <protectedRange sqref="A15:G15 I15:Z15" name="fill_11"/>
    <protectedRange sqref="H15" name="All_1_13"/>
    <protectedRange sqref="A16:G16 I16:Z16" name="fill_12"/>
    <protectedRange sqref="H16" name="All_1_14"/>
    <protectedRange sqref="A4" name="fill_1_1"/>
    <protectedRange sqref="B4:G4 I4:Z4" name="fill_1_1_1"/>
    <protectedRange sqref="H4" name="All_1_1_2_1_1"/>
    <protectedRange sqref="A5" name="fill_13"/>
    <protectedRange sqref="B5:G5 I5:Z5" name="fill_1_2"/>
    <protectedRange sqref="H5" name="All_1_1_2_1"/>
    <protectedRange sqref="A6" name="fill_14"/>
    <protectedRange sqref="B6:G6 I6:Z6" name="fill_1_3"/>
    <protectedRange sqref="H6" name="All_1_1_2_1_2"/>
    <protectedRange sqref="A7" name="fill_2_1"/>
    <protectedRange sqref="B7:G7 R7:Z7 M7:N7 I7:J7" name="fill_1_3_1"/>
    <protectedRange sqref="H7" name="All_1_1_2_1_1_1"/>
    <protectedRange sqref="Q7 K7:L7" name="All_3"/>
    <protectedRange sqref="O7:P7" name="All_1_15"/>
    <protectedRange sqref="A8" name="fill_15"/>
    <protectedRange sqref="B8:G8 R8:Z8 M8:N8 I8:J8" name="fill_1_4"/>
    <protectedRange sqref="H8" name="All_1_1_2_1_3"/>
    <protectedRange sqref="Q8 K8:L8" name="All_4"/>
    <protectedRange sqref="O8:P8" name="All_1_16"/>
    <protectedRange sqref="C9:G9 I9:P9 R9:Z9" name="all_5"/>
    <protectedRange sqref="A9" name="fill"/>
    <protectedRange sqref="B9" name="All_3_1"/>
    <protectedRange sqref="Q9" name="All_7"/>
    <protectedRange sqref="H9" name="All_1_1_2_1_4"/>
  </protectedRanges>
  <mergeCells count="18">
    <mergeCell ref="Q1:Q2"/>
    <mergeCell ref="R1:R2"/>
    <mergeCell ref="A1:A2"/>
    <mergeCell ref="B1:B2"/>
    <mergeCell ref="C1:C2"/>
    <mergeCell ref="D1:D2"/>
    <mergeCell ref="E1:E2"/>
    <mergeCell ref="F1:G2"/>
    <mergeCell ref="A34:C34"/>
    <mergeCell ref="H1:H2"/>
    <mergeCell ref="I1:J1"/>
    <mergeCell ref="K1:L1"/>
    <mergeCell ref="O1:P1"/>
    <mergeCell ref="S1:S2"/>
    <mergeCell ref="T1:T2"/>
    <mergeCell ref="U1:U2"/>
    <mergeCell ref="V1:V2"/>
    <mergeCell ref="W1:Z1"/>
  </mergeCells>
  <dataValidations count="1">
    <dataValidation type="textLength" operator="equal" allowBlank="1" showInputMessage="1" showErrorMessage="1" error="Masukkan 16 Digit!" sqref="AA9" xr:uid="{00000000-0002-0000-0F00-000000000000}">
      <formula1>16</formula1>
    </dataValidation>
  </dataValidations>
  <printOptions horizontalCentered="1"/>
  <pageMargins left="0.35433070866141736" right="0.19685039370078741" top="0.39370078740157483" bottom="0.19685039370078741" header="0" footer="0.19685039370078741"/>
  <pageSetup paperSize="256" scale="63" orientation="landscape" horizontalDpi="4294967293" verticalDpi="4294967293" r:id="rId1"/>
  <headerFooter alignWithMargins="0"/>
  <colBreaks count="1" manualBreakCount="1">
    <brk id="26" max="31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F00-000001000000}">
          <x14:formula1>
            <xm:f>INDEKS!$P$7:$P$16</xm:f>
          </x14:formula1>
          <xm:sqref>R7:R8</xm:sqref>
        </x14:dataValidation>
        <x14:dataValidation type="list" allowBlank="1" showInputMessage="1" showErrorMessage="1" xr:uid="{00000000-0002-0000-0F00-000002000000}">
          <x14:formula1>
            <xm:f>INDEKS!$Q$7:$Q$16</xm:f>
          </x14:formula1>
          <xm:sqref>T7:T8</xm:sqref>
        </x14:dataValidation>
        <x14:dataValidation type="list" allowBlank="1" showInputMessage="1" showErrorMessage="1" xr:uid="{00000000-0002-0000-0F00-000003000000}">
          <x14:formula1>
            <xm:f>INDEKS!$S$7:$S$17</xm:f>
          </x14:formula1>
          <xm:sqref>Z7:Z8</xm:sqref>
        </x14:dataValidation>
        <x14:dataValidation type="list" allowBlank="1" showInputMessage="1" showErrorMessage="1" xr:uid="{00000000-0002-0000-0F00-000004000000}">
          <x14:formula1>
            <xm:f>INDEKS!$L$7:$L$10</xm:f>
          </x14:formula1>
          <xm:sqref>Q7:Q9</xm:sqref>
        </x14:dataValidation>
        <x14:dataValidation type="list" allowBlank="1" showInputMessage="1" showErrorMessage="1" xr:uid="{00000000-0002-0000-0F00-000005000000}">
          <x14:formula1>
            <xm:f>INDEKS!$M$7:$M$16</xm:f>
          </x14:formula1>
          <xm:sqref>O7:P8</xm:sqref>
        </x14:dataValidation>
        <x14:dataValidation type="list" allowBlank="1" showInputMessage="1" showErrorMessage="1" xr:uid="{00000000-0002-0000-0F00-000006000000}">
          <x14:formula1>
            <xm:f>INDEKS!$O$7:$O$19</xm:f>
          </x14:formula1>
          <xm:sqref>L7:L8</xm:sqref>
        </x14:dataValidation>
        <x14:dataValidation type="list" allowBlank="1" showInputMessage="1" showErrorMessage="1" xr:uid="{00000000-0002-0000-0F00-000007000000}">
          <x14:formula1>
            <xm:f>INDEKS!$N$7:$N$19</xm:f>
          </x14:formula1>
          <xm:sqref>K7:K8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D414"/>
  <sheetViews>
    <sheetView view="pageBreakPreview" zoomScale="70" zoomScaleNormal="55" zoomScaleSheetLayoutView="70" workbookViewId="0">
      <pane xSplit="4" ySplit="2" topLeftCell="E3" activePane="bottomRight" state="frozen"/>
      <selection pane="topRight" activeCell="D1" sqref="D1"/>
      <selection pane="bottomLeft" activeCell="A6" sqref="A6"/>
      <selection pane="bottomRight" activeCell="A9" sqref="A9:XFD9"/>
    </sheetView>
  </sheetViews>
  <sheetFormatPr defaultRowHeight="20.100000000000001" customHeight="1"/>
  <cols>
    <col min="1" max="1" width="4.28515625" style="9" bestFit="1" customWidth="1"/>
    <col min="2" max="3" width="10.85546875" style="30" customWidth="1"/>
    <col min="4" max="4" width="39.140625" style="9" customWidth="1"/>
    <col min="5" max="5" width="6.85546875" style="6" customWidth="1"/>
    <col min="6" max="6" width="10.140625" style="10" customWidth="1"/>
    <col min="7" max="7" width="22.5703125" style="10" customWidth="1"/>
    <col min="8" max="8" width="5.42578125" style="14" customWidth="1"/>
    <col min="9" max="9" width="19.28515625" style="10" customWidth="1"/>
    <col min="10" max="10" width="20" style="9" customWidth="1"/>
    <col min="11" max="12" width="15.28515625" style="9" customWidth="1"/>
    <col min="13" max="16" width="15.28515625" style="30" customWidth="1"/>
    <col min="17" max="17" width="15.28515625" style="12" customWidth="1"/>
    <col min="18" max="22" width="16.85546875" style="128" customWidth="1"/>
    <col min="23" max="23" width="24.42578125" style="9" customWidth="1"/>
    <col min="24" max="25" width="5.140625" style="9" customWidth="1"/>
    <col min="26" max="26" width="14.7109375" style="9" customWidth="1"/>
    <col min="27" max="27" width="9.140625" style="9"/>
    <col min="28" max="28" width="19.5703125" style="9" customWidth="1"/>
    <col min="29" max="16384" width="9.140625" style="9"/>
  </cols>
  <sheetData>
    <row r="1" spans="1:29" s="5" customFormat="1" ht="31.5" customHeight="1">
      <c r="A1" s="1542" t="s">
        <v>0</v>
      </c>
      <c r="B1" s="1542" t="s">
        <v>103</v>
      </c>
      <c r="C1" s="1542" t="s">
        <v>112</v>
      </c>
      <c r="D1" s="1542" t="s">
        <v>1</v>
      </c>
      <c r="E1" s="1524" t="s">
        <v>2</v>
      </c>
      <c r="F1" s="1530" t="s">
        <v>3</v>
      </c>
      <c r="G1" s="1531"/>
      <c r="H1" s="1534" t="s">
        <v>37</v>
      </c>
      <c r="I1" s="1524" t="s">
        <v>4</v>
      </c>
      <c r="J1" s="1524"/>
      <c r="K1" s="1524" t="s">
        <v>5</v>
      </c>
      <c r="L1" s="1524"/>
      <c r="M1" s="233" t="s">
        <v>425</v>
      </c>
      <c r="N1" s="233" t="s">
        <v>427</v>
      </c>
      <c r="O1" s="1517" t="s">
        <v>429</v>
      </c>
      <c r="P1" s="1517"/>
      <c r="Q1" s="1542" t="s">
        <v>19</v>
      </c>
      <c r="R1" s="1542" t="s">
        <v>842</v>
      </c>
      <c r="S1" s="1542" t="s">
        <v>841</v>
      </c>
      <c r="T1" s="1542" t="s">
        <v>846</v>
      </c>
      <c r="U1" s="1542" t="s">
        <v>848</v>
      </c>
      <c r="V1" s="1542" t="s">
        <v>850</v>
      </c>
      <c r="W1" s="1524" t="s">
        <v>6</v>
      </c>
      <c r="X1" s="1524"/>
      <c r="Y1" s="1524"/>
      <c r="Z1" s="1524"/>
    </row>
    <row r="2" spans="1:29" s="5" customFormat="1" ht="31.5" customHeight="1" thickBot="1">
      <c r="A2" s="1543"/>
      <c r="B2" s="1543"/>
      <c r="C2" s="1543"/>
      <c r="D2" s="1543"/>
      <c r="E2" s="1546"/>
      <c r="F2" s="1547"/>
      <c r="G2" s="1548"/>
      <c r="H2" s="1551"/>
      <c r="I2" s="236" t="s">
        <v>11</v>
      </c>
      <c r="J2" s="236" t="s">
        <v>12</v>
      </c>
      <c r="K2" s="236" t="s">
        <v>11</v>
      </c>
      <c r="L2" s="236" t="s">
        <v>12</v>
      </c>
      <c r="M2" s="234" t="s">
        <v>426</v>
      </c>
      <c r="N2" s="234" t="s">
        <v>428</v>
      </c>
      <c r="O2" s="235" t="s">
        <v>11</v>
      </c>
      <c r="P2" s="235" t="s">
        <v>12</v>
      </c>
      <c r="Q2" s="1543"/>
      <c r="R2" s="1543"/>
      <c r="S2" s="1543"/>
      <c r="T2" s="1543"/>
      <c r="U2" s="1543"/>
      <c r="V2" s="1543"/>
      <c r="W2" s="236" t="s">
        <v>7</v>
      </c>
      <c r="X2" s="236" t="s">
        <v>21</v>
      </c>
      <c r="Y2" s="236" t="s">
        <v>22</v>
      </c>
      <c r="Z2" s="236" t="s">
        <v>8</v>
      </c>
      <c r="AA2" s="5" t="s">
        <v>877</v>
      </c>
      <c r="AB2" s="5" t="s">
        <v>878</v>
      </c>
    </row>
    <row r="3" spans="1:29" s="39" customFormat="1" ht="26.25" customHeight="1">
      <c r="A3" s="21"/>
      <c r="B3" s="28"/>
      <c r="C3" s="28"/>
      <c r="D3" s="17" t="s">
        <v>2095</v>
      </c>
      <c r="E3" s="22"/>
      <c r="F3" s="23"/>
      <c r="G3" s="24"/>
      <c r="H3" s="215"/>
      <c r="I3" s="32"/>
      <c r="J3" s="22"/>
      <c r="K3" s="32"/>
      <c r="L3" s="26"/>
      <c r="M3" s="37"/>
      <c r="N3" s="37"/>
      <c r="O3" s="37"/>
      <c r="P3" s="37"/>
      <c r="Q3" s="27"/>
      <c r="R3" s="85"/>
      <c r="S3" s="85"/>
      <c r="T3" s="85"/>
      <c r="U3" s="85"/>
      <c r="V3" s="85"/>
      <c r="W3" s="21"/>
      <c r="X3" s="28"/>
      <c r="Y3" s="28"/>
      <c r="Z3" s="22"/>
      <c r="AA3" s="1379"/>
    </row>
    <row r="4" spans="1:29" s="667" customFormat="1" ht="26.25" customHeight="1">
      <c r="A4" s="652">
        <v>15</v>
      </c>
      <c r="B4" s="670"/>
      <c r="C4" s="665">
        <v>4394</v>
      </c>
      <c r="D4" s="671" t="s">
        <v>1423</v>
      </c>
      <c r="E4" s="662" t="s">
        <v>31</v>
      </c>
      <c r="F4" s="672" t="s">
        <v>1511</v>
      </c>
      <c r="G4" s="673">
        <v>38579</v>
      </c>
      <c r="H4" s="657" t="s">
        <v>1363</v>
      </c>
      <c r="I4" s="652" t="s">
        <v>1512</v>
      </c>
      <c r="J4" s="652" t="s">
        <v>1513</v>
      </c>
      <c r="K4" s="668" t="s">
        <v>323</v>
      </c>
      <c r="L4" s="659" t="s">
        <v>861</v>
      </c>
      <c r="M4" s="659"/>
      <c r="N4" s="659"/>
      <c r="O4" s="659" t="s">
        <v>698</v>
      </c>
      <c r="P4" s="659" t="s">
        <v>697</v>
      </c>
      <c r="Q4" s="660" t="s">
        <v>855</v>
      </c>
      <c r="R4" s="669" t="s">
        <v>873</v>
      </c>
      <c r="S4" s="669"/>
      <c r="T4" s="669" t="s">
        <v>1286</v>
      </c>
      <c r="U4" s="669" t="s">
        <v>1291</v>
      </c>
      <c r="V4" s="669">
        <v>3</v>
      </c>
      <c r="W4" s="652" t="s">
        <v>1765</v>
      </c>
      <c r="X4" s="661">
        <v>8</v>
      </c>
      <c r="Y4" s="661">
        <v>2</v>
      </c>
      <c r="Z4" s="662" t="s">
        <v>321</v>
      </c>
      <c r="AA4" s="663" t="s">
        <v>1643</v>
      </c>
      <c r="AB4" s="666" t="s">
        <v>2008</v>
      </c>
      <c r="AC4" s="664"/>
    </row>
    <row r="5" spans="1:29" s="1003" customFormat="1" ht="26.25" customHeight="1">
      <c r="A5" s="1004">
        <v>10</v>
      </c>
      <c r="B5" s="992"/>
      <c r="C5" s="992">
        <v>4395</v>
      </c>
      <c r="D5" s="1005" t="s">
        <v>1744</v>
      </c>
      <c r="E5" s="1006" t="s">
        <v>31</v>
      </c>
      <c r="F5" s="994" t="s">
        <v>10</v>
      </c>
      <c r="G5" s="995">
        <v>38484</v>
      </c>
      <c r="H5" s="785" t="s">
        <v>713</v>
      </c>
      <c r="I5" s="780" t="s">
        <v>1360</v>
      </c>
      <c r="J5" s="993" t="s">
        <v>1745</v>
      </c>
      <c r="K5" s="1007" t="s">
        <v>323</v>
      </c>
      <c r="L5" s="1007" t="s">
        <v>322</v>
      </c>
      <c r="M5" s="797"/>
      <c r="N5" s="797"/>
      <c r="O5" s="786" t="s">
        <v>697</v>
      </c>
      <c r="P5" s="786" t="s">
        <v>698</v>
      </c>
      <c r="Q5" s="1007" t="s">
        <v>1109</v>
      </c>
      <c r="R5" s="1000" t="s">
        <v>844</v>
      </c>
      <c r="S5" s="998" t="s">
        <v>55</v>
      </c>
      <c r="T5" s="1000"/>
      <c r="U5" s="998" t="s">
        <v>1291</v>
      </c>
      <c r="V5" s="998">
        <v>1</v>
      </c>
      <c r="W5" s="780" t="s">
        <v>1746</v>
      </c>
      <c r="X5" s="780">
        <v>3</v>
      </c>
      <c r="Y5" s="999">
        <v>6</v>
      </c>
      <c r="Z5" s="1000" t="s">
        <v>1069</v>
      </c>
      <c r="AA5" s="799" t="s">
        <v>1747</v>
      </c>
      <c r="AB5" s="1346"/>
      <c r="AC5" s="1002"/>
    </row>
    <row r="6" spans="1:29" s="40" customFormat="1" ht="26.25" customHeight="1">
      <c r="A6" s="21"/>
      <c r="B6" s="31"/>
      <c r="C6" s="28">
        <v>4397</v>
      </c>
      <c r="D6" s="31" t="s">
        <v>2094</v>
      </c>
      <c r="E6" s="1387"/>
      <c r="F6" s="1387"/>
      <c r="G6" s="1388"/>
      <c r="H6" s="215"/>
      <c r="I6" s="1387"/>
      <c r="J6" s="1387"/>
      <c r="K6" s="26"/>
      <c r="L6" s="37"/>
      <c r="M6" s="37"/>
      <c r="N6" s="37"/>
      <c r="O6" s="37"/>
      <c r="P6" s="37"/>
      <c r="Q6" s="27"/>
      <c r="R6" s="1389"/>
      <c r="S6" s="1389"/>
      <c r="T6" s="1389"/>
      <c r="U6" s="1389"/>
      <c r="V6" s="1389"/>
      <c r="W6" s="21"/>
      <c r="X6" s="21"/>
      <c r="Y6" s="28"/>
      <c r="Z6" s="22"/>
    </row>
    <row r="7" spans="1:29" s="1292" customFormat="1" ht="26.25" customHeight="1">
      <c r="A7" s="1280">
        <v>17</v>
      </c>
      <c r="B7" s="1281"/>
      <c r="C7" s="1293">
        <v>4311</v>
      </c>
      <c r="D7" s="1281" t="s">
        <v>1802</v>
      </c>
      <c r="E7" s="1284" t="s">
        <v>31</v>
      </c>
      <c r="F7" s="1294" t="s">
        <v>431</v>
      </c>
      <c r="G7" s="1295">
        <v>39148</v>
      </c>
      <c r="H7" s="1296" t="s">
        <v>1362</v>
      </c>
      <c r="I7" s="1299" t="s">
        <v>1803</v>
      </c>
      <c r="J7" s="1299" t="s">
        <v>990</v>
      </c>
      <c r="K7" s="1299"/>
      <c r="L7" s="1288" t="s">
        <v>861</v>
      </c>
      <c r="M7" s="1288"/>
      <c r="N7" s="1288"/>
      <c r="O7" s="1288"/>
      <c r="P7" s="1288" t="s">
        <v>697</v>
      </c>
      <c r="Q7" s="1289" t="s">
        <v>851</v>
      </c>
      <c r="R7" s="1289" t="s">
        <v>844</v>
      </c>
      <c r="S7" s="1289" t="s">
        <v>1053</v>
      </c>
      <c r="T7" s="1289" t="s">
        <v>1286</v>
      </c>
      <c r="U7" s="1289" t="s">
        <v>849</v>
      </c>
      <c r="V7" s="1289">
        <v>1</v>
      </c>
      <c r="W7" s="1284" t="s">
        <v>335</v>
      </c>
      <c r="X7" s="1282">
        <v>28</v>
      </c>
      <c r="Y7" s="1282">
        <v>5</v>
      </c>
      <c r="Z7" s="1299" t="s">
        <v>16</v>
      </c>
      <c r="AA7" s="1311" t="s">
        <v>1804</v>
      </c>
    </row>
    <row r="8" spans="1:29" s="1153" customFormat="1" ht="26.25" customHeight="1">
      <c r="A8" s="542">
        <v>6</v>
      </c>
      <c r="B8" s="1143"/>
      <c r="C8" s="1144" t="s">
        <v>651</v>
      </c>
      <c r="D8" s="1143" t="s">
        <v>506</v>
      </c>
      <c r="E8" s="542" t="s">
        <v>31</v>
      </c>
      <c r="F8" s="1155" t="s">
        <v>431</v>
      </c>
      <c r="G8" s="1147">
        <v>38491</v>
      </c>
      <c r="H8" s="1148" t="s">
        <v>1363</v>
      </c>
      <c r="I8" s="542" t="s">
        <v>540</v>
      </c>
      <c r="J8" s="542" t="s">
        <v>541</v>
      </c>
      <c r="K8" s="545" t="s">
        <v>325</v>
      </c>
      <c r="L8" s="540" t="s">
        <v>861</v>
      </c>
      <c r="M8" s="540"/>
      <c r="N8" s="540"/>
      <c r="O8" s="540" t="s">
        <v>709</v>
      </c>
      <c r="P8" s="540" t="s">
        <v>699</v>
      </c>
      <c r="Q8" s="541" t="s">
        <v>855</v>
      </c>
      <c r="R8" s="541" t="s">
        <v>1300</v>
      </c>
      <c r="S8" s="541" t="s">
        <v>1095</v>
      </c>
      <c r="T8" s="541" t="s">
        <v>1286</v>
      </c>
      <c r="U8" s="541" t="s">
        <v>1320</v>
      </c>
      <c r="V8" s="541">
        <v>1</v>
      </c>
      <c r="W8" s="542" t="s">
        <v>1783</v>
      </c>
      <c r="X8" s="542">
        <v>5</v>
      </c>
      <c r="Y8" s="538">
        <v>6</v>
      </c>
      <c r="Z8" s="539" t="s">
        <v>1784</v>
      </c>
      <c r="AA8" s="543" t="s">
        <v>1470</v>
      </c>
      <c r="AB8" s="1153" t="s">
        <v>2000</v>
      </c>
    </row>
    <row r="9" spans="1:29" s="40" customFormat="1" ht="26.25" customHeight="1">
      <c r="A9" s="21">
        <v>19</v>
      </c>
      <c r="B9" s="28"/>
      <c r="C9" s="28" t="s">
        <v>686</v>
      </c>
      <c r="D9" s="31" t="s">
        <v>469</v>
      </c>
      <c r="E9" s="22" t="s">
        <v>31</v>
      </c>
      <c r="F9" s="17" t="s">
        <v>431</v>
      </c>
      <c r="G9" s="25">
        <v>38772</v>
      </c>
      <c r="H9" s="215" t="s">
        <v>1361</v>
      </c>
      <c r="I9" s="26" t="s">
        <v>470</v>
      </c>
      <c r="J9" s="22" t="s">
        <v>471</v>
      </c>
      <c r="K9" s="26" t="s">
        <v>323</v>
      </c>
      <c r="L9" s="1380" t="s">
        <v>18</v>
      </c>
      <c r="M9" s="37"/>
      <c r="N9" s="37"/>
      <c r="O9" s="37" t="s">
        <v>698</v>
      </c>
      <c r="P9" s="37" t="s">
        <v>698</v>
      </c>
      <c r="Q9" s="27" t="s">
        <v>855</v>
      </c>
      <c r="R9" s="27" t="s">
        <v>1322</v>
      </c>
      <c r="S9" s="27" t="s">
        <v>874</v>
      </c>
      <c r="T9" s="27" t="s">
        <v>1286</v>
      </c>
      <c r="U9" s="27" t="s">
        <v>1292</v>
      </c>
      <c r="V9" s="27">
        <v>2</v>
      </c>
      <c r="W9" s="21" t="s">
        <v>337</v>
      </c>
      <c r="X9" s="21" t="s">
        <v>586</v>
      </c>
      <c r="Y9" s="28" t="s">
        <v>24</v>
      </c>
      <c r="Z9" s="22" t="s">
        <v>321</v>
      </c>
      <c r="AA9" s="39" t="s">
        <v>1503</v>
      </c>
      <c r="AB9" s="40" t="s">
        <v>2012</v>
      </c>
    </row>
    <row r="10" spans="1:29" s="40" customFormat="1" ht="26.25" customHeight="1">
      <c r="A10" s="21"/>
      <c r="B10" s="31"/>
      <c r="C10" s="87"/>
      <c r="D10" s="31"/>
      <c r="E10" s="38"/>
      <c r="F10" s="38"/>
      <c r="G10" s="207"/>
      <c r="H10" s="215"/>
      <c r="I10" s="21"/>
      <c r="J10" s="21"/>
      <c r="K10" s="21"/>
      <c r="L10" s="37"/>
      <c r="M10" s="37"/>
      <c r="N10" s="37"/>
      <c r="O10" s="37"/>
      <c r="P10" s="37"/>
      <c r="Q10" s="27"/>
      <c r="R10" s="37"/>
      <c r="S10" s="37"/>
      <c r="T10" s="37"/>
      <c r="U10" s="37"/>
      <c r="V10" s="37"/>
      <c r="W10" s="21"/>
      <c r="X10" s="28"/>
      <c r="Y10" s="28"/>
      <c r="Z10" s="21"/>
      <c r="AA10" s="39"/>
    </row>
    <row r="11" spans="1:29" s="39" customFormat="1" ht="26.25" customHeight="1">
      <c r="A11" s="21"/>
      <c r="B11" s="28"/>
      <c r="C11" s="28"/>
      <c r="D11" s="17"/>
      <c r="E11" s="22"/>
      <c r="F11" s="17"/>
      <c r="G11" s="25"/>
      <c r="H11" s="215"/>
      <c r="I11" s="26"/>
      <c r="J11" s="22"/>
      <c r="K11" s="26"/>
      <c r="L11" s="26"/>
      <c r="M11" s="37"/>
      <c r="N11" s="37"/>
      <c r="O11" s="37"/>
      <c r="P11" s="37"/>
      <c r="Q11" s="34"/>
      <c r="R11" s="34"/>
      <c r="S11" s="34"/>
      <c r="T11" s="34"/>
      <c r="U11" s="34"/>
      <c r="V11" s="34"/>
      <c r="W11" s="21"/>
      <c r="X11" s="28"/>
      <c r="Y11" s="28"/>
      <c r="Z11" s="21"/>
    </row>
    <row r="12" spans="1:29" s="339" customFormat="1" ht="26.25" customHeight="1">
      <c r="A12" s="330"/>
      <c r="B12" s="325"/>
      <c r="C12" s="331"/>
      <c r="D12" s="352"/>
      <c r="E12" s="330"/>
      <c r="F12" s="330"/>
      <c r="G12" s="333"/>
      <c r="H12" s="334"/>
      <c r="I12" s="354"/>
      <c r="J12" s="354"/>
      <c r="K12" s="354"/>
      <c r="L12" s="346"/>
      <c r="M12" s="346"/>
      <c r="N12" s="346"/>
      <c r="O12" s="329"/>
      <c r="P12" s="329"/>
      <c r="Q12" s="336"/>
      <c r="R12" s="336"/>
      <c r="S12" s="336"/>
      <c r="T12" s="336"/>
      <c r="U12" s="336"/>
      <c r="V12" s="336"/>
      <c r="W12" s="356"/>
      <c r="X12" s="337"/>
      <c r="Y12" s="337"/>
      <c r="Z12" s="329"/>
    </row>
    <row r="13" spans="1:29" s="339" customFormat="1" ht="26.25" customHeight="1">
      <c r="A13" s="330"/>
      <c r="B13" s="325"/>
      <c r="C13" s="331"/>
      <c r="D13" s="325"/>
      <c r="E13" s="330"/>
      <c r="F13" s="330"/>
      <c r="G13" s="333"/>
      <c r="H13" s="334"/>
      <c r="I13" s="354"/>
      <c r="J13" s="354"/>
      <c r="K13" s="354"/>
      <c r="L13" s="346"/>
      <c r="M13" s="346"/>
      <c r="N13" s="346"/>
      <c r="O13" s="329"/>
      <c r="P13" s="329"/>
      <c r="Q13" s="329"/>
      <c r="R13" s="329"/>
      <c r="S13" s="329"/>
      <c r="T13" s="329"/>
      <c r="U13" s="329"/>
      <c r="V13" s="335"/>
      <c r="W13" s="356"/>
      <c r="X13" s="337"/>
      <c r="Y13" s="337"/>
      <c r="Z13" s="329"/>
      <c r="AA13" s="1381"/>
    </row>
    <row r="14" spans="1:29" s="342" customFormat="1" ht="26.25" customHeight="1">
      <c r="A14" s="330"/>
      <c r="B14" s="331"/>
      <c r="C14" s="331"/>
      <c r="D14" s="456"/>
      <c r="E14" s="363"/>
      <c r="F14" s="379"/>
      <c r="G14" s="417"/>
      <c r="H14" s="334"/>
      <c r="I14" s="363"/>
      <c r="J14" s="363"/>
      <c r="K14" s="363"/>
      <c r="L14" s="363"/>
      <c r="M14" s="346"/>
      <c r="N14" s="346"/>
      <c r="O14" s="464"/>
      <c r="P14" s="464"/>
      <c r="Q14" s="1382"/>
      <c r="R14" s="455"/>
      <c r="S14" s="331"/>
      <c r="T14" s="331"/>
      <c r="U14" s="455"/>
      <c r="V14" s="347"/>
      <c r="W14" s="330"/>
      <c r="X14" s="348"/>
      <c r="Y14" s="348"/>
      <c r="Z14" s="330"/>
      <c r="AA14" s="1383"/>
    </row>
    <row r="15" spans="1:29" s="339" customFormat="1" ht="26.25" customHeight="1">
      <c r="A15" s="330"/>
      <c r="B15" s="348"/>
      <c r="C15" s="348"/>
      <c r="D15" s="379"/>
      <c r="E15" s="363"/>
      <c r="F15" s="379"/>
      <c r="G15" s="417"/>
      <c r="H15" s="334"/>
      <c r="I15" s="346"/>
      <c r="J15" s="363"/>
      <c r="K15" s="346"/>
      <c r="L15" s="330"/>
      <c r="M15" s="346"/>
      <c r="N15" s="346"/>
      <c r="O15" s="346"/>
      <c r="P15" s="463"/>
      <c r="Q15" s="1384"/>
      <c r="R15" s="383"/>
      <c r="S15" s="383"/>
      <c r="T15" s="383"/>
      <c r="U15" s="383"/>
      <c r="V15" s="383"/>
      <c r="W15" s="330"/>
      <c r="X15" s="330"/>
      <c r="Y15" s="348"/>
      <c r="Z15" s="363"/>
    </row>
    <row r="16" spans="1:29" s="342" customFormat="1" ht="26.25" customHeight="1" thickBot="1">
      <c r="A16" s="330"/>
      <c r="B16" s="348"/>
      <c r="C16" s="348"/>
      <c r="D16" s="379"/>
      <c r="E16" s="363"/>
      <c r="F16" s="379"/>
      <c r="G16" s="417"/>
      <c r="H16" s="334"/>
      <c r="I16" s="346"/>
      <c r="J16" s="363"/>
      <c r="K16" s="346"/>
      <c r="L16" s="330"/>
      <c r="M16" s="346"/>
      <c r="N16" s="346"/>
      <c r="O16" s="346"/>
      <c r="P16" s="463"/>
      <c r="Q16" s="347"/>
      <c r="R16" s="383"/>
      <c r="S16" s="383"/>
      <c r="T16" s="383"/>
      <c r="U16" s="383"/>
      <c r="V16" s="383"/>
      <c r="W16" s="330"/>
      <c r="X16" s="330"/>
      <c r="Y16" s="348"/>
      <c r="Z16" s="363"/>
    </row>
    <row r="17" spans="1:30" s="497" customFormat="1" ht="26.25" customHeight="1">
      <c r="A17" s="330"/>
      <c r="B17" s="348"/>
      <c r="C17" s="348"/>
      <c r="D17" s="379"/>
      <c r="E17" s="363"/>
      <c r="F17" s="379"/>
      <c r="G17" s="417"/>
      <c r="H17" s="334"/>
      <c r="I17" s="330"/>
      <c r="J17" s="363"/>
      <c r="K17" s="329"/>
      <c r="L17" s="329"/>
      <c r="M17" s="346"/>
      <c r="N17" s="346"/>
      <c r="O17" s="329"/>
      <c r="P17" s="329"/>
      <c r="Q17" s="329"/>
      <c r="R17" s="347"/>
      <c r="S17" s="349"/>
      <c r="T17" s="347"/>
      <c r="U17" s="349"/>
      <c r="V17" s="349"/>
      <c r="W17" s="330"/>
      <c r="X17" s="330"/>
      <c r="Y17" s="348"/>
      <c r="Z17" s="347"/>
    </row>
    <row r="18" spans="1:30" s="342" customFormat="1" ht="26.25" customHeight="1">
      <c r="A18" s="330"/>
      <c r="B18" s="348"/>
      <c r="C18" s="348"/>
      <c r="D18" s="379"/>
      <c r="E18" s="363"/>
      <c r="F18" s="379"/>
      <c r="G18" s="417"/>
      <c r="H18" s="334"/>
      <c r="I18" s="346"/>
      <c r="J18" s="330"/>
      <c r="K18" s="330"/>
      <c r="L18" s="346"/>
      <c r="M18" s="346"/>
      <c r="N18" s="346"/>
      <c r="O18" s="346"/>
      <c r="P18" s="462"/>
      <c r="Q18" s="349"/>
      <c r="R18" s="383"/>
      <c r="S18" s="383"/>
      <c r="T18" s="383"/>
      <c r="U18" s="383"/>
      <c r="V18" s="383"/>
      <c r="W18" s="330"/>
      <c r="X18" s="348"/>
      <c r="Y18" s="348"/>
      <c r="Z18" s="330"/>
      <c r="AB18" s="334"/>
    </row>
    <row r="19" spans="1:30" s="39" customFormat="1" ht="26.25" customHeight="1" thickBot="1">
      <c r="A19" s="21"/>
      <c r="B19" s="28"/>
      <c r="C19" s="28"/>
      <c r="D19" s="17"/>
      <c r="E19" s="22"/>
      <c r="F19" s="17"/>
      <c r="G19" s="25"/>
      <c r="H19" s="215"/>
      <c r="I19" s="26"/>
      <c r="J19" s="22"/>
      <c r="K19" s="26"/>
      <c r="L19" s="26"/>
      <c r="M19" s="37"/>
      <c r="N19" s="37"/>
      <c r="O19" s="37"/>
      <c r="P19" s="37"/>
      <c r="Q19" s="27"/>
      <c r="R19" s="85"/>
      <c r="S19" s="85"/>
      <c r="T19" s="85"/>
      <c r="U19" s="85"/>
      <c r="V19" s="85"/>
      <c r="W19" s="21"/>
      <c r="X19" s="28"/>
      <c r="Y19" s="28"/>
      <c r="Z19" s="22"/>
    </row>
    <row r="20" spans="1:30" s="497" customFormat="1" ht="26.25" customHeight="1">
      <c r="A20" s="330"/>
      <c r="B20" s="325"/>
      <c r="C20" s="348"/>
      <c r="D20" s="352"/>
      <c r="E20" s="330"/>
      <c r="F20" s="330"/>
      <c r="G20" s="333"/>
      <c r="H20" s="334"/>
      <c r="I20" s="354"/>
      <c r="J20" s="354"/>
      <c r="K20" s="354"/>
      <c r="L20" s="346"/>
      <c r="M20" s="346"/>
      <c r="N20" s="346"/>
      <c r="O20" s="346"/>
      <c r="P20" s="346"/>
      <c r="Q20" s="347"/>
      <c r="R20" s="347"/>
      <c r="S20" s="347"/>
      <c r="T20" s="347"/>
      <c r="U20" s="347"/>
      <c r="V20" s="347"/>
      <c r="W20" s="330"/>
      <c r="X20" s="348"/>
      <c r="Y20" s="348"/>
      <c r="Z20" s="354"/>
      <c r="AA20" s="490"/>
    </row>
    <row r="21" spans="1:30" s="339" customFormat="1" ht="26.25" customHeight="1">
      <c r="A21" s="330"/>
      <c r="B21" s="348"/>
      <c r="C21" s="348"/>
      <c r="D21" s="379"/>
      <c r="E21" s="363"/>
      <c r="F21" s="1390"/>
      <c r="G21" s="1391"/>
      <c r="H21" s="334"/>
      <c r="I21" s="330"/>
      <c r="J21" s="330"/>
      <c r="K21" s="346"/>
      <c r="L21" s="346"/>
      <c r="M21" s="346"/>
      <c r="N21" s="346"/>
      <c r="O21" s="346"/>
      <c r="P21" s="346"/>
      <c r="Q21" s="349"/>
      <c r="R21" s="383"/>
      <c r="S21" s="383"/>
      <c r="T21" s="383"/>
      <c r="U21" s="383"/>
      <c r="V21" s="383"/>
      <c r="W21" s="330"/>
      <c r="X21" s="348"/>
      <c r="Y21" s="348"/>
      <c r="Z21" s="363"/>
      <c r="AA21" s="342"/>
      <c r="AC21" s="342"/>
    </row>
    <row r="22" spans="1:30" s="342" customFormat="1" ht="26.25" customHeight="1">
      <c r="A22" s="330"/>
      <c r="B22" s="325"/>
      <c r="C22" s="348"/>
      <c r="D22" s="325"/>
      <c r="E22" s="386"/>
      <c r="F22" s="386"/>
      <c r="G22" s="1392"/>
      <c r="H22" s="334"/>
      <c r="I22" s="386"/>
      <c r="J22" s="386"/>
      <c r="K22" s="346"/>
      <c r="L22" s="346"/>
      <c r="M22" s="346"/>
      <c r="N22" s="346"/>
      <c r="O22" s="346"/>
      <c r="P22" s="346"/>
      <c r="Q22" s="349"/>
      <c r="R22" s="383"/>
      <c r="S22" s="383"/>
      <c r="T22" s="383"/>
      <c r="U22" s="383"/>
      <c r="V22" s="383"/>
      <c r="W22" s="330"/>
      <c r="X22" s="330"/>
      <c r="Y22" s="348"/>
      <c r="Z22" s="363"/>
    </row>
    <row r="23" spans="1:30" s="339" customFormat="1" ht="26.25" customHeight="1">
      <c r="A23" s="330"/>
      <c r="B23" s="325"/>
      <c r="C23" s="331"/>
      <c r="D23" s="352"/>
      <c r="E23" s="330"/>
      <c r="F23" s="330"/>
      <c r="G23" s="333"/>
      <c r="H23" s="334"/>
      <c r="I23" s="354"/>
      <c r="J23" s="354"/>
      <c r="K23" s="354"/>
      <c r="L23" s="346"/>
      <c r="M23" s="346"/>
      <c r="N23" s="346"/>
      <c r="O23" s="346"/>
      <c r="P23" s="346"/>
      <c r="Q23" s="349"/>
      <c r="R23" s="349"/>
      <c r="S23" s="349"/>
      <c r="T23" s="349"/>
      <c r="U23" s="349"/>
      <c r="V23" s="349"/>
      <c r="W23" s="354"/>
      <c r="X23" s="348"/>
      <c r="Y23" s="348"/>
      <c r="Z23" s="363"/>
      <c r="AA23" s="491"/>
    </row>
    <row r="24" spans="1:30" s="339" customFormat="1" ht="27" customHeight="1">
      <c r="A24" s="330"/>
      <c r="B24" s="330"/>
      <c r="C24" s="331"/>
      <c r="D24" s="352"/>
      <c r="E24" s="330"/>
      <c r="F24" s="330"/>
      <c r="G24" s="333"/>
      <c r="H24" s="334"/>
      <c r="I24" s="354"/>
      <c r="J24" s="354"/>
      <c r="K24" s="354"/>
      <c r="L24" s="346"/>
      <c r="M24" s="346"/>
      <c r="N24" s="346"/>
      <c r="O24" s="329"/>
      <c r="P24" s="329"/>
      <c r="Q24" s="329"/>
      <c r="R24" s="329"/>
      <c r="S24" s="329"/>
      <c r="T24" s="329"/>
      <c r="U24" s="329"/>
      <c r="V24" s="329"/>
      <c r="W24" s="356"/>
      <c r="X24" s="337"/>
      <c r="Y24" s="337"/>
      <c r="Z24" s="329"/>
      <c r="AA24" s="505"/>
      <c r="AC24" s="342"/>
    </row>
    <row r="25" spans="1:30" s="342" customFormat="1" ht="26.25" customHeight="1">
      <c r="A25" s="330"/>
      <c r="B25" s="376"/>
      <c r="C25" s="376"/>
      <c r="D25" s="325"/>
      <c r="E25" s="363"/>
      <c r="F25" s="442"/>
      <c r="G25" s="443"/>
      <c r="H25" s="334"/>
      <c r="I25" s="1385"/>
      <c r="J25" s="363"/>
      <c r="K25" s="374"/>
      <c r="L25" s="374"/>
      <c r="M25" s="346"/>
      <c r="N25" s="346"/>
      <c r="O25" s="346"/>
      <c r="P25" s="346"/>
      <c r="Q25" s="375"/>
      <c r="R25" s="349"/>
      <c r="S25" s="349"/>
      <c r="T25" s="349"/>
      <c r="U25" s="349"/>
      <c r="V25" s="349"/>
      <c r="W25" s="330"/>
      <c r="X25" s="330"/>
      <c r="Y25" s="348"/>
      <c r="Z25" s="347"/>
      <c r="AA25" s="491"/>
      <c r="AB25" s="339"/>
    </row>
    <row r="26" spans="1:30" s="339" customFormat="1" ht="27" customHeight="1">
      <c r="A26" s="330"/>
      <c r="B26" s="330"/>
      <c r="C26" s="351"/>
      <c r="D26" s="352"/>
      <c r="E26" s="330"/>
      <c r="F26" s="332"/>
      <c r="G26" s="353"/>
      <c r="H26" s="28"/>
      <c r="I26" s="354"/>
      <c r="J26" s="354"/>
      <c r="K26" s="354"/>
      <c r="L26" s="346"/>
      <c r="M26" s="346"/>
      <c r="N26" s="346"/>
      <c r="O26" s="329"/>
      <c r="P26" s="329"/>
      <c r="Q26" s="329"/>
      <c r="R26" s="329"/>
      <c r="S26" s="329"/>
      <c r="T26" s="329"/>
      <c r="U26" s="329"/>
      <c r="V26" s="329"/>
      <c r="W26" s="336"/>
      <c r="X26" s="337"/>
      <c r="Y26" s="337"/>
      <c r="Z26" s="329"/>
      <c r="AA26" s="505"/>
    </row>
    <row r="27" spans="1:30" s="339" customFormat="1" ht="26.25" customHeight="1">
      <c r="A27" s="330"/>
      <c r="B27" s="325"/>
      <c r="C27" s="376"/>
      <c r="D27" s="359"/>
      <c r="E27" s="330"/>
      <c r="F27" s="332"/>
      <c r="G27" s="400"/>
      <c r="H27" s="28"/>
      <c r="I27" s="330"/>
      <c r="J27" s="330"/>
      <c r="K27" s="388"/>
      <c r="L27" s="346"/>
      <c r="M27" s="346"/>
      <c r="N27" s="346"/>
      <c r="O27" s="346"/>
      <c r="P27" s="346"/>
      <c r="Q27" s="349"/>
      <c r="R27" s="349"/>
      <c r="S27" s="349"/>
      <c r="T27" s="349"/>
      <c r="U27" s="349"/>
      <c r="V27" s="349"/>
      <c r="W27" s="330"/>
      <c r="X27" s="330"/>
      <c r="Y27" s="348"/>
      <c r="Z27" s="363"/>
      <c r="AA27" s="516"/>
      <c r="AD27" s="342"/>
    </row>
    <row r="28" spans="1:30" s="39" customFormat="1" ht="26.25" customHeight="1">
      <c r="A28" s="21"/>
      <c r="B28" s="28"/>
      <c r="C28" s="28"/>
      <c r="D28" s="17"/>
      <c r="E28" s="22"/>
      <c r="F28" s="17"/>
      <c r="G28" s="25"/>
      <c r="H28" s="215"/>
      <c r="I28" s="26"/>
      <c r="J28" s="22"/>
      <c r="K28" s="26"/>
      <c r="L28" s="26"/>
      <c r="M28" s="37"/>
      <c r="N28" s="37"/>
      <c r="O28" s="37"/>
      <c r="P28" s="37"/>
      <c r="Q28" s="27"/>
      <c r="R28" s="85"/>
      <c r="S28" s="85"/>
      <c r="T28" s="85"/>
      <c r="U28" s="85"/>
      <c r="V28" s="85"/>
      <c r="W28" s="21"/>
      <c r="X28" s="28"/>
      <c r="Y28" s="28"/>
      <c r="Z28" s="22"/>
    </row>
    <row r="29" spans="1:30" s="10" customFormat="1" ht="26.25" customHeight="1">
      <c r="A29" s="16"/>
      <c r="B29" s="28"/>
      <c r="C29" s="28"/>
      <c r="D29" s="17"/>
      <c r="E29" s="22"/>
      <c r="F29" s="17"/>
      <c r="G29" s="25"/>
      <c r="H29" s="215"/>
      <c r="I29" s="26"/>
      <c r="J29" s="22"/>
      <c r="K29" s="26"/>
      <c r="L29" s="26"/>
      <c r="M29" s="37"/>
      <c r="N29" s="37"/>
      <c r="O29" s="37"/>
      <c r="P29" s="37"/>
      <c r="Q29" s="27"/>
      <c r="R29" s="85"/>
      <c r="S29" s="85"/>
      <c r="T29" s="85"/>
      <c r="U29" s="85"/>
      <c r="V29" s="85"/>
      <c r="W29" s="21"/>
      <c r="X29" s="21"/>
      <c r="Y29" s="28"/>
      <c r="Z29" s="22"/>
    </row>
    <row r="30" spans="1:30" s="10" customFormat="1" ht="26.25" customHeight="1">
      <c r="A30" s="16"/>
      <c r="B30" s="28"/>
      <c r="C30" s="28"/>
      <c r="D30" s="17"/>
      <c r="E30" s="22"/>
      <c r="F30" s="17"/>
      <c r="G30" s="25"/>
      <c r="H30" s="215"/>
      <c r="I30" s="26"/>
      <c r="J30" s="22"/>
      <c r="K30" s="26"/>
      <c r="L30" s="26"/>
      <c r="M30" s="37"/>
      <c r="N30" s="37"/>
      <c r="O30" s="37"/>
      <c r="P30" s="37"/>
      <c r="Q30" s="27"/>
      <c r="R30" s="85"/>
      <c r="S30" s="85"/>
      <c r="T30" s="85"/>
      <c r="U30" s="85"/>
      <c r="V30" s="85"/>
      <c r="W30" s="21"/>
      <c r="X30" s="21"/>
      <c r="Y30" s="28"/>
      <c r="Z30" s="22"/>
    </row>
    <row r="31" spans="1:30" s="10" customFormat="1" ht="26.25" customHeight="1">
      <c r="A31" s="16"/>
      <c r="B31" s="28"/>
      <c r="C31" s="28"/>
      <c r="D31" s="17"/>
      <c r="E31" s="22"/>
      <c r="F31" s="17"/>
      <c r="G31" s="25"/>
      <c r="H31" s="215"/>
      <c r="I31" s="26"/>
      <c r="J31" s="22"/>
      <c r="K31" s="26"/>
      <c r="L31" s="26"/>
      <c r="M31" s="37"/>
      <c r="N31" s="37"/>
      <c r="O31" s="37"/>
      <c r="P31" s="37"/>
      <c r="Q31" s="27"/>
      <c r="R31" s="85"/>
      <c r="S31" s="85"/>
      <c r="T31" s="85"/>
      <c r="U31" s="85"/>
      <c r="V31" s="85"/>
      <c r="W31" s="21"/>
      <c r="X31" s="28"/>
      <c r="Y31" s="28"/>
      <c r="Z31" s="22"/>
    </row>
    <row r="32" spans="1:30" s="10" customFormat="1" ht="26.25" customHeight="1">
      <c r="A32" s="16"/>
      <c r="B32" s="28"/>
      <c r="C32" s="28"/>
      <c r="D32" s="17"/>
      <c r="E32" s="22"/>
      <c r="F32" s="17"/>
      <c r="G32" s="25"/>
      <c r="H32" s="215" t="s">
        <v>1837</v>
      </c>
      <c r="I32" s="26"/>
      <c r="J32" s="22"/>
      <c r="K32" s="26"/>
      <c r="L32" s="26"/>
      <c r="M32" s="37"/>
      <c r="N32" s="37"/>
      <c r="O32" s="37"/>
      <c r="P32" s="37"/>
      <c r="Q32" s="27"/>
      <c r="R32" s="85"/>
      <c r="S32" s="85"/>
      <c r="T32" s="85"/>
      <c r="U32" s="85"/>
      <c r="V32" s="85"/>
      <c r="W32" s="21"/>
      <c r="X32" s="28"/>
      <c r="Y32" s="28"/>
      <c r="Z32" s="22"/>
    </row>
    <row r="33" spans="1:26" s="10" customFormat="1" ht="26.25" customHeight="1">
      <c r="A33" s="16"/>
      <c r="B33" s="28"/>
      <c r="C33" s="28"/>
      <c r="D33" s="17"/>
      <c r="E33" s="22"/>
      <c r="F33" s="17"/>
      <c r="G33" s="25"/>
      <c r="H33" s="215"/>
      <c r="I33" s="26"/>
      <c r="J33" s="22"/>
      <c r="K33" s="26"/>
      <c r="L33" s="26"/>
      <c r="M33" s="37"/>
      <c r="N33" s="37"/>
      <c r="O33" s="37"/>
      <c r="P33" s="37"/>
      <c r="Q33" s="27"/>
      <c r="R33" s="85"/>
      <c r="S33" s="85"/>
      <c r="T33" s="85"/>
      <c r="U33" s="85"/>
      <c r="V33" s="85"/>
      <c r="W33" s="21"/>
      <c r="X33" s="28"/>
      <c r="Y33" s="28"/>
      <c r="Z33" s="22"/>
    </row>
    <row r="34" spans="1:26" s="10" customFormat="1" ht="26.25" customHeight="1">
      <c r="A34" s="16"/>
      <c r="B34" s="28"/>
      <c r="C34" s="28"/>
      <c r="D34" s="17"/>
      <c r="E34" s="22"/>
      <c r="F34" s="17"/>
      <c r="G34" s="25"/>
      <c r="H34" s="215"/>
      <c r="I34" s="26"/>
      <c r="J34" s="22"/>
      <c r="K34" s="26"/>
      <c r="L34" s="26"/>
      <c r="M34" s="37"/>
      <c r="N34" s="37"/>
      <c r="O34" s="37"/>
      <c r="P34" s="37"/>
      <c r="Q34" s="27"/>
      <c r="R34" s="85"/>
      <c r="S34" s="85"/>
      <c r="T34" s="85"/>
      <c r="U34" s="85"/>
      <c r="V34" s="85"/>
      <c r="W34" s="21"/>
      <c r="X34" s="28"/>
      <c r="Y34" s="28"/>
      <c r="Z34" s="22"/>
    </row>
    <row r="35" spans="1:26" s="10" customFormat="1" ht="26.25" customHeight="1">
      <c r="A35" s="16"/>
      <c r="B35" s="28"/>
      <c r="C35" s="28"/>
      <c r="D35" s="17"/>
      <c r="E35" s="22"/>
      <c r="F35" s="17"/>
      <c r="G35" s="25"/>
      <c r="H35" s="215"/>
      <c r="I35" s="26"/>
      <c r="J35" s="22"/>
      <c r="K35" s="26"/>
      <c r="L35" s="26"/>
      <c r="M35" s="37"/>
      <c r="N35" s="37"/>
      <c r="O35" s="37"/>
      <c r="P35" s="37"/>
      <c r="Q35" s="27"/>
      <c r="R35" s="85"/>
      <c r="S35" s="85"/>
      <c r="T35" s="85"/>
      <c r="U35" s="85"/>
      <c r="V35" s="85"/>
      <c r="W35" s="21"/>
      <c r="X35" s="28"/>
      <c r="Y35" s="28"/>
      <c r="Z35" s="22"/>
    </row>
    <row r="36" spans="1:26" s="10" customFormat="1" ht="26.25" customHeight="1">
      <c r="A36" s="16"/>
      <c r="B36" s="28"/>
      <c r="C36" s="28"/>
      <c r="D36" s="17"/>
      <c r="E36" s="22"/>
      <c r="F36" s="17"/>
      <c r="G36" s="25"/>
      <c r="H36" s="215"/>
      <c r="I36" s="26"/>
      <c r="J36" s="22"/>
      <c r="K36" s="26"/>
      <c r="L36" s="26"/>
      <c r="M36" s="37"/>
      <c r="N36" s="37"/>
      <c r="O36" s="37"/>
      <c r="P36" s="37"/>
      <c r="Q36" s="27"/>
      <c r="R36" s="85"/>
      <c r="S36" s="85"/>
      <c r="T36" s="85"/>
      <c r="U36" s="85"/>
      <c r="V36" s="85"/>
      <c r="W36" s="21"/>
      <c r="X36" s="28"/>
      <c r="Y36" s="28"/>
      <c r="Z36" s="22"/>
    </row>
    <row r="37" spans="1:26" s="10" customFormat="1" ht="26.25" customHeight="1">
      <c r="A37" s="16"/>
      <c r="B37" s="28"/>
      <c r="C37" s="28"/>
      <c r="D37" s="18"/>
      <c r="E37" s="22"/>
      <c r="F37" s="17"/>
      <c r="G37" s="25"/>
      <c r="H37" s="215"/>
      <c r="I37" s="26"/>
      <c r="J37" s="22"/>
      <c r="K37" s="26"/>
      <c r="L37" s="26"/>
      <c r="M37" s="37"/>
      <c r="N37" s="37"/>
      <c r="O37" s="37"/>
      <c r="P37" s="37"/>
      <c r="Q37" s="27"/>
      <c r="R37" s="85"/>
      <c r="S37" s="85"/>
      <c r="T37" s="85"/>
      <c r="U37" s="85"/>
      <c r="V37" s="85"/>
      <c r="W37" s="21"/>
      <c r="X37" s="28"/>
      <c r="Y37" s="28"/>
      <c r="Z37" s="22"/>
    </row>
    <row r="38" spans="1:26" s="10" customFormat="1" ht="26.25" customHeight="1">
      <c r="A38" s="3" t="s">
        <v>875</v>
      </c>
      <c r="B38" s="3"/>
      <c r="C38" s="7"/>
      <c r="D38" s="17"/>
      <c r="E38" s="22"/>
      <c r="F38" s="17"/>
      <c r="G38" s="25"/>
      <c r="H38" s="21"/>
      <c r="I38" s="26"/>
      <c r="J38" s="22"/>
      <c r="K38" s="26"/>
      <c r="L38" s="26"/>
      <c r="M38" s="37"/>
      <c r="N38" s="37"/>
      <c r="O38" s="37"/>
      <c r="P38" s="37"/>
      <c r="Q38" s="27"/>
      <c r="R38" s="85"/>
      <c r="S38" s="85"/>
      <c r="T38" s="85"/>
      <c r="U38" s="85"/>
      <c r="V38" s="85"/>
      <c r="W38" s="21"/>
      <c r="X38" s="21"/>
      <c r="Y38" s="28"/>
      <c r="Z38" s="22"/>
    </row>
    <row r="39" spans="1:26" s="10" customFormat="1" ht="20.100000000000001" customHeight="1">
      <c r="A39" s="1502">
        <v>41334</v>
      </c>
      <c r="B39" s="1503"/>
      <c r="C39" s="1503"/>
      <c r="D39" s="7"/>
      <c r="E39" s="7"/>
      <c r="F39" s="7"/>
      <c r="G39" s="7"/>
      <c r="H39" s="13"/>
      <c r="I39" s="7"/>
      <c r="J39" s="7"/>
      <c r="K39" s="7"/>
      <c r="L39" s="7"/>
      <c r="M39" s="29"/>
      <c r="N39" s="29"/>
      <c r="O39" s="29"/>
      <c r="P39" s="29"/>
      <c r="Q39" s="11"/>
      <c r="R39" s="127"/>
      <c r="S39" s="127"/>
      <c r="T39" s="127"/>
      <c r="U39" s="127"/>
      <c r="V39" s="127"/>
      <c r="W39" s="7"/>
      <c r="X39" s="7"/>
      <c r="Y39" s="7"/>
      <c r="Z39" s="7"/>
    </row>
    <row r="40" spans="1:26" s="10" customFormat="1" ht="20.100000000000001" customHeight="1">
      <c r="D40" s="7"/>
      <c r="E40" s="7"/>
      <c r="F40" s="7"/>
      <c r="G40" s="7"/>
      <c r="H40" s="13"/>
      <c r="I40" s="7"/>
      <c r="J40" s="7"/>
      <c r="K40" s="7"/>
      <c r="L40" s="7"/>
      <c r="M40" s="29"/>
      <c r="N40" s="29"/>
      <c r="O40" s="29"/>
      <c r="P40" s="29"/>
      <c r="Q40" s="11"/>
      <c r="R40" s="127"/>
      <c r="S40" s="127"/>
      <c r="T40" s="127"/>
      <c r="U40" s="127"/>
      <c r="V40" s="127"/>
      <c r="W40" s="7"/>
      <c r="X40" s="7"/>
      <c r="Y40" s="7"/>
      <c r="Z40" s="7"/>
    </row>
    <row r="41" spans="1:26" s="10" customFormat="1" ht="20.100000000000001" customHeight="1">
      <c r="B41" s="29"/>
      <c r="C41" s="29"/>
      <c r="D41" s="7"/>
      <c r="E41" s="7"/>
      <c r="F41" s="7"/>
      <c r="G41" s="7"/>
      <c r="H41" s="13"/>
      <c r="I41" s="7"/>
      <c r="J41" s="7"/>
      <c r="K41" s="7"/>
      <c r="L41" s="7"/>
      <c r="M41" s="29"/>
      <c r="N41" s="29"/>
      <c r="O41" s="29"/>
      <c r="P41" s="29"/>
      <c r="Q41" s="11"/>
      <c r="R41" s="127"/>
      <c r="S41" s="127"/>
      <c r="T41" s="127"/>
      <c r="U41" s="127"/>
      <c r="V41" s="127"/>
      <c r="W41" s="7"/>
      <c r="X41" s="7"/>
      <c r="Y41" s="7"/>
      <c r="Z41" s="7"/>
    </row>
    <row r="42" spans="1:26" s="10" customFormat="1" ht="20.100000000000001" customHeight="1">
      <c r="B42" s="29"/>
      <c r="C42" s="29"/>
      <c r="D42" s="7"/>
      <c r="E42" s="7"/>
      <c r="F42" s="7"/>
      <c r="G42" s="7"/>
      <c r="H42" s="13"/>
      <c r="I42" s="7"/>
      <c r="J42" s="7"/>
      <c r="K42" s="7"/>
      <c r="L42" s="7"/>
      <c r="M42" s="29"/>
      <c r="N42" s="29"/>
      <c r="O42" s="29"/>
      <c r="P42" s="29"/>
      <c r="Q42" s="11"/>
      <c r="R42" s="127"/>
      <c r="S42" s="127"/>
      <c r="T42" s="127"/>
      <c r="U42" s="127"/>
      <c r="V42" s="127"/>
      <c r="W42" s="7"/>
      <c r="X42" s="7"/>
      <c r="Y42" s="7"/>
      <c r="Z42" s="7"/>
    </row>
    <row r="43" spans="1:26" s="10" customFormat="1" ht="20.100000000000001" customHeight="1">
      <c r="B43" s="29"/>
      <c r="C43" s="29"/>
      <c r="D43" s="7"/>
      <c r="E43" s="7"/>
      <c r="F43" s="7"/>
      <c r="G43" s="7"/>
      <c r="H43" s="13"/>
      <c r="I43" s="7"/>
      <c r="J43" s="7"/>
      <c r="K43" s="7"/>
      <c r="L43" s="7"/>
      <c r="M43" s="29"/>
      <c r="N43" s="29"/>
      <c r="O43" s="29"/>
      <c r="P43" s="29"/>
      <c r="Q43" s="11"/>
      <c r="R43" s="127"/>
      <c r="S43" s="127"/>
      <c r="T43" s="127"/>
      <c r="U43" s="127"/>
      <c r="V43" s="127"/>
      <c r="W43" s="7"/>
      <c r="X43" s="7"/>
      <c r="Y43" s="7"/>
      <c r="Z43" s="7"/>
    </row>
    <row r="44" spans="1:26" s="10" customFormat="1" ht="20.100000000000001" customHeight="1">
      <c r="B44" s="29"/>
      <c r="C44" s="29"/>
      <c r="D44" s="7"/>
      <c r="E44" s="7"/>
      <c r="F44" s="7"/>
      <c r="G44" s="7"/>
      <c r="H44" s="13"/>
      <c r="I44" s="7"/>
      <c r="J44" s="7"/>
      <c r="K44" s="7"/>
      <c r="L44" s="7"/>
      <c r="M44" s="29"/>
      <c r="N44" s="29"/>
      <c r="O44" s="29"/>
      <c r="P44" s="29"/>
      <c r="Q44" s="11"/>
      <c r="R44" s="127"/>
      <c r="S44" s="127"/>
      <c r="T44" s="127"/>
      <c r="U44" s="127"/>
      <c r="V44" s="127"/>
      <c r="W44" s="7"/>
      <c r="X44" s="7"/>
      <c r="Y44" s="7"/>
      <c r="Z44" s="7"/>
    </row>
    <row r="45" spans="1:26" s="10" customFormat="1" ht="20.100000000000001" customHeight="1">
      <c r="B45" s="29"/>
      <c r="C45" s="29"/>
      <c r="D45" s="7"/>
      <c r="E45" s="7"/>
      <c r="F45" s="7"/>
      <c r="G45" s="7"/>
      <c r="H45" s="13"/>
      <c r="I45" s="7"/>
      <c r="J45" s="7"/>
      <c r="K45" s="7"/>
      <c r="L45" s="7"/>
      <c r="M45" s="29"/>
      <c r="N45" s="29"/>
      <c r="O45" s="29"/>
      <c r="P45" s="29"/>
      <c r="Q45" s="11"/>
      <c r="R45" s="127"/>
      <c r="S45" s="127"/>
      <c r="T45" s="127"/>
      <c r="U45" s="127"/>
      <c r="V45" s="127"/>
      <c r="W45" s="7"/>
      <c r="X45" s="7"/>
      <c r="Y45" s="7"/>
      <c r="Z45" s="7"/>
    </row>
    <row r="46" spans="1:26" s="10" customFormat="1" ht="20.100000000000001" customHeight="1">
      <c r="B46" s="29"/>
      <c r="C46" s="29"/>
      <c r="D46" s="7"/>
      <c r="E46" s="7"/>
      <c r="F46" s="7"/>
      <c r="G46" s="7"/>
      <c r="H46" s="13"/>
      <c r="I46" s="7"/>
      <c r="J46" s="7"/>
      <c r="K46" s="7"/>
      <c r="L46" s="7"/>
      <c r="M46" s="29"/>
      <c r="N46" s="29"/>
      <c r="O46" s="29"/>
      <c r="P46" s="29"/>
      <c r="Q46" s="11"/>
      <c r="R46" s="127"/>
      <c r="S46" s="127"/>
      <c r="T46" s="127"/>
      <c r="U46" s="127"/>
      <c r="V46" s="127"/>
      <c r="W46" s="7"/>
      <c r="X46" s="7"/>
      <c r="Y46" s="7"/>
      <c r="Z46" s="7"/>
    </row>
    <row r="47" spans="1:26" s="10" customFormat="1" ht="20.100000000000001" customHeight="1">
      <c r="B47" s="29"/>
      <c r="C47" s="29"/>
      <c r="D47" s="7"/>
      <c r="E47" s="7"/>
      <c r="F47" s="7"/>
      <c r="G47" s="7"/>
      <c r="H47" s="13"/>
      <c r="I47" s="7"/>
      <c r="J47" s="7"/>
      <c r="K47" s="7"/>
      <c r="L47" s="7"/>
      <c r="M47" s="29"/>
      <c r="N47" s="29"/>
      <c r="O47" s="29"/>
      <c r="P47" s="29"/>
      <c r="Q47" s="11"/>
      <c r="R47" s="127"/>
      <c r="S47" s="127"/>
      <c r="T47" s="127"/>
      <c r="U47" s="127"/>
      <c r="V47" s="127"/>
      <c r="W47" s="7"/>
      <c r="X47" s="7"/>
      <c r="Y47" s="7"/>
      <c r="Z47" s="7"/>
    </row>
    <row r="48" spans="1:26" s="10" customFormat="1" ht="20.100000000000001" customHeight="1">
      <c r="B48" s="29"/>
      <c r="C48" s="29"/>
      <c r="D48" s="7"/>
      <c r="E48" s="7"/>
      <c r="F48" s="7"/>
      <c r="G48" s="7"/>
      <c r="H48" s="13"/>
      <c r="I48" s="7"/>
      <c r="J48" s="7"/>
      <c r="K48" s="7"/>
      <c r="L48" s="7"/>
      <c r="M48" s="29"/>
      <c r="N48" s="29"/>
      <c r="O48" s="29"/>
      <c r="P48" s="29"/>
      <c r="Q48" s="11"/>
      <c r="R48" s="127"/>
      <c r="S48" s="127"/>
      <c r="T48" s="127"/>
      <c r="U48" s="127"/>
      <c r="V48" s="127"/>
      <c r="W48" s="7"/>
      <c r="X48" s="7"/>
      <c r="Y48" s="7"/>
      <c r="Z48" s="7"/>
    </row>
    <row r="49" spans="2:26" s="10" customFormat="1" ht="20.100000000000001" customHeight="1">
      <c r="B49" s="29"/>
      <c r="C49" s="29"/>
      <c r="D49" s="7"/>
      <c r="E49" s="7"/>
      <c r="F49" s="7"/>
      <c r="G49" s="7"/>
      <c r="H49" s="13"/>
      <c r="I49" s="7"/>
      <c r="J49" s="7"/>
      <c r="K49" s="7"/>
      <c r="L49" s="7"/>
      <c r="M49" s="29"/>
      <c r="N49" s="29"/>
      <c r="O49" s="29"/>
      <c r="P49" s="29"/>
      <c r="Q49" s="11"/>
      <c r="R49" s="127"/>
      <c r="S49" s="127"/>
      <c r="T49" s="127"/>
      <c r="U49" s="127"/>
      <c r="V49" s="127"/>
      <c r="W49" s="7"/>
      <c r="X49" s="7"/>
      <c r="Y49" s="7"/>
      <c r="Z49" s="7"/>
    </row>
    <row r="50" spans="2:26" s="10" customFormat="1" ht="20.100000000000001" customHeight="1">
      <c r="B50" s="29"/>
      <c r="C50" s="29"/>
      <c r="D50" s="7"/>
      <c r="E50" s="7"/>
      <c r="F50" s="7"/>
      <c r="G50" s="7"/>
      <c r="H50" s="13"/>
      <c r="I50" s="7"/>
      <c r="J50" s="7"/>
      <c r="K50" s="7"/>
      <c r="L50" s="7"/>
      <c r="M50" s="29"/>
      <c r="N50" s="29"/>
      <c r="O50" s="29"/>
      <c r="P50" s="29"/>
      <c r="Q50" s="11"/>
      <c r="R50" s="127"/>
      <c r="S50" s="127"/>
      <c r="T50" s="127"/>
      <c r="U50" s="127"/>
      <c r="V50" s="127"/>
      <c r="W50" s="7"/>
      <c r="X50" s="7"/>
      <c r="Y50" s="7"/>
      <c r="Z50" s="7"/>
    </row>
    <row r="51" spans="2:26" s="10" customFormat="1" ht="20.100000000000001" customHeight="1">
      <c r="B51" s="29"/>
      <c r="C51" s="29"/>
      <c r="D51" s="7"/>
      <c r="E51" s="7"/>
      <c r="F51" s="7"/>
      <c r="G51" s="7"/>
      <c r="H51" s="13"/>
      <c r="I51" s="7"/>
      <c r="J51" s="7"/>
      <c r="K51" s="7"/>
      <c r="L51" s="7"/>
      <c r="M51" s="29"/>
      <c r="N51" s="29"/>
      <c r="O51" s="29"/>
      <c r="P51" s="29"/>
      <c r="Q51" s="11"/>
      <c r="R51" s="127"/>
      <c r="S51" s="127"/>
      <c r="T51" s="127"/>
      <c r="U51" s="127"/>
      <c r="V51" s="127"/>
      <c r="W51" s="7"/>
      <c r="X51" s="7"/>
      <c r="Y51" s="7"/>
      <c r="Z51" s="7"/>
    </row>
    <row r="52" spans="2:26" s="10" customFormat="1" ht="20.100000000000001" customHeight="1">
      <c r="B52" s="29"/>
      <c r="C52" s="29"/>
      <c r="D52" s="7"/>
      <c r="E52" s="7"/>
      <c r="F52" s="7"/>
      <c r="G52" s="7"/>
      <c r="H52" s="13"/>
      <c r="I52" s="7"/>
      <c r="J52" s="7"/>
      <c r="K52" s="7"/>
      <c r="L52" s="7"/>
      <c r="M52" s="29"/>
      <c r="N52" s="29"/>
      <c r="O52" s="29"/>
      <c r="P52" s="29"/>
      <c r="Q52" s="11"/>
      <c r="R52" s="127"/>
      <c r="S52" s="127"/>
      <c r="T52" s="127"/>
      <c r="U52" s="127"/>
      <c r="V52" s="127"/>
      <c r="W52" s="7"/>
      <c r="X52" s="7"/>
      <c r="Y52" s="7"/>
      <c r="Z52" s="7"/>
    </row>
    <row r="53" spans="2:26" s="10" customFormat="1" ht="20.100000000000001" customHeight="1">
      <c r="B53" s="29"/>
      <c r="C53" s="29"/>
      <c r="D53" s="7"/>
      <c r="E53" s="7"/>
      <c r="F53" s="7"/>
      <c r="G53" s="7"/>
      <c r="H53" s="13"/>
      <c r="I53" s="7"/>
      <c r="J53" s="7"/>
      <c r="K53" s="7"/>
      <c r="L53" s="7"/>
      <c r="M53" s="29"/>
      <c r="N53" s="29"/>
      <c r="O53" s="29"/>
      <c r="P53" s="29"/>
      <c r="Q53" s="11"/>
      <c r="R53" s="127"/>
      <c r="S53" s="127"/>
      <c r="T53" s="127"/>
      <c r="U53" s="127"/>
      <c r="V53" s="127"/>
      <c r="W53" s="7"/>
      <c r="X53" s="7"/>
      <c r="Y53" s="7"/>
      <c r="Z53" s="7"/>
    </row>
    <row r="54" spans="2:26" s="10" customFormat="1" ht="20.100000000000001" customHeight="1">
      <c r="B54" s="29"/>
      <c r="C54" s="29"/>
      <c r="D54" s="7"/>
      <c r="E54" s="7"/>
      <c r="F54" s="7"/>
      <c r="G54" s="7"/>
      <c r="H54" s="13"/>
      <c r="I54" s="7"/>
      <c r="J54" s="7"/>
      <c r="K54" s="7"/>
      <c r="L54" s="7"/>
      <c r="M54" s="29"/>
      <c r="N54" s="29"/>
      <c r="O54" s="29"/>
      <c r="P54" s="29"/>
      <c r="Q54" s="11"/>
      <c r="R54" s="127"/>
      <c r="S54" s="127"/>
      <c r="T54" s="127"/>
      <c r="U54" s="127"/>
      <c r="V54" s="127"/>
      <c r="W54" s="7"/>
      <c r="X54" s="7"/>
      <c r="Y54" s="7"/>
      <c r="Z54" s="7"/>
    </row>
    <row r="55" spans="2:26" s="10" customFormat="1" ht="20.100000000000001" customHeight="1">
      <c r="B55" s="29"/>
      <c r="C55" s="29"/>
      <c r="D55" s="7"/>
      <c r="E55" s="7"/>
      <c r="F55" s="7"/>
      <c r="G55" s="7"/>
      <c r="H55" s="13"/>
      <c r="I55" s="7"/>
      <c r="J55" s="7"/>
      <c r="K55" s="7"/>
      <c r="L55" s="7"/>
      <c r="M55" s="29"/>
      <c r="N55" s="29"/>
      <c r="O55" s="29"/>
      <c r="P55" s="29"/>
      <c r="Q55" s="11"/>
      <c r="R55" s="127"/>
      <c r="S55" s="127"/>
      <c r="T55" s="127"/>
      <c r="U55" s="127"/>
      <c r="V55" s="127"/>
      <c r="W55" s="7"/>
      <c r="X55" s="7"/>
      <c r="Y55" s="7"/>
      <c r="Z55" s="7"/>
    </row>
    <row r="56" spans="2:26" s="10" customFormat="1" ht="20.100000000000001" customHeight="1">
      <c r="B56" s="29"/>
      <c r="C56" s="29"/>
      <c r="D56" s="7"/>
      <c r="E56" s="7"/>
      <c r="F56" s="7"/>
      <c r="G56" s="7"/>
      <c r="H56" s="13"/>
      <c r="I56" s="7"/>
      <c r="J56" s="7"/>
      <c r="K56" s="7"/>
      <c r="L56" s="7"/>
      <c r="M56" s="29"/>
      <c r="N56" s="29"/>
      <c r="O56" s="29"/>
      <c r="P56" s="29"/>
      <c r="Q56" s="11"/>
      <c r="R56" s="127"/>
      <c r="S56" s="127"/>
      <c r="T56" s="127"/>
      <c r="U56" s="127"/>
      <c r="V56" s="127"/>
      <c r="W56" s="7"/>
      <c r="X56" s="7"/>
      <c r="Y56" s="7"/>
      <c r="Z56" s="7"/>
    </row>
    <row r="57" spans="2:26" s="10" customFormat="1" ht="20.100000000000001" customHeight="1">
      <c r="B57" s="29"/>
      <c r="C57" s="29"/>
      <c r="D57" s="7"/>
      <c r="E57" s="7"/>
      <c r="F57" s="7"/>
      <c r="G57" s="7"/>
      <c r="H57" s="13"/>
      <c r="I57" s="7"/>
      <c r="J57" s="7"/>
      <c r="K57" s="7"/>
      <c r="L57" s="7"/>
      <c r="M57" s="29"/>
      <c r="N57" s="29"/>
      <c r="O57" s="29"/>
      <c r="P57" s="29"/>
      <c r="Q57" s="11"/>
      <c r="R57" s="127"/>
      <c r="S57" s="127"/>
      <c r="T57" s="127"/>
      <c r="U57" s="127"/>
      <c r="V57" s="127"/>
      <c r="W57" s="7"/>
      <c r="X57" s="7"/>
      <c r="Y57" s="7"/>
      <c r="Z57" s="7"/>
    </row>
    <row r="58" spans="2:26" s="10" customFormat="1" ht="20.100000000000001" customHeight="1">
      <c r="B58" s="29"/>
      <c r="C58" s="29"/>
      <c r="D58" s="7"/>
      <c r="E58" s="7"/>
      <c r="F58" s="7"/>
      <c r="G58" s="7"/>
      <c r="H58" s="13"/>
      <c r="I58" s="7"/>
      <c r="J58" s="7"/>
      <c r="K58" s="7"/>
      <c r="L58" s="7"/>
      <c r="M58" s="29"/>
      <c r="N58" s="29"/>
      <c r="O58" s="29"/>
      <c r="P58" s="29"/>
      <c r="Q58" s="11"/>
      <c r="R58" s="127"/>
      <c r="S58" s="127"/>
      <c r="T58" s="127"/>
      <c r="U58" s="127"/>
      <c r="V58" s="127"/>
      <c r="W58" s="7"/>
      <c r="X58" s="7"/>
      <c r="Y58" s="7"/>
      <c r="Z58" s="7"/>
    </row>
    <row r="59" spans="2:26" s="10" customFormat="1" ht="20.100000000000001" customHeight="1">
      <c r="B59" s="29"/>
      <c r="C59" s="29"/>
      <c r="D59" s="7"/>
      <c r="E59" s="7"/>
      <c r="F59" s="7"/>
      <c r="G59" s="7"/>
      <c r="H59" s="13"/>
      <c r="I59" s="7"/>
      <c r="J59" s="7"/>
      <c r="K59" s="7"/>
      <c r="L59" s="7"/>
      <c r="M59" s="29"/>
      <c r="N59" s="29"/>
      <c r="O59" s="29"/>
      <c r="P59" s="29"/>
      <c r="Q59" s="11"/>
      <c r="R59" s="127"/>
      <c r="S59" s="127"/>
      <c r="T59" s="127"/>
      <c r="U59" s="127"/>
      <c r="V59" s="127"/>
      <c r="W59" s="7"/>
      <c r="X59" s="7"/>
      <c r="Y59" s="7"/>
      <c r="Z59" s="7"/>
    </row>
    <row r="60" spans="2:26" s="10" customFormat="1" ht="20.100000000000001" customHeight="1">
      <c r="B60" s="29"/>
      <c r="C60" s="29"/>
      <c r="D60" s="7"/>
      <c r="E60" s="7"/>
      <c r="F60" s="7"/>
      <c r="G60" s="7"/>
      <c r="H60" s="13"/>
      <c r="I60" s="7"/>
      <c r="J60" s="7"/>
      <c r="K60" s="7"/>
      <c r="L60" s="7"/>
      <c r="M60" s="29"/>
      <c r="N60" s="29"/>
      <c r="O60" s="29"/>
      <c r="P60" s="29"/>
      <c r="Q60" s="11"/>
      <c r="R60" s="127"/>
      <c r="S60" s="127"/>
      <c r="T60" s="127"/>
      <c r="U60" s="127"/>
      <c r="V60" s="127"/>
      <c r="W60" s="7"/>
      <c r="X60" s="7"/>
      <c r="Y60" s="7"/>
      <c r="Z60" s="7"/>
    </row>
    <row r="61" spans="2:26" s="10" customFormat="1" ht="20.100000000000001" customHeight="1">
      <c r="B61" s="29"/>
      <c r="C61" s="29"/>
      <c r="D61" s="7"/>
      <c r="E61" s="7"/>
      <c r="F61" s="7"/>
      <c r="G61" s="7"/>
      <c r="H61" s="13"/>
      <c r="I61" s="7"/>
      <c r="J61" s="7"/>
      <c r="K61" s="7"/>
      <c r="L61" s="7"/>
      <c r="M61" s="29"/>
      <c r="N61" s="29"/>
      <c r="O61" s="29"/>
      <c r="P61" s="29"/>
      <c r="Q61" s="11"/>
      <c r="R61" s="127"/>
      <c r="S61" s="127"/>
      <c r="T61" s="127"/>
      <c r="U61" s="127"/>
      <c r="V61" s="127"/>
      <c r="W61" s="7"/>
      <c r="X61" s="7"/>
      <c r="Y61" s="7"/>
      <c r="Z61" s="7"/>
    </row>
    <row r="62" spans="2:26" s="10" customFormat="1" ht="20.100000000000001" customHeight="1">
      <c r="B62" s="29"/>
      <c r="C62" s="29"/>
      <c r="D62" s="7"/>
      <c r="E62" s="7"/>
      <c r="F62" s="7"/>
      <c r="G62" s="7"/>
      <c r="H62" s="13"/>
      <c r="I62" s="7"/>
      <c r="J62" s="7"/>
      <c r="K62" s="7"/>
      <c r="L62" s="7"/>
      <c r="M62" s="29"/>
      <c r="N62" s="29"/>
      <c r="O62" s="29"/>
      <c r="P62" s="29"/>
      <c r="Q62" s="11"/>
      <c r="R62" s="127"/>
      <c r="S62" s="127"/>
      <c r="T62" s="127"/>
      <c r="U62" s="127"/>
      <c r="V62" s="127"/>
      <c r="W62" s="7"/>
      <c r="X62" s="7"/>
      <c r="Y62" s="7"/>
      <c r="Z62" s="7"/>
    </row>
    <row r="63" spans="2:26" s="10" customFormat="1" ht="20.100000000000001" customHeight="1">
      <c r="B63" s="29"/>
      <c r="C63" s="29"/>
      <c r="D63" s="7"/>
      <c r="E63" s="7"/>
      <c r="F63" s="7"/>
      <c r="G63" s="7"/>
      <c r="H63" s="13"/>
      <c r="I63" s="7"/>
      <c r="J63" s="7"/>
      <c r="K63" s="7"/>
      <c r="L63" s="7"/>
      <c r="M63" s="29"/>
      <c r="N63" s="29"/>
      <c r="O63" s="29"/>
      <c r="P63" s="29"/>
      <c r="Q63" s="11"/>
      <c r="R63" s="127"/>
      <c r="S63" s="127"/>
      <c r="T63" s="127"/>
      <c r="U63" s="127"/>
      <c r="V63" s="127"/>
      <c r="W63" s="7"/>
      <c r="X63" s="7"/>
      <c r="Y63" s="7"/>
      <c r="Z63" s="7"/>
    </row>
    <row r="64" spans="2:26" s="10" customFormat="1" ht="20.100000000000001" customHeight="1">
      <c r="B64" s="29"/>
      <c r="C64" s="29"/>
      <c r="D64" s="7"/>
      <c r="E64" s="7"/>
      <c r="F64" s="7"/>
      <c r="G64" s="7"/>
      <c r="H64" s="13"/>
      <c r="I64" s="7"/>
      <c r="J64" s="7"/>
      <c r="K64" s="7"/>
      <c r="L64" s="7"/>
      <c r="M64" s="29"/>
      <c r="N64" s="29"/>
      <c r="O64" s="29"/>
      <c r="P64" s="29"/>
      <c r="Q64" s="11"/>
      <c r="R64" s="127"/>
      <c r="S64" s="127"/>
      <c r="T64" s="127"/>
      <c r="U64" s="127"/>
      <c r="V64" s="127"/>
      <c r="W64" s="7"/>
      <c r="X64" s="7"/>
      <c r="Y64" s="7"/>
      <c r="Z64" s="7"/>
    </row>
    <row r="65" spans="2:26" s="10" customFormat="1" ht="20.100000000000001" customHeight="1">
      <c r="B65" s="29"/>
      <c r="C65" s="29"/>
      <c r="D65" s="7"/>
      <c r="E65" s="7"/>
      <c r="F65" s="7"/>
      <c r="G65" s="7"/>
      <c r="H65" s="13"/>
      <c r="I65" s="7"/>
      <c r="J65" s="7"/>
      <c r="K65" s="7"/>
      <c r="L65" s="7"/>
      <c r="M65" s="29"/>
      <c r="N65" s="29"/>
      <c r="O65" s="29"/>
      <c r="P65" s="29"/>
      <c r="Q65" s="11"/>
      <c r="R65" s="127"/>
      <c r="S65" s="127"/>
      <c r="T65" s="127"/>
      <c r="U65" s="127"/>
      <c r="V65" s="127"/>
      <c r="W65" s="7"/>
      <c r="X65" s="7"/>
      <c r="Y65" s="7"/>
      <c r="Z65" s="7"/>
    </row>
    <row r="66" spans="2:26" s="10" customFormat="1" ht="20.100000000000001" customHeight="1">
      <c r="B66" s="29"/>
      <c r="C66" s="29"/>
      <c r="D66" s="7"/>
      <c r="E66" s="7"/>
      <c r="F66" s="7"/>
      <c r="G66" s="7"/>
      <c r="H66" s="13"/>
      <c r="I66" s="7"/>
      <c r="J66" s="7"/>
      <c r="K66" s="7"/>
      <c r="L66" s="7"/>
      <c r="M66" s="29"/>
      <c r="N66" s="29"/>
      <c r="O66" s="29"/>
      <c r="P66" s="29"/>
      <c r="Q66" s="11"/>
      <c r="R66" s="127"/>
      <c r="S66" s="127"/>
      <c r="T66" s="127"/>
      <c r="U66" s="127"/>
      <c r="V66" s="127"/>
      <c r="W66" s="7"/>
      <c r="X66" s="7"/>
      <c r="Y66" s="7"/>
      <c r="Z66" s="7"/>
    </row>
    <row r="67" spans="2:26" s="10" customFormat="1" ht="20.100000000000001" customHeight="1">
      <c r="B67" s="29"/>
      <c r="C67" s="29"/>
      <c r="D67" s="7"/>
      <c r="E67" s="7"/>
      <c r="F67" s="7"/>
      <c r="G67" s="7"/>
      <c r="H67" s="13"/>
      <c r="I67" s="7"/>
      <c r="J67" s="7"/>
      <c r="K67" s="7"/>
      <c r="L67" s="7"/>
      <c r="M67" s="29"/>
      <c r="N67" s="29"/>
      <c r="O67" s="29"/>
      <c r="P67" s="29"/>
      <c r="Q67" s="11"/>
      <c r="R67" s="127"/>
      <c r="S67" s="127"/>
      <c r="T67" s="127"/>
      <c r="U67" s="127"/>
      <c r="V67" s="127"/>
      <c r="W67" s="7"/>
      <c r="X67" s="7"/>
      <c r="Y67" s="7"/>
      <c r="Z67" s="7"/>
    </row>
    <row r="68" spans="2:26" s="10" customFormat="1" ht="20.100000000000001" customHeight="1">
      <c r="B68" s="29"/>
      <c r="C68" s="29"/>
      <c r="D68" s="7"/>
      <c r="E68" s="7"/>
      <c r="F68" s="7"/>
      <c r="G68" s="7"/>
      <c r="H68" s="13"/>
      <c r="I68" s="7"/>
      <c r="J68" s="7"/>
      <c r="K68" s="7"/>
      <c r="L68" s="7"/>
      <c r="M68" s="29"/>
      <c r="N68" s="29"/>
      <c r="O68" s="29"/>
      <c r="P68" s="29"/>
      <c r="Q68" s="11"/>
      <c r="R68" s="127"/>
      <c r="S68" s="127"/>
      <c r="T68" s="127"/>
      <c r="U68" s="127"/>
      <c r="V68" s="127"/>
      <c r="W68" s="7"/>
      <c r="X68" s="7"/>
      <c r="Y68" s="7"/>
      <c r="Z68" s="7"/>
    </row>
    <row r="69" spans="2:26" s="10" customFormat="1" ht="20.100000000000001" customHeight="1">
      <c r="B69" s="29"/>
      <c r="C69" s="29"/>
      <c r="D69" s="7"/>
      <c r="E69" s="7"/>
      <c r="F69" s="7"/>
      <c r="G69" s="7"/>
      <c r="H69" s="13"/>
      <c r="I69" s="7"/>
      <c r="J69" s="7"/>
      <c r="K69" s="7"/>
      <c r="L69" s="7"/>
      <c r="M69" s="29"/>
      <c r="N69" s="29"/>
      <c r="O69" s="29"/>
      <c r="P69" s="29"/>
      <c r="Q69" s="11"/>
      <c r="R69" s="127"/>
      <c r="S69" s="127"/>
      <c r="T69" s="127"/>
      <c r="U69" s="127"/>
      <c r="V69" s="127"/>
      <c r="W69" s="7"/>
      <c r="X69" s="7"/>
      <c r="Y69" s="7"/>
      <c r="Z69" s="7"/>
    </row>
    <row r="70" spans="2:26" s="10" customFormat="1" ht="20.100000000000001" customHeight="1">
      <c r="B70" s="29"/>
      <c r="C70" s="29"/>
      <c r="D70" s="7"/>
      <c r="E70" s="7"/>
      <c r="F70" s="7"/>
      <c r="G70" s="7"/>
      <c r="H70" s="13"/>
      <c r="I70" s="7"/>
      <c r="J70" s="7"/>
      <c r="K70" s="7"/>
      <c r="L70" s="7"/>
      <c r="M70" s="29"/>
      <c r="N70" s="29"/>
      <c r="O70" s="29"/>
      <c r="P70" s="29"/>
      <c r="Q70" s="11"/>
      <c r="R70" s="127"/>
      <c r="S70" s="127"/>
      <c r="T70" s="127"/>
      <c r="U70" s="127"/>
      <c r="V70" s="127"/>
      <c r="W70" s="7"/>
      <c r="X70" s="7"/>
      <c r="Y70" s="7"/>
      <c r="Z70" s="7"/>
    </row>
    <row r="71" spans="2:26" s="10" customFormat="1" ht="20.100000000000001" customHeight="1">
      <c r="B71" s="29"/>
      <c r="C71" s="29"/>
      <c r="D71" s="7"/>
      <c r="E71" s="7"/>
      <c r="F71" s="7"/>
      <c r="G71" s="7"/>
      <c r="H71" s="13"/>
      <c r="I71" s="7"/>
      <c r="J71" s="7"/>
      <c r="K71" s="7"/>
      <c r="L71" s="7"/>
      <c r="M71" s="29"/>
      <c r="N71" s="29"/>
      <c r="O71" s="29"/>
      <c r="P71" s="29"/>
      <c r="Q71" s="11"/>
      <c r="R71" s="127"/>
      <c r="S71" s="127"/>
      <c r="T71" s="127"/>
      <c r="U71" s="127"/>
      <c r="V71" s="127"/>
      <c r="W71" s="7"/>
      <c r="X71" s="7"/>
      <c r="Y71" s="7"/>
      <c r="Z71" s="7"/>
    </row>
    <row r="72" spans="2:26" s="10" customFormat="1" ht="20.100000000000001" customHeight="1">
      <c r="B72" s="29"/>
      <c r="C72" s="29"/>
      <c r="D72" s="7"/>
      <c r="E72" s="7"/>
      <c r="F72" s="7"/>
      <c r="G72" s="7"/>
      <c r="H72" s="13"/>
      <c r="I72" s="7"/>
      <c r="J72" s="7"/>
      <c r="K72" s="7"/>
      <c r="L72" s="7"/>
      <c r="M72" s="29"/>
      <c r="N72" s="29"/>
      <c r="O72" s="29"/>
      <c r="P72" s="29"/>
      <c r="Q72" s="11"/>
      <c r="R72" s="127"/>
      <c r="S72" s="127"/>
      <c r="T72" s="127"/>
      <c r="U72" s="127"/>
      <c r="V72" s="127"/>
      <c r="W72" s="7"/>
      <c r="X72" s="7"/>
      <c r="Y72" s="7"/>
      <c r="Z72" s="7"/>
    </row>
    <row r="73" spans="2:26" s="10" customFormat="1" ht="20.100000000000001" customHeight="1">
      <c r="B73" s="29"/>
      <c r="C73" s="29"/>
      <c r="D73" s="7"/>
      <c r="E73" s="7"/>
      <c r="F73" s="7"/>
      <c r="G73" s="7"/>
      <c r="H73" s="13"/>
      <c r="I73" s="7"/>
      <c r="J73" s="7"/>
      <c r="K73" s="7"/>
      <c r="L73" s="7"/>
      <c r="M73" s="29"/>
      <c r="N73" s="29"/>
      <c r="O73" s="29"/>
      <c r="P73" s="29"/>
      <c r="Q73" s="11"/>
      <c r="R73" s="127"/>
      <c r="S73" s="127"/>
      <c r="T73" s="127"/>
      <c r="U73" s="127"/>
      <c r="V73" s="127"/>
      <c r="W73" s="7"/>
      <c r="X73" s="7"/>
      <c r="Y73" s="7"/>
      <c r="Z73" s="7"/>
    </row>
    <row r="74" spans="2:26" s="10" customFormat="1" ht="20.100000000000001" customHeight="1">
      <c r="B74" s="29"/>
      <c r="C74" s="29"/>
      <c r="D74" s="7"/>
      <c r="E74" s="7"/>
      <c r="F74" s="7"/>
      <c r="G74" s="7"/>
      <c r="H74" s="13"/>
      <c r="I74" s="7"/>
      <c r="J74" s="7"/>
      <c r="K74" s="7"/>
      <c r="L74" s="7"/>
      <c r="M74" s="29"/>
      <c r="N74" s="29"/>
      <c r="O74" s="29"/>
      <c r="P74" s="29"/>
      <c r="Q74" s="11"/>
      <c r="R74" s="127"/>
      <c r="S74" s="127"/>
      <c r="T74" s="127"/>
      <c r="U74" s="127"/>
      <c r="V74" s="127"/>
      <c r="W74" s="7"/>
      <c r="X74" s="7"/>
      <c r="Y74" s="7"/>
      <c r="Z74" s="7"/>
    </row>
    <row r="75" spans="2:26" s="10" customFormat="1" ht="20.100000000000001" customHeight="1">
      <c r="B75" s="29"/>
      <c r="C75" s="29"/>
      <c r="D75" s="7"/>
      <c r="E75" s="7"/>
      <c r="F75" s="7"/>
      <c r="G75" s="7"/>
      <c r="H75" s="13"/>
      <c r="I75" s="7"/>
      <c r="J75" s="7"/>
      <c r="K75" s="7"/>
      <c r="L75" s="7"/>
      <c r="M75" s="29"/>
      <c r="N75" s="29"/>
      <c r="O75" s="29"/>
      <c r="P75" s="29"/>
      <c r="Q75" s="11"/>
      <c r="R75" s="127"/>
      <c r="S75" s="127"/>
      <c r="T75" s="127"/>
      <c r="U75" s="127"/>
      <c r="V75" s="127"/>
      <c r="W75" s="7"/>
      <c r="X75" s="7"/>
      <c r="Y75" s="7"/>
      <c r="Z75" s="7"/>
    </row>
    <row r="76" spans="2:26" s="10" customFormat="1" ht="20.100000000000001" customHeight="1">
      <c r="B76" s="29"/>
      <c r="C76" s="29"/>
      <c r="D76" s="7"/>
      <c r="E76" s="7"/>
      <c r="F76" s="7"/>
      <c r="G76" s="7"/>
      <c r="H76" s="13"/>
      <c r="I76" s="7"/>
      <c r="J76" s="7"/>
      <c r="K76" s="7"/>
      <c r="L76" s="7"/>
      <c r="M76" s="29"/>
      <c r="N76" s="29"/>
      <c r="O76" s="29"/>
      <c r="P76" s="29"/>
      <c r="Q76" s="11"/>
      <c r="R76" s="127"/>
      <c r="S76" s="127"/>
      <c r="T76" s="127"/>
      <c r="U76" s="127"/>
      <c r="V76" s="127"/>
      <c r="W76" s="7"/>
      <c r="X76" s="7"/>
      <c r="Y76" s="7"/>
      <c r="Z76" s="7"/>
    </row>
    <row r="77" spans="2:26" s="10" customFormat="1" ht="20.100000000000001" customHeight="1">
      <c r="B77" s="29"/>
      <c r="C77" s="29"/>
      <c r="D77" s="7"/>
      <c r="E77" s="7"/>
      <c r="F77" s="7"/>
      <c r="G77" s="7"/>
      <c r="H77" s="13"/>
      <c r="I77" s="7"/>
      <c r="J77" s="7"/>
      <c r="K77" s="7"/>
      <c r="L77" s="7"/>
      <c r="M77" s="29"/>
      <c r="N77" s="29"/>
      <c r="O77" s="29"/>
      <c r="P77" s="29"/>
      <c r="Q77" s="11"/>
      <c r="R77" s="127"/>
      <c r="S77" s="127"/>
      <c r="T77" s="127"/>
      <c r="U77" s="127"/>
      <c r="V77" s="127"/>
      <c r="W77" s="7"/>
      <c r="X77" s="7"/>
      <c r="Y77" s="7"/>
      <c r="Z77" s="7"/>
    </row>
    <row r="78" spans="2:26" s="10" customFormat="1" ht="20.100000000000001" customHeight="1">
      <c r="B78" s="29"/>
      <c r="C78" s="29"/>
      <c r="D78" s="7"/>
      <c r="E78" s="7"/>
      <c r="F78" s="7"/>
      <c r="G78" s="7"/>
      <c r="H78" s="13"/>
      <c r="I78" s="7"/>
      <c r="J78" s="7"/>
      <c r="K78" s="7"/>
      <c r="L78" s="7"/>
      <c r="M78" s="29"/>
      <c r="N78" s="29"/>
      <c r="O78" s="29"/>
      <c r="P78" s="29"/>
      <c r="Q78" s="11"/>
      <c r="R78" s="127"/>
      <c r="S78" s="127"/>
      <c r="T78" s="127"/>
      <c r="U78" s="127"/>
      <c r="V78" s="127"/>
      <c r="W78" s="7"/>
      <c r="X78" s="7"/>
      <c r="Y78" s="7"/>
      <c r="Z78" s="7"/>
    </row>
    <row r="79" spans="2:26" s="10" customFormat="1" ht="20.100000000000001" customHeight="1">
      <c r="B79" s="29"/>
      <c r="C79" s="29"/>
      <c r="D79" s="7"/>
      <c r="E79" s="7"/>
      <c r="F79" s="7"/>
      <c r="G79" s="7"/>
      <c r="H79" s="13"/>
      <c r="I79" s="7"/>
      <c r="J79" s="7"/>
      <c r="K79" s="7"/>
      <c r="L79" s="7"/>
      <c r="M79" s="29"/>
      <c r="N79" s="29"/>
      <c r="O79" s="29"/>
      <c r="P79" s="29"/>
      <c r="Q79" s="11"/>
      <c r="R79" s="127"/>
      <c r="S79" s="127"/>
      <c r="T79" s="127"/>
      <c r="U79" s="127"/>
      <c r="V79" s="127"/>
      <c r="W79" s="7"/>
      <c r="X79" s="7"/>
      <c r="Y79" s="7"/>
      <c r="Z79" s="7"/>
    </row>
    <row r="80" spans="2:26" s="10" customFormat="1" ht="20.100000000000001" customHeight="1">
      <c r="B80" s="29"/>
      <c r="C80" s="29"/>
      <c r="D80" s="7"/>
      <c r="E80" s="7"/>
      <c r="F80" s="7"/>
      <c r="G80" s="7"/>
      <c r="H80" s="13"/>
      <c r="I80" s="7"/>
      <c r="J80" s="7"/>
      <c r="K80" s="7"/>
      <c r="L80" s="7"/>
      <c r="M80" s="29"/>
      <c r="N80" s="29"/>
      <c r="O80" s="29"/>
      <c r="P80" s="29"/>
      <c r="Q80" s="11"/>
      <c r="R80" s="127"/>
      <c r="S80" s="127"/>
      <c r="T80" s="127"/>
      <c r="U80" s="127"/>
      <c r="V80" s="127"/>
      <c r="W80" s="7"/>
      <c r="X80" s="7"/>
      <c r="Y80" s="7"/>
      <c r="Z80" s="7"/>
    </row>
    <row r="81" spans="2:26" s="10" customFormat="1" ht="20.100000000000001" customHeight="1">
      <c r="B81" s="29"/>
      <c r="C81" s="29"/>
      <c r="D81" s="7"/>
      <c r="E81" s="7"/>
      <c r="F81" s="7"/>
      <c r="G81" s="7"/>
      <c r="H81" s="13"/>
      <c r="I81" s="7"/>
      <c r="J81" s="7"/>
      <c r="K81" s="7"/>
      <c r="L81" s="7"/>
      <c r="M81" s="29"/>
      <c r="N81" s="29"/>
      <c r="O81" s="29"/>
      <c r="P81" s="29"/>
      <c r="Q81" s="11"/>
      <c r="R81" s="127"/>
      <c r="S81" s="127"/>
      <c r="T81" s="127"/>
      <c r="U81" s="127"/>
      <c r="V81" s="127"/>
      <c r="W81" s="7"/>
      <c r="X81" s="7"/>
      <c r="Y81" s="7"/>
      <c r="Z81" s="7"/>
    </row>
    <row r="82" spans="2:26" s="10" customFormat="1" ht="20.100000000000001" customHeight="1">
      <c r="B82" s="29"/>
      <c r="C82" s="29"/>
      <c r="D82" s="7"/>
      <c r="E82" s="7"/>
      <c r="F82" s="7"/>
      <c r="G82" s="7"/>
      <c r="H82" s="13"/>
      <c r="I82" s="7"/>
      <c r="J82" s="7"/>
      <c r="K82" s="7"/>
      <c r="L82" s="7"/>
      <c r="M82" s="29"/>
      <c r="N82" s="29"/>
      <c r="O82" s="29"/>
      <c r="P82" s="29"/>
      <c r="Q82" s="11"/>
      <c r="R82" s="127"/>
      <c r="S82" s="127"/>
      <c r="T82" s="127"/>
      <c r="U82" s="127"/>
      <c r="V82" s="127"/>
      <c r="W82" s="7"/>
      <c r="X82" s="7"/>
      <c r="Y82" s="7"/>
      <c r="Z82" s="7"/>
    </row>
    <row r="83" spans="2:26" s="10" customFormat="1" ht="20.100000000000001" customHeight="1">
      <c r="B83" s="29"/>
      <c r="C83" s="29"/>
      <c r="D83" s="7"/>
      <c r="E83" s="7"/>
      <c r="F83" s="7"/>
      <c r="G83" s="7"/>
      <c r="H83" s="13"/>
      <c r="I83" s="7"/>
      <c r="J83" s="7"/>
      <c r="K83" s="7"/>
      <c r="L83" s="7"/>
      <c r="M83" s="29"/>
      <c r="N83" s="29"/>
      <c r="O83" s="29"/>
      <c r="P83" s="29"/>
      <c r="Q83" s="11"/>
      <c r="R83" s="127"/>
      <c r="S83" s="127"/>
      <c r="T83" s="127"/>
      <c r="U83" s="127"/>
      <c r="V83" s="127"/>
      <c r="W83" s="7"/>
      <c r="X83" s="7"/>
      <c r="Y83" s="7"/>
      <c r="Z83" s="7"/>
    </row>
    <row r="84" spans="2:26" s="10" customFormat="1" ht="20.100000000000001" customHeight="1">
      <c r="B84" s="29"/>
      <c r="C84" s="29"/>
      <c r="D84" s="7"/>
      <c r="E84" s="7"/>
      <c r="F84" s="7"/>
      <c r="G84" s="7"/>
      <c r="H84" s="13"/>
      <c r="I84" s="7"/>
      <c r="J84" s="7"/>
      <c r="K84" s="7"/>
      <c r="L84" s="7"/>
      <c r="M84" s="29"/>
      <c r="N84" s="29"/>
      <c r="O84" s="29"/>
      <c r="P84" s="29"/>
      <c r="Q84" s="11"/>
      <c r="R84" s="127"/>
      <c r="S84" s="127"/>
      <c r="T84" s="127"/>
      <c r="U84" s="127"/>
      <c r="V84" s="127"/>
      <c r="W84" s="7"/>
      <c r="X84" s="7"/>
      <c r="Y84" s="7"/>
      <c r="Z84" s="7"/>
    </row>
    <row r="85" spans="2:26" s="10" customFormat="1" ht="20.100000000000001" customHeight="1">
      <c r="B85" s="29"/>
      <c r="C85" s="29"/>
      <c r="D85" s="7"/>
      <c r="E85" s="7"/>
      <c r="F85" s="7"/>
      <c r="G85" s="7"/>
      <c r="H85" s="13"/>
      <c r="I85" s="7"/>
      <c r="J85" s="7"/>
      <c r="K85" s="7"/>
      <c r="L85" s="7"/>
      <c r="M85" s="29"/>
      <c r="N85" s="29"/>
      <c r="O85" s="29"/>
      <c r="P85" s="29"/>
      <c r="Q85" s="11"/>
      <c r="R85" s="127"/>
      <c r="S85" s="127"/>
      <c r="T85" s="127"/>
      <c r="U85" s="127"/>
      <c r="V85" s="127"/>
      <c r="W85" s="7"/>
      <c r="X85" s="7"/>
      <c r="Y85" s="7"/>
      <c r="Z85" s="7"/>
    </row>
    <row r="86" spans="2:26" s="10" customFormat="1" ht="20.100000000000001" customHeight="1">
      <c r="B86" s="29"/>
      <c r="C86" s="29"/>
      <c r="D86" s="7"/>
      <c r="E86" s="7"/>
      <c r="F86" s="7"/>
      <c r="G86" s="7"/>
      <c r="H86" s="13"/>
      <c r="I86" s="7"/>
      <c r="J86" s="7"/>
      <c r="K86" s="7"/>
      <c r="L86" s="7"/>
      <c r="M86" s="29"/>
      <c r="N86" s="29"/>
      <c r="O86" s="29"/>
      <c r="P86" s="29"/>
      <c r="Q86" s="11"/>
      <c r="R86" s="127"/>
      <c r="S86" s="127"/>
      <c r="T86" s="127"/>
      <c r="U86" s="127"/>
      <c r="V86" s="127"/>
      <c r="W86" s="7"/>
      <c r="X86" s="7"/>
      <c r="Y86" s="7"/>
      <c r="Z86" s="7"/>
    </row>
    <row r="87" spans="2:26" s="10" customFormat="1" ht="20.100000000000001" customHeight="1">
      <c r="B87" s="29"/>
      <c r="C87" s="29"/>
      <c r="D87" s="7"/>
      <c r="E87" s="7"/>
      <c r="F87" s="7"/>
      <c r="G87" s="7"/>
      <c r="H87" s="13"/>
      <c r="I87" s="7"/>
      <c r="J87" s="7"/>
      <c r="K87" s="7"/>
      <c r="L87" s="7"/>
      <c r="M87" s="29"/>
      <c r="N87" s="29"/>
      <c r="O87" s="29"/>
      <c r="P87" s="29"/>
      <c r="Q87" s="11"/>
      <c r="R87" s="127"/>
      <c r="S87" s="127"/>
      <c r="T87" s="127"/>
      <c r="U87" s="127"/>
      <c r="V87" s="127"/>
      <c r="W87" s="7"/>
      <c r="X87" s="7"/>
      <c r="Y87" s="7"/>
      <c r="Z87" s="7"/>
    </row>
    <row r="88" spans="2:26" s="10" customFormat="1" ht="20.100000000000001" customHeight="1">
      <c r="B88" s="29"/>
      <c r="C88" s="29"/>
      <c r="D88" s="7"/>
      <c r="E88" s="7"/>
      <c r="F88" s="7"/>
      <c r="G88" s="7"/>
      <c r="H88" s="13"/>
      <c r="I88" s="7"/>
      <c r="J88" s="7"/>
      <c r="K88" s="7"/>
      <c r="L88" s="7"/>
      <c r="M88" s="29"/>
      <c r="N88" s="29"/>
      <c r="O88" s="29"/>
      <c r="P88" s="29"/>
      <c r="Q88" s="11"/>
      <c r="R88" s="127"/>
      <c r="S88" s="127"/>
      <c r="T88" s="127"/>
      <c r="U88" s="127"/>
      <c r="V88" s="127"/>
      <c r="W88" s="7"/>
      <c r="X88" s="7"/>
      <c r="Y88" s="7"/>
      <c r="Z88" s="7"/>
    </row>
    <row r="89" spans="2:26" s="10" customFormat="1" ht="20.100000000000001" customHeight="1">
      <c r="B89" s="29"/>
      <c r="C89" s="29"/>
      <c r="D89" s="7"/>
      <c r="E89" s="7"/>
      <c r="F89" s="7"/>
      <c r="G89" s="7"/>
      <c r="H89" s="13"/>
      <c r="I89" s="7"/>
      <c r="J89" s="7"/>
      <c r="K89" s="7"/>
      <c r="L89" s="7"/>
      <c r="M89" s="29"/>
      <c r="N89" s="29"/>
      <c r="O89" s="29"/>
      <c r="P89" s="29"/>
      <c r="Q89" s="11"/>
      <c r="R89" s="127"/>
      <c r="S89" s="127"/>
      <c r="T89" s="127"/>
      <c r="U89" s="127"/>
      <c r="V89" s="127"/>
      <c r="W89" s="7"/>
      <c r="X89" s="7"/>
      <c r="Y89" s="7"/>
      <c r="Z89" s="7"/>
    </row>
    <row r="90" spans="2:26" s="10" customFormat="1" ht="20.100000000000001" customHeight="1">
      <c r="B90" s="29"/>
      <c r="C90" s="29"/>
      <c r="D90" s="7"/>
      <c r="E90" s="7"/>
      <c r="F90" s="7"/>
      <c r="G90" s="7"/>
      <c r="H90" s="13"/>
      <c r="I90" s="7"/>
      <c r="J90" s="7"/>
      <c r="K90" s="7"/>
      <c r="L90" s="7"/>
      <c r="M90" s="29"/>
      <c r="N90" s="29"/>
      <c r="O90" s="29"/>
      <c r="P90" s="29"/>
      <c r="Q90" s="11"/>
      <c r="R90" s="127"/>
      <c r="S90" s="127"/>
      <c r="T90" s="127"/>
      <c r="U90" s="127"/>
      <c r="V90" s="127"/>
      <c r="W90" s="7"/>
      <c r="X90" s="7"/>
      <c r="Y90" s="7"/>
      <c r="Z90" s="7"/>
    </row>
    <row r="91" spans="2:26" s="10" customFormat="1" ht="20.100000000000001" customHeight="1">
      <c r="B91" s="29"/>
      <c r="C91" s="29"/>
      <c r="D91" s="7"/>
      <c r="E91" s="7"/>
      <c r="F91" s="7"/>
      <c r="G91" s="7"/>
      <c r="H91" s="13"/>
      <c r="I91" s="7"/>
      <c r="J91" s="7"/>
      <c r="K91" s="7"/>
      <c r="L91" s="7"/>
      <c r="M91" s="29"/>
      <c r="N91" s="29"/>
      <c r="O91" s="29"/>
      <c r="P91" s="29"/>
      <c r="Q91" s="11"/>
      <c r="R91" s="127"/>
      <c r="S91" s="127"/>
      <c r="T91" s="127"/>
      <c r="U91" s="127"/>
      <c r="V91" s="127"/>
      <c r="W91" s="7"/>
      <c r="X91" s="7"/>
      <c r="Y91" s="7"/>
      <c r="Z91" s="7"/>
    </row>
    <row r="92" spans="2:26" s="10" customFormat="1" ht="20.100000000000001" customHeight="1">
      <c r="B92" s="29"/>
      <c r="C92" s="29"/>
      <c r="D92" s="7"/>
      <c r="E92" s="7"/>
      <c r="F92" s="7"/>
      <c r="G92" s="7"/>
      <c r="H92" s="13"/>
      <c r="I92" s="7"/>
      <c r="J92" s="7"/>
      <c r="K92" s="7"/>
      <c r="L92" s="7"/>
      <c r="M92" s="29"/>
      <c r="N92" s="29"/>
      <c r="O92" s="29"/>
      <c r="P92" s="29"/>
      <c r="Q92" s="11"/>
      <c r="R92" s="127"/>
      <c r="S92" s="127"/>
      <c r="T92" s="127"/>
      <c r="U92" s="127"/>
      <c r="V92" s="127"/>
      <c r="W92" s="7"/>
      <c r="X92" s="7"/>
      <c r="Y92" s="7"/>
      <c r="Z92" s="7"/>
    </row>
    <row r="93" spans="2:26" s="10" customFormat="1" ht="20.100000000000001" customHeight="1">
      <c r="B93" s="29"/>
      <c r="C93" s="29"/>
      <c r="D93" s="7"/>
      <c r="E93" s="7"/>
      <c r="F93" s="7"/>
      <c r="G93" s="7"/>
      <c r="H93" s="13"/>
      <c r="I93" s="7"/>
      <c r="J93" s="7"/>
      <c r="K93" s="7"/>
      <c r="L93" s="7"/>
      <c r="M93" s="29"/>
      <c r="N93" s="29"/>
      <c r="O93" s="29"/>
      <c r="P93" s="29"/>
      <c r="Q93" s="11"/>
      <c r="R93" s="127"/>
      <c r="S93" s="127"/>
      <c r="T93" s="127"/>
      <c r="U93" s="127"/>
      <c r="V93" s="127"/>
      <c r="W93" s="7"/>
      <c r="X93" s="7"/>
      <c r="Y93" s="7"/>
      <c r="Z93" s="7"/>
    </row>
    <row r="94" spans="2:26" s="10" customFormat="1" ht="20.100000000000001" customHeight="1">
      <c r="B94" s="29"/>
      <c r="C94" s="29"/>
      <c r="D94" s="7"/>
      <c r="E94" s="7"/>
      <c r="F94" s="7"/>
      <c r="G94" s="7"/>
      <c r="H94" s="13"/>
      <c r="I94" s="7"/>
      <c r="J94" s="7"/>
      <c r="K94" s="7"/>
      <c r="L94" s="7"/>
      <c r="M94" s="29"/>
      <c r="N94" s="29"/>
      <c r="O94" s="29"/>
      <c r="P94" s="29"/>
      <c r="Q94" s="11"/>
      <c r="R94" s="127"/>
      <c r="S94" s="127"/>
      <c r="T94" s="127"/>
      <c r="U94" s="127"/>
      <c r="V94" s="127"/>
      <c r="W94" s="7"/>
      <c r="X94" s="7"/>
      <c r="Y94" s="7"/>
      <c r="Z94" s="7"/>
    </row>
    <row r="95" spans="2:26" s="10" customFormat="1" ht="20.100000000000001" customHeight="1">
      <c r="B95" s="29"/>
      <c r="C95" s="29"/>
      <c r="D95" s="7"/>
      <c r="E95" s="7"/>
      <c r="F95" s="7"/>
      <c r="G95" s="7"/>
      <c r="H95" s="13"/>
      <c r="I95" s="7"/>
      <c r="J95" s="7"/>
      <c r="K95" s="7"/>
      <c r="L95" s="7"/>
      <c r="M95" s="29"/>
      <c r="N95" s="29"/>
      <c r="O95" s="29"/>
      <c r="P95" s="29"/>
      <c r="Q95" s="11"/>
      <c r="R95" s="127"/>
      <c r="S95" s="127"/>
      <c r="T95" s="127"/>
      <c r="U95" s="127"/>
      <c r="V95" s="127"/>
      <c r="W95" s="7"/>
      <c r="X95" s="7"/>
      <c r="Y95" s="7"/>
      <c r="Z95" s="7"/>
    </row>
    <row r="96" spans="2:26" s="10" customFormat="1" ht="20.100000000000001" customHeight="1">
      <c r="B96" s="29"/>
      <c r="C96" s="29"/>
      <c r="D96" s="7"/>
      <c r="E96" s="7"/>
      <c r="F96" s="7"/>
      <c r="G96" s="7"/>
      <c r="H96" s="13"/>
      <c r="I96" s="7"/>
      <c r="J96" s="7"/>
      <c r="K96" s="7"/>
      <c r="L96" s="7"/>
      <c r="M96" s="29"/>
      <c r="N96" s="29"/>
      <c r="O96" s="29"/>
      <c r="P96" s="29"/>
      <c r="Q96" s="11"/>
      <c r="R96" s="127"/>
      <c r="S96" s="127"/>
      <c r="T96" s="127"/>
      <c r="U96" s="127"/>
      <c r="V96" s="127"/>
      <c r="W96" s="7"/>
      <c r="X96" s="7"/>
      <c r="Y96" s="7"/>
      <c r="Z96" s="7"/>
    </row>
    <row r="97" spans="2:26" s="10" customFormat="1" ht="20.100000000000001" customHeight="1">
      <c r="B97" s="29"/>
      <c r="C97" s="29"/>
      <c r="D97" s="7"/>
      <c r="E97" s="7"/>
      <c r="F97" s="7"/>
      <c r="G97" s="7"/>
      <c r="H97" s="13"/>
      <c r="I97" s="7"/>
      <c r="J97" s="7"/>
      <c r="K97" s="7"/>
      <c r="L97" s="7"/>
      <c r="M97" s="29"/>
      <c r="N97" s="29"/>
      <c r="O97" s="29"/>
      <c r="P97" s="29"/>
      <c r="Q97" s="11"/>
      <c r="R97" s="127"/>
      <c r="S97" s="127"/>
      <c r="T97" s="127"/>
      <c r="U97" s="127"/>
      <c r="V97" s="127"/>
      <c r="W97" s="7"/>
      <c r="X97" s="7"/>
      <c r="Y97" s="7"/>
      <c r="Z97" s="7"/>
    </row>
    <row r="98" spans="2:26" s="10" customFormat="1" ht="20.100000000000001" customHeight="1">
      <c r="B98" s="29"/>
      <c r="C98" s="29"/>
      <c r="D98" s="7"/>
      <c r="E98" s="7"/>
      <c r="F98" s="7"/>
      <c r="G98" s="7"/>
      <c r="H98" s="13"/>
      <c r="I98" s="7"/>
      <c r="J98" s="7"/>
      <c r="K98" s="7"/>
      <c r="L98" s="7"/>
      <c r="M98" s="29"/>
      <c r="N98" s="29"/>
      <c r="O98" s="29"/>
      <c r="P98" s="29"/>
      <c r="Q98" s="11"/>
      <c r="R98" s="127"/>
      <c r="S98" s="127"/>
      <c r="T98" s="127"/>
      <c r="U98" s="127"/>
      <c r="V98" s="127"/>
      <c r="W98" s="7"/>
      <c r="X98" s="7"/>
      <c r="Y98" s="7"/>
      <c r="Z98" s="7"/>
    </row>
    <row r="99" spans="2:26" s="10" customFormat="1" ht="20.100000000000001" customHeight="1">
      <c r="B99" s="29"/>
      <c r="C99" s="29"/>
      <c r="D99" s="7"/>
      <c r="E99" s="7"/>
      <c r="F99" s="7"/>
      <c r="G99" s="7"/>
      <c r="H99" s="13"/>
      <c r="I99" s="7"/>
      <c r="J99" s="7"/>
      <c r="K99" s="7"/>
      <c r="L99" s="7"/>
      <c r="M99" s="29"/>
      <c r="N99" s="29"/>
      <c r="O99" s="29"/>
      <c r="P99" s="29"/>
      <c r="Q99" s="11"/>
      <c r="R99" s="127"/>
      <c r="S99" s="127"/>
      <c r="T99" s="127"/>
      <c r="U99" s="127"/>
      <c r="V99" s="127"/>
      <c r="W99" s="7"/>
      <c r="X99" s="7"/>
      <c r="Y99" s="7"/>
      <c r="Z99" s="7"/>
    </row>
    <row r="100" spans="2:26" s="10" customFormat="1" ht="20.100000000000001" customHeight="1">
      <c r="B100" s="29"/>
      <c r="C100" s="29"/>
      <c r="D100" s="7"/>
      <c r="E100" s="7"/>
      <c r="F100" s="7"/>
      <c r="G100" s="7"/>
      <c r="H100" s="13"/>
      <c r="I100" s="7"/>
      <c r="J100" s="7"/>
      <c r="K100" s="7"/>
      <c r="L100" s="7"/>
      <c r="M100" s="29"/>
      <c r="N100" s="29"/>
      <c r="O100" s="29"/>
      <c r="P100" s="29"/>
      <c r="Q100" s="11"/>
      <c r="R100" s="127"/>
      <c r="S100" s="127"/>
      <c r="T100" s="127"/>
      <c r="U100" s="127"/>
      <c r="V100" s="127"/>
      <c r="W100" s="7"/>
      <c r="X100" s="7"/>
      <c r="Y100" s="7"/>
      <c r="Z100" s="7"/>
    </row>
    <row r="101" spans="2:26" s="10" customFormat="1" ht="20.100000000000001" customHeight="1">
      <c r="B101" s="29"/>
      <c r="C101" s="29"/>
      <c r="D101" s="7"/>
      <c r="E101" s="7"/>
      <c r="F101" s="7"/>
      <c r="G101" s="7"/>
      <c r="H101" s="13"/>
      <c r="I101" s="7"/>
      <c r="J101" s="7"/>
      <c r="K101" s="7"/>
      <c r="L101" s="7"/>
      <c r="M101" s="29"/>
      <c r="N101" s="29"/>
      <c r="O101" s="29"/>
      <c r="P101" s="29"/>
      <c r="Q101" s="11"/>
      <c r="R101" s="127"/>
      <c r="S101" s="127"/>
      <c r="T101" s="127"/>
      <c r="U101" s="127"/>
      <c r="V101" s="127"/>
      <c r="W101" s="7"/>
      <c r="X101" s="7"/>
      <c r="Y101" s="7"/>
      <c r="Z101" s="7"/>
    </row>
    <row r="102" spans="2:26" s="10" customFormat="1" ht="20.100000000000001" customHeight="1">
      <c r="B102" s="29"/>
      <c r="C102" s="29"/>
      <c r="D102" s="7"/>
      <c r="E102" s="7"/>
      <c r="F102" s="7"/>
      <c r="G102" s="7"/>
      <c r="H102" s="13"/>
      <c r="I102" s="7"/>
      <c r="J102" s="7"/>
      <c r="K102" s="7"/>
      <c r="L102" s="7"/>
      <c r="M102" s="29"/>
      <c r="N102" s="29"/>
      <c r="O102" s="29"/>
      <c r="P102" s="29"/>
      <c r="Q102" s="11"/>
      <c r="R102" s="127"/>
      <c r="S102" s="127"/>
      <c r="T102" s="127"/>
      <c r="U102" s="127"/>
      <c r="V102" s="127"/>
      <c r="W102" s="7"/>
      <c r="X102" s="7"/>
      <c r="Y102" s="7"/>
      <c r="Z102" s="7"/>
    </row>
    <row r="103" spans="2:26" s="10" customFormat="1" ht="20.100000000000001" customHeight="1">
      <c r="B103" s="29"/>
      <c r="C103" s="29"/>
      <c r="D103" s="7"/>
      <c r="E103" s="7"/>
      <c r="F103" s="7"/>
      <c r="G103" s="7"/>
      <c r="H103" s="13"/>
      <c r="I103" s="7"/>
      <c r="J103" s="7"/>
      <c r="K103" s="7"/>
      <c r="L103" s="7"/>
      <c r="M103" s="29"/>
      <c r="N103" s="29"/>
      <c r="O103" s="29"/>
      <c r="P103" s="29"/>
      <c r="Q103" s="11"/>
      <c r="R103" s="127"/>
      <c r="S103" s="127"/>
      <c r="T103" s="127"/>
      <c r="U103" s="127"/>
      <c r="V103" s="127"/>
      <c r="W103" s="7"/>
      <c r="X103" s="7"/>
      <c r="Y103" s="7"/>
      <c r="Z103" s="7"/>
    </row>
    <row r="104" spans="2:26" s="10" customFormat="1" ht="20.100000000000001" customHeight="1">
      <c r="B104" s="29"/>
      <c r="C104" s="29"/>
      <c r="D104" s="7"/>
      <c r="E104" s="7"/>
      <c r="F104" s="7"/>
      <c r="G104" s="7"/>
      <c r="H104" s="13"/>
      <c r="I104" s="7"/>
      <c r="J104" s="7"/>
      <c r="K104" s="7"/>
      <c r="L104" s="7"/>
      <c r="M104" s="29"/>
      <c r="N104" s="29"/>
      <c r="O104" s="29"/>
      <c r="P104" s="29"/>
      <c r="Q104" s="11"/>
      <c r="R104" s="127"/>
      <c r="S104" s="127"/>
      <c r="T104" s="127"/>
      <c r="U104" s="127"/>
      <c r="V104" s="127"/>
      <c r="W104" s="7"/>
      <c r="X104" s="7"/>
      <c r="Y104" s="7"/>
      <c r="Z104" s="7"/>
    </row>
    <row r="105" spans="2:26" s="10" customFormat="1" ht="20.100000000000001" customHeight="1">
      <c r="B105" s="29"/>
      <c r="C105" s="29"/>
      <c r="D105" s="7"/>
      <c r="E105" s="7"/>
      <c r="F105" s="7"/>
      <c r="G105" s="7"/>
      <c r="H105" s="13"/>
      <c r="I105" s="7"/>
      <c r="J105" s="7"/>
      <c r="K105" s="7"/>
      <c r="L105" s="7"/>
      <c r="M105" s="29"/>
      <c r="N105" s="29"/>
      <c r="O105" s="29"/>
      <c r="P105" s="29"/>
      <c r="Q105" s="11"/>
      <c r="R105" s="127"/>
      <c r="S105" s="127"/>
      <c r="T105" s="127"/>
      <c r="U105" s="127"/>
      <c r="V105" s="127"/>
      <c r="W105" s="7"/>
      <c r="X105" s="7"/>
      <c r="Y105" s="7"/>
      <c r="Z105" s="7"/>
    </row>
    <row r="106" spans="2:26" s="10" customFormat="1" ht="20.100000000000001" customHeight="1">
      <c r="B106" s="29"/>
      <c r="C106" s="29"/>
      <c r="D106" s="7"/>
      <c r="E106" s="7"/>
      <c r="F106" s="7"/>
      <c r="G106" s="7"/>
      <c r="H106" s="13"/>
      <c r="I106" s="7"/>
      <c r="J106" s="7"/>
      <c r="K106" s="7"/>
      <c r="L106" s="7"/>
      <c r="M106" s="29"/>
      <c r="N106" s="29"/>
      <c r="O106" s="29"/>
      <c r="P106" s="29"/>
      <c r="Q106" s="11"/>
      <c r="R106" s="127"/>
      <c r="S106" s="127"/>
      <c r="T106" s="127"/>
      <c r="U106" s="127"/>
      <c r="V106" s="127"/>
      <c r="W106" s="7"/>
      <c r="X106" s="7"/>
      <c r="Y106" s="7"/>
      <c r="Z106" s="7"/>
    </row>
    <row r="107" spans="2:26" s="10" customFormat="1" ht="20.100000000000001" customHeight="1">
      <c r="B107" s="29"/>
      <c r="C107" s="29"/>
      <c r="D107" s="7"/>
      <c r="E107" s="7"/>
      <c r="F107" s="7"/>
      <c r="G107" s="7"/>
      <c r="H107" s="13"/>
      <c r="I107" s="7"/>
      <c r="J107" s="7"/>
      <c r="K107" s="7"/>
      <c r="L107" s="7"/>
      <c r="M107" s="29"/>
      <c r="N107" s="29"/>
      <c r="O107" s="29"/>
      <c r="P107" s="29"/>
      <c r="Q107" s="11"/>
      <c r="R107" s="127"/>
      <c r="S107" s="127"/>
      <c r="T107" s="127"/>
      <c r="U107" s="127"/>
      <c r="V107" s="127"/>
      <c r="W107" s="7"/>
      <c r="X107" s="7"/>
      <c r="Y107" s="7"/>
      <c r="Z107" s="7"/>
    </row>
    <row r="108" spans="2:26" s="10" customFormat="1" ht="20.100000000000001" customHeight="1">
      <c r="B108" s="29"/>
      <c r="C108" s="29"/>
      <c r="D108" s="7"/>
      <c r="E108" s="7"/>
      <c r="F108" s="7"/>
      <c r="G108" s="7"/>
      <c r="H108" s="13"/>
      <c r="I108" s="7"/>
      <c r="J108" s="7"/>
      <c r="K108" s="7"/>
      <c r="L108" s="7"/>
      <c r="M108" s="29"/>
      <c r="N108" s="29"/>
      <c r="O108" s="29"/>
      <c r="P108" s="29"/>
      <c r="Q108" s="11"/>
      <c r="R108" s="127"/>
      <c r="S108" s="127"/>
      <c r="T108" s="127"/>
      <c r="U108" s="127"/>
      <c r="V108" s="127"/>
      <c r="W108" s="7"/>
      <c r="X108" s="7"/>
      <c r="Y108" s="7"/>
      <c r="Z108" s="7"/>
    </row>
    <row r="109" spans="2:26" s="10" customFormat="1" ht="20.100000000000001" customHeight="1">
      <c r="B109" s="29"/>
      <c r="C109" s="29"/>
      <c r="D109" s="7"/>
      <c r="E109" s="7"/>
      <c r="F109" s="7"/>
      <c r="G109" s="7"/>
      <c r="H109" s="13"/>
      <c r="I109" s="7"/>
      <c r="J109" s="7"/>
      <c r="K109" s="7"/>
      <c r="L109" s="7"/>
      <c r="M109" s="29"/>
      <c r="N109" s="29"/>
      <c r="O109" s="29"/>
      <c r="P109" s="29"/>
      <c r="Q109" s="11"/>
      <c r="R109" s="127"/>
      <c r="S109" s="127"/>
      <c r="T109" s="127"/>
      <c r="U109" s="127"/>
      <c r="V109" s="127"/>
      <c r="W109" s="7"/>
      <c r="X109" s="7"/>
      <c r="Y109" s="7"/>
      <c r="Z109" s="7"/>
    </row>
    <row r="110" spans="2:26" s="10" customFormat="1" ht="20.100000000000001" customHeight="1">
      <c r="B110" s="29"/>
      <c r="C110" s="29"/>
      <c r="D110" s="7"/>
      <c r="E110" s="7"/>
      <c r="F110" s="7"/>
      <c r="G110" s="7"/>
      <c r="H110" s="13"/>
      <c r="I110" s="7"/>
      <c r="J110" s="7"/>
      <c r="K110" s="7"/>
      <c r="L110" s="7"/>
      <c r="M110" s="29"/>
      <c r="N110" s="29"/>
      <c r="O110" s="29"/>
      <c r="P110" s="29"/>
      <c r="Q110" s="11"/>
      <c r="R110" s="127"/>
      <c r="S110" s="127"/>
      <c r="T110" s="127"/>
      <c r="U110" s="127"/>
      <c r="V110" s="127"/>
      <c r="W110" s="7"/>
      <c r="X110" s="7"/>
      <c r="Y110" s="7"/>
      <c r="Z110" s="7"/>
    </row>
    <row r="111" spans="2:26" s="10" customFormat="1" ht="20.100000000000001" customHeight="1">
      <c r="B111" s="29"/>
      <c r="C111" s="29"/>
      <c r="D111" s="7"/>
      <c r="E111" s="7"/>
      <c r="F111" s="7"/>
      <c r="G111" s="7"/>
      <c r="H111" s="13"/>
      <c r="I111" s="7"/>
      <c r="J111" s="7"/>
      <c r="K111" s="7"/>
      <c r="L111" s="7"/>
      <c r="M111" s="29"/>
      <c r="N111" s="29"/>
      <c r="O111" s="29"/>
      <c r="P111" s="29"/>
      <c r="Q111" s="11"/>
      <c r="R111" s="127"/>
      <c r="S111" s="127"/>
      <c r="T111" s="127"/>
      <c r="U111" s="127"/>
      <c r="V111" s="127"/>
      <c r="W111" s="7"/>
      <c r="X111" s="7"/>
      <c r="Y111" s="7"/>
      <c r="Z111" s="7"/>
    </row>
    <row r="112" spans="2:26" s="10" customFormat="1" ht="20.100000000000001" customHeight="1">
      <c r="B112" s="29"/>
      <c r="C112" s="29"/>
      <c r="D112" s="7"/>
      <c r="E112" s="7"/>
      <c r="F112" s="7"/>
      <c r="G112" s="7"/>
      <c r="H112" s="13"/>
      <c r="I112" s="7"/>
      <c r="J112" s="7"/>
      <c r="K112" s="7"/>
      <c r="L112" s="7"/>
      <c r="M112" s="29"/>
      <c r="N112" s="29"/>
      <c r="O112" s="29"/>
      <c r="P112" s="29"/>
      <c r="Q112" s="11"/>
      <c r="R112" s="127"/>
      <c r="S112" s="127"/>
      <c r="T112" s="127"/>
      <c r="U112" s="127"/>
      <c r="V112" s="127"/>
      <c r="W112" s="7"/>
      <c r="X112" s="7"/>
      <c r="Y112" s="7"/>
      <c r="Z112" s="7"/>
    </row>
    <row r="113" spans="2:26" s="10" customFormat="1" ht="20.100000000000001" customHeight="1">
      <c r="B113" s="29"/>
      <c r="C113" s="29"/>
      <c r="D113" s="7"/>
      <c r="E113" s="7"/>
      <c r="F113" s="7"/>
      <c r="G113" s="7"/>
      <c r="H113" s="13"/>
      <c r="I113" s="7"/>
      <c r="J113" s="7"/>
      <c r="K113" s="7"/>
      <c r="L113" s="7"/>
      <c r="M113" s="29"/>
      <c r="N113" s="29"/>
      <c r="O113" s="29"/>
      <c r="P113" s="29"/>
      <c r="Q113" s="11"/>
      <c r="R113" s="127"/>
      <c r="S113" s="127"/>
      <c r="T113" s="127"/>
      <c r="U113" s="127"/>
      <c r="V113" s="127"/>
      <c r="W113" s="7"/>
      <c r="X113" s="7"/>
      <c r="Y113" s="7"/>
      <c r="Z113" s="7"/>
    </row>
    <row r="114" spans="2:26" s="10" customFormat="1" ht="20.100000000000001" customHeight="1">
      <c r="B114" s="29"/>
      <c r="C114" s="29"/>
      <c r="D114" s="7"/>
      <c r="E114" s="7"/>
      <c r="F114" s="7"/>
      <c r="G114" s="7"/>
      <c r="H114" s="13"/>
      <c r="I114" s="7"/>
      <c r="J114" s="7"/>
      <c r="K114" s="7"/>
      <c r="L114" s="7"/>
      <c r="M114" s="29"/>
      <c r="N114" s="29"/>
      <c r="O114" s="29"/>
      <c r="P114" s="29"/>
      <c r="Q114" s="11"/>
      <c r="R114" s="127"/>
      <c r="S114" s="127"/>
      <c r="T114" s="127"/>
      <c r="U114" s="127"/>
      <c r="V114" s="127"/>
      <c r="W114" s="7"/>
      <c r="X114" s="7"/>
      <c r="Y114" s="7"/>
      <c r="Z114" s="7"/>
    </row>
    <row r="115" spans="2:26" s="10" customFormat="1" ht="20.100000000000001" customHeight="1">
      <c r="B115" s="29"/>
      <c r="C115" s="29"/>
      <c r="D115" s="7"/>
      <c r="E115" s="7"/>
      <c r="F115" s="7"/>
      <c r="G115" s="7"/>
      <c r="H115" s="13"/>
      <c r="I115" s="7"/>
      <c r="J115" s="7"/>
      <c r="K115" s="7"/>
      <c r="L115" s="7"/>
      <c r="M115" s="29"/>
      <c r="N115" s="29"/>
      <c r="O115" s="29"/>
      <c r="P115" s="29"/>
      <c r="Q115" s="11"/>
      <c r="R115" s="127"/>
      <c r="S115" s="127"/>
      <c r="T115" s="127"/>
      <c r="U115" s="127"/>
      <c r="V115" s="127"/>
      <c r="W115" s="7"/>
      <c r="X115" s="7"/>
      <c r="Y115" s="7"/>
      <c r="Z115" s="7"/>
    </row>
    <row r="116" spans="2:26" s="10" customFormat="1" ht="20.100000000000001" customHeight="1">
      <c r="B116" s="29"/>
      <c r="C116" s="29"/>
      <c r="D116" s="7"/>
      <c r="E116" s="7"/>
      <c r="F116" s="7"/>
      <c r="G116" s="7"/>
      <c r="H116" s="13"/>
      <c r="I116" s="7"/>
      <c r="J116" s="7"/>
      <c r="K116" s="7"/>
      <c r="L116" s="7"/>
      <c r="M116" s="29"/>
      <c r="N116" s="29"/>
      <c r="O116" s="29"/>
      <c r="P116" s="29"/>
      <c r="Q116" s="11"/>
      <c r="R116" s="127"/>
      <c r="S116" s="127"/>
      <c r="T116" s="127"/>
      <c r="U116" s="127"/>
      <c r="V116" s="127"/>
      <c r="W116" s="7"/>
      <c r="X116" s="7"/>
      <c r="Y116" s="7"/>
      <c r="Z116" s="7"/>
    </row>
    <row r="117" spans="2:26" s="10" customFormat="1" ht="20.100000000000001" customHeight="1">
      <c r="B117" s="29"/>
      <c r="C117" s="29"/>
      <c r="D117" s="7"/>
      <c r="E117" s="7"/>
      <c r="F117" s="7"/>
      <c r="G117" s="7"/>
      <c r="H117" s="13"/>
      <c r="I117" s="7"/>
      <c r="J117" s="7"/>
      <c r="K117" s="7"/>
      <c r="L117" s="7"/>
      <c r="M117" s="29"/>
      <c r="N117" s="29"/>
      <c r="O117" s="29"/>
      <c r="P117" s="29"/>
      <c r="Q117" s="11"/>
      <c r="R117" s="127"/>
      <c r="S117" s="127"/>
      <c r="T117" s="127"/>
      <c r="U117" s="127"/>
      <c r="V117" s="127"/>
      <c r="W117" s="7"/>
      <c r="X117" s="7"/>
      <c r="Y117" s="7"/>
      <c r="Z117" s="7"/>
    </row>
    <row r="118" spans="2:26" s="10" customFormat="1" ht="20.100000000000001" customHeight="1">
      <c r="B118" s="29"/>
      <c r="C118" s="29"/>
      <c r="D118" s="7"/>
      <c r="E118" s="7"/>
      <c r="F118" s="7"/>
      <c r="G118" s="7"/>
      <c r="H118" s="13"/>
      <c r="I118" s="7"/>
      <c r="J118" s="7"/>
      <c r="K118" s="7"/>
      <c r="L118" s="7"/>
      <c r="M118" s="29"/>
      <c r="N118" s="29"/>
      <c r="O118" s="29"/>
      <c r="P118" s="29"/>
      <c r="Q118" s="11"/>
      <c r="R118" s="127"/>
      <c r="S118" s="127"/>
      <c r="T118" s="127"/>
      <c r="U118" s="127"/>
      <c r="V118" s="127"/>
      <c r="W118" s="7"/>
      <c r="X118" s="7"/>
      <c r="Y118" s="7"/>
      <c r="Z118" s="7"/>
    </row>
    <row r="119" spans="2:26" s="10" customFormat="1" ht="20.100000000000001" customHeight="1">
      <c r="B119" s="29"/>
      <c r="C119" s="29"/>
      <c r="D119" s="7"/>
      <c r="E119" s="7"/>
      <c r="F119" s="7"/>
      <c r="G119" s="7"/>
      <c r="H119" s="13"/>
      <c r="I119" s="7"/>
      <c r="J119" s="7"/>
      <c r="K119" s="7"/>
      <c r="L119" s="7"/>
      <c r="M119" s="29"/>
      <c r="N119" s="29"/>
      <c r="O119" s="29"/>
      <c r="P119" s="29"/>
      <c r="Q119" s="11"/>
      <c r="R119" s="127"/>
      <c r="S119" s="127"/>
      <c r="T119" s="127"/>
      <c r="U119" s="127"/>
      <c r="V119" s="127"/>
      <c r="W119" s="7"/>
      <c r="X119" s="7"/>
      <c r="Y119" s="7"/>
      <c r="Z119" s="7"/>
    </row>
    <row r="120" spans="2:26" s="10" customFormat="1" ht="20.100000000000001" customHeight="1">
      <c r="B120" s="29"/>
      <c r="C120" s="29"/>
      <c r="D120" s="7"/>
      <c r="E120" s="7"/>
      <c r="F120" s="7"/>
      <c r="G120" s="7"/>
      <c r="H120" s="13"/>
      <c r="I120" s="7"/>
      <c r="J120" s="7"/>
      <c r="K120" s="7"/>
      <c r="L120" s="7"/>
      <c r="M120" s="29"/>
      <c r="N120" s="29"/>
      <c r="O120" s="29"/>
      <c r="P120" s="29"/>
      <c r="Q120" s="11"/>
      <c r="R120" s="127"/>
      <c r="S120" s="127"/>
      <c r="T120" s="127"/>
      <c r="U120" s="127"/>
      <c r="V120" s="127"/>
      <c r="W120" s="7"/>
      <c r="X120" s="7"/>
      <c r="Y120" s="7"/>
      <c r="Z120" s="7"/>
    </row>
    <row r="121" spans="2:26" s="10" customFormat="1" ht="20.100000000000001" customHeight="1">
      <c r="B121" s="29"/>
      <c r="C121" s="29"/>
      <c r="D121" s="7"/>
      <c r="E121" s="7"/>
      <c r="F121" s="7"/>
      <c r="G121" s="7"/>
      <c r="H121" s="13"/>
      <c r="I121" s="7"/>
      <c r="J121" s="7"/>
      <c r="K121" s="7"/>
      <c r="L121" s="7"/>
      <c r="M121" s="29"/>
      <c r="N121" s="29"/>
      <c r="O121" s="29"/>
      <c r="P121" s="29"/>
      <c r="Q121" s="11"/>
      <c r="R121" s="127"/>
      <c r="S121" s="127"/>
      <c r="T121" s="127"/>
      <c r="U121" s="127"/>
      <c r="V121" s="127"/>
      <c r="W121" s="7"/>
      <c r="X121" s="7"/>
      <c r="Y121" s="7"/>
      <c r="Z121" s="7"/>
    </row>
    <row r="122" spans="2:26" s="10" customFormat="1" ht="20.100000000000001" customHeight="1">
      <c r="B122" s="29"/>
      <c r="C122" s="29"/>
      <c r="D122" s="7"/>
      <c r="E122" s="7"/>
      <c r="F122" s="7"/>
      <c r="G122" s="7"/>
      <c r="H122" s="13"/>
      <c r="I122" s="7"/>
      <c r="J122" s="7"/>
      <c r="K122" s="7"/>
      <c r="L122" s="7"/>
      <c r="M122" s="29"/>
      <c r="N122" s="29"/>
      <c r="O122" s="29"/>
      <c r="P122" s="29"/>
      <c r="Q122" s="11"/>
      <c r="R122" s="127"/>
      <c r="S122" s="127"/>
      <c r="T122" s="127"/>
      <c r="U122" s="127"/>
      <c r="V122" s="127"/>
      <c r="W122" s="7"/>
      <c r="X122" s="7"/>
      <c r="Y122" s="7"/>
      <c r="Z122" s="7"/>
    </row>
    <row r="123" spans="2:26" s="10" customFormat="1" ht="20.100000000000001" customHeight="1">
      <c r="B123" s="29"/>
      <c r="C123" s="29"/>
      <c r="D123" s="7"/>
      <c r="E123" s="7"/>
      <c r="F123" s="7"/>
      <c r="G123" s="7"/>
      <c r="H123" s="13"/>
      <c r="I123" s="7"/>
      <c r="J123" s="7"/>
      <c r="K123" s="7"/>
      <c r="L123" s="7"/>
      <c r="M123" s="29"/>
      <c r="N123" s="29"/>
      <c r="O123" s="29"/>
      <c r="P123" s="29"/>
      <c r="Q123" s="11"/>
      <c r="R123" s="127"/>
      <c r="S123" s="127"/>
      <c r="T123" s="127"/>
      <c r="U123" s="127"/>
      <c r="V123" s="127"/>
      <c r="W123" s="7"/>
      <c r="X123" s="7"/>
      <c r="Y123" s="7"/>
      <c r="Z123" s="7"/>
    </row>
    <row r="124" spans="2:26" s="10" customFormat="1" ht="20.100000000000001" customHeight="1">
      <c r="B124" s="29"/>
      <c r="C124" s="29"/>
      <c r="D124" s="7"/>
      <c r="E124" s="7"/>
      <c r="F124" s="7"/>
      <c r="G124" s="7"/>
      <c r="H124" s="13"/>
      <c r="I124" s="7"/>
      <c r="J124" s="7"/>
      <c r="K124" s="7"/>
      <c r="L124" s="7"/>
      <c r="M124" s="29"/>
      <c r="N124" s="29"/>
      <c r="O124" s="29"/>
      <c r="P124" s="29"/>
      <c r="Q124" s="11"/>
      <c r="R124" s="127"/>
      <c r="S124" s="127"/>
      <c r="T124" s="127"/>
      <c r="U124" s="127"/>
      <c r="V124" s="127"/>
      <c r="W124" s="7"/>
      <c r="X124" s="7"/>
      <c r="Y124" s="7"/>
      <c r="Z124" s="7"/>
    </row>
    <row r="125" spans="2:26" s="10" customFormat="1" ht="20.100000000000001" customHeight="1">
      <c r="B125" s="29"/>
      <c r="C125" s="29"/>
      <c r="D125" s="7"/>
      <c r="E125" s="7"/>
      <c r="F125" s="7"/>
      <c r="G125" s="7"/>
      <c r="H125" s="13"/>
      <c r="I125" s="7"/>
      <c r="J125" s="7"/>
      <c r="K125" s="7"/>
      <c r="L125" s="7"/>
      <c r="M125" s="29"/>
      <c r="N125" s="29"/>
      <c r="O125" s="29"/>
      <c r="P125" s="29"/>
      <c r="Q125" s="11"/>
      <c r="R125" s="127"/>
      <c r="S125" s="127"/>
      <c r="T125" s="127"/>
      <c r="U125" s="127"/>
      <c r="V125" s="127"/>
      <c r="W125" s="7"/>
      <c r="X125" s="7"/>
      <c r="Y125" s="7"/>
      <c r="Z125" s="7"/>
    </row>
    <row r="126" spans="2:26" s="10" customFormat="1" ht="20.100000000000001" customHeight="1">
      <c r="B126" s="29"/>
      <c r="C126" s="29"/>
      <c r="D126" s="7"/>
      <c r="E126" s="7"/>
      <c r="F126" s="7"/>
      <c r="G126" s="7"/>
      <c r="H126" s="13"/>
      <c r="I126" s="7"/>
      <c r="J126" s="7"/>
      <c r="K126" s="7"/>
      <c r="L126" s="7"/>
      <c r="M126" s="29"/>
      <c r="N126" s="29"/>
      <c r="O126" s="29"/>
      <c r="P126" s="29"/>
      <c r="Q126" s="11"/>
      <c r="R126" s="127"/>
      <c r="S126" s="127"/>
      <c r="T126" s="127"/>
      <c r="U126" s="127"/>
      <c r="V126" s="127"/>
      <c r="W126" s="7"/>
      <c r="X126" s="7"/>
      <c r="Y126" s="7"/>
      <c r="Z126" s="7"/>
    </row>
    <row r="127" spans="2:26" s="10" customFormat="1" ht="20.100000000000001" customHeight="1">
      <c r="B127" s="29"/>
      <c r="C127" s="29"/>
      <c r="D127" s="7"/>
      <c r="E127" s="7"/>
      <c r="F127" s="7"/>
      <c r="G127" s="7"/>
      <c r="H127" s="13"/>
      <c r="I127" s="7"/>
      <c r="J127" s="7"/>
      <c r="K127" s="7"/>
      <c r="L127" s="7"/>
      <c r="M127" s="29"/>
      <c r="N127" s="29"/>
      <c r="O127" s="29"/>
      <c r="P127" s="29"/>
      <c r="Q127" s="11"/>
      <c r="R127" s="127"/>
      <c r="S127" s="127"/>
      <c r="T127" s="127"/>
      <c r="U127" s="127"/>
      <c r="V127" s="127"/>
      <c r="W127" s="7"/>
      <c r="X127" s="7"/>
      <c r="Y127" s="7"/>
      <c r="Z127" s="7"/>
    </row>
    <row r="128" spans="2:26" s="10" customFormat="1" ht="20.100000000000001" customHeight="1">
      <c r="B128" s="29"/>
      <c r="C128" s="29"/>
      <c r="D128" s="7"/>
      <c r="E128" s="7"/>
      <c r="F128" s="7"/>
      <c r="G128" s="7"/>
      <c r="H128" s="13"/>
      <c r="I128" s="7"/>
      <c r="J128" s="7"/>
      <c r="K128" s="7"/>
      <c r="L128" s="7"/>
      <c r="M128" s="29"/>
      <c r="N128" s="29"/>
      <c r="O128" s="29"/>
      <c r="P128" s="29"/>
      <c r="Q128" s="11"/>
      <c r="R128" s="127"/>
      <c r="S128" s="127"/>
      <c r="T128" s="127"/>
      <c r="U128" s="127"/>
      <c r="V128" s="127"/>
      <c r="W128" s="7"/>
      <c r="X128" s="7"/>
      <c r="Y128" s="7"/>
      <c r="Z128" s="7"/>
    </row>
    <row r="129" spans="2:26" s="10" customFormat="1" ht="20.100000000000001" customHeight="1">
      <c r="B129" s="29"/>
      <c r="C129" s="29"/>
      <c r="D129" s="7"/>
      <c r="E129" s="7"/>
      <c r="F129" s="7"/>
      <c r="G129" s="7"/>
      <c r="H129" s="13"/>
      <c r="I129" s="7"/>
      <c r="J129" s="7"/>
      <c r="K129" s="7"/>
      <c r="L129" s="7"/>
      <c r="M129" s="29"/>
      <c r="N129" s="29"/>
      <c r="O129" s="29"/>
      <c r="P129" s="29"/>
      <c r="Q129" s="11"/>
      <c r="R129" s="127"/>
      <c r="S129" s="127"/>
      <c r="T129" s="127"/>
      <c r="U129" s="127"/>
      <c r="V129" s="127"/>
      <c r="W129" s="7"/>
      <c r="X129" s="7"/>
      <c r="Y129" s="7"/>
      <c r="Z129" s="7"/>
    </row>
    <row r="130" spans="2:26" s="10" customFormat="1" ht="20.100000000000001" customHeight="1">
      <c r="B130" s="29"/>
      <c r="C130" s="29"/>
      <c r="D130" s="7"/>
      <c r="E130" s="7"/>
      <c r="F130" s="7"/>
      <c r="G130" s="7"/>
      <c r="H130" s="13"/>
      <c r="I130" s="7"/>
      <c r="J130" s="7"/>
      <c r="K130" s="7"/>
      <c r="L130" s="7"/>
      <c r="M130" s="29"/>
      <c r="N130" s="29"/>
      <c r="O130" s="29"/>
      <c r="P130" s="29"/>
      <c r="Q130" s="11"/>
      <c r="R130" s="127"/>
      <c r="S130" s="127"/>
      <c r="T130" s="127"/>
      <c r="U130" s="127"/>
      <c r="V130" s="127"/>
      <c r="W130" s="7"/>
      <c r="X130" s="7"/>
      <c r="Y130" s="7"/>
      <c r="Z130" s="7"/>
    </row>
    <row r="131" spans="2:26" s="10" customFormat="1" ht="20.100000000000001" customHeight="1">
      <c r="B131" s="29"/>
      <c r="C131" s="29"/>
      <c r="D131" s="7"/>
      <c r="E131" s="7"/>
      <c r="F131" s="7"/>
      <c r="G131" s="7"/>
      <c r="H131" s="13"/>
      <c r="I131" s="7"/>
      <c r="J131" s="7"/>
      <c r="K131" s="7"/>
      <c r="L131" s="7"/>
      <c r="M131" s="29"/>
      <c r="N131" s="29"/>
      <c r="O131" s="29"/>
      <c r="P131" s="29"/>
      <c r="Q131" s="11"/>
      <c r="R131" s="127"/>
      <c r="S131" s="127"/>
      <c r="T131" s="127"/>
      <c r="U131" s="127"/>
      <c r="V131" s="127"/>
      <c r="W131" s="7"/>
      <c r="X131" s="7"/>
      <c r="Y131" s="7"/>
      <c r="Z131" s="7"/>
    </row>
    <row r="132" spans="2:26" s="10" customFormat="1" ht="20.100000000000001" customHeight="1">
      <c r="B132" s="29"/>
      <c r="C132" s="29"/>
      <c r="D132" s="7"/>
      <c r="E132" s="7"/>
      <c r="F132" s="7"/>
      <c r="G132" s="7"/>
      <c r="H132" s="13"/>
      <c r="I132" s="7"/>
      <c r="J132" s="7"/>
      <c r="K132" s="7"/>
      <c r="L132" s="7"/>
      <c r="M132" s="29"/>
      <c r="N132" s="29"/>
      <c r="O132" s="29"/>
      <c r="P132" s="29"/>
      <c r="Q132" s="11"/>
      <c r="R132" s="127"/>
      <c r="S132" s="127"/>
      <c r="T132" s="127"/>
      <c r="U132" s="127"/>
      <c r="V132" s="127"/>
      <c r="W132" s="7"/>
      <c r="X132" s="7"/>
      <c r="Y132" s="7"/>
      <c r="Z132" s="7"/>
    </row>
    <row r="133" spans="2:26" s="10" customFormat="1" ht="20.100000000000001" customHeight="1">
      <c r="B133" s="29"/>
      <c r="C133" s="29"/>
      <c r="D133" s="7"/>
      <c r="E133" s="7"/>
      <c r="F133" s="7"/>
      <c r="G133" s="7"/>
      <c r="H133" s="13"/>
      <c r="I133" s="7"/>
      <c r="J133" s="7"/>
      <c r="K133" s="7"/>
      <c r="L133" s="7"/>
      <c r="M133" s="29"/>
      <c r="N133" s="29"/>
      <c r="O133" s="29"/>
      <c r="P133" s="29"/>
      <c r="Q133" s="11"/>
      <c r="R133" s="127"/>
      <c r="S133" s="127"/>
      <c r="T133" s="127"/>
      <c r="U133" s="127"/>
      <c r="V133" s="127"/>
      <c r="W133" s="7"/>
      <c r="X133" s="7"/>
      <c r="Y133" s="7"/>
      <c r="Z133" s="7"/>
    </row>
    <row r="134" spans="2:26" s="10" customFormat="1" ht="20.100000000000001" customHeight="1">
      <c r="B134" s="29"/>
      <c r="C134" s="29"/>
      <c r="D134" s="7"/>
      <c r="E134" s="7"/>
      <c r="F134" s="7"/>
      <c r="G134" s="7"/>
      <c r="H134" s="13"/>
      <c r="I134" s="7"/>
      <c r="J134" s="7"/>
      <c r="K134" s="7"/>
      <c r="L134" s="7"/>
      <c r="M134" s="29"/>
      <c r="N134" s="29"/>
      <c r="O134" s="29"/>
      <c r="P134" s="29"/>
      <c r="Q134" s="11"/>
      <c r="R134" s="127"/>
      <c r="S134" s="127"/>
      <c r="T134" s="127"/>
      <c r="U134" s="127"/>
      <c r="V134" s="127"/>
      <c r="W134" s="7"/>
      <c r="X134" s="7"/>
      <c r="Y134" s="7"/>
      <c r="Z134" s="7"/>
    </row>
    <row r="135" spans="2:26" s="10" customFormat="1" ht="20.100000000000001" customHeight="1">
      <c r="B135" s="29"/>
      <c r="C135" s="29"/>
      <c r="D135" s="7"/>
      <c r="E135" s="7"/>
      <c r="F135" s="7"/>
      <c r="G135" s="7"/>
      <c r="H135" s="13"/>
      <c r="I135" s="7"/>
      <c r="J135" s="7"/>
      <c r="K135" s="7"/>
      <c r="L135" s="7"/>
      <c r="M135" s="29"/>
      <c r="N135" s="29"/>
      <c r="O135" s="29"/>
      <c r="P135" s="29"/>
      <c r="Q135" s="11"/>
      <c r="R135" s="127"/>
      <c r="S135" s="127"/>
      <c r="T135" s="127"/>
      <c r="U135" s="127"/>
      <c r="V135" s="127"/>
      <c r="W135" s="7"/>
      <c r="X135" s="7"/>
      <c r="Y135" s="7"/>
      <c r="Z135" s="7"/>
    </row>
    <row r="136" spans="2:26" s="10" customFormat="1" ht="20.100000000000001" customHeight="1">
      <c r="B136" s="29"/>
      <c r="C136" s="29"/>
      <c r="D136" s="7"/>
      <c r="E136" s="7"/>
      <c r="F136" s="7"/>
      <c r="G136" s="7"/>
      <c r="H136" s="13"/>
      <c r="I136" s="7"/>
      <c r="J136" s="7"/>
      <c r="K136" s="7"/>
      <c r="L136" s="7"/>
      <c r="M136" s="29"/>
      <c r="N136" s="29"/>
      <c r="O136" s="29"/>
      <c r="P136" s="29"/>
      <c r="Q136" s="11"/>
      <c r="R136" s="127"/>
      <c r="S136" s="127"/>
      <c r="T136" s="127"/>
      <c r="U136" s="127"/>
      <c r="V136" s="127"/>
      <c r="W136" s="7"/>
      <c r="X136" s="7"/>
      <c r="Y136" s="7"/>
      <c r="Z136" s="7"/>
    </row>
    <row r="137" spans="2:26" s="10" customFormat="1" ht="20.100000000000001" customHeight="1">
      <c r="B137" s="29"/>
      <c r="C137" s="29"/>
      <c r="D137" s="7"/>
      <c r="E137" s="7"/>
      <c r="F137" s="7"/>
      <c r="G137" s="7"/>
      <c r="H137" s="13"/>
      <c r="I137" s="7"/>
      <c r="J137" s="7"/>
      <c r="K137" s="7"/>
      <c r="L137" s="7"/>
      <c r="M137" s="29"/>
      <c r="N137" s="29"/>
      <c r="O137" s="29"/>
      <c r="P137" s="29"/>
      <c r="Q137" s="11"/>
      <c r="R137" s="127"/>
      <c r="S137" s="127"/>
      <c r="T137" s="127"/>
      <c r="U137" s="127"/>
      <c r="V137" s="127"/>
      <c r="W137" s="7"/>
      <c r="X137" s="7"/>
      <c r="Y137" s="7"/>
      <c r="Z137" s="7"/>
    </row>
    <row r="138" spans="2:26" s="10" customFormat="1" ht="20.100000000000001" customHeight="1">
      <c r="B138" s="29"/>
      <c r="C138" s="29"/>
      <c r="D138" s="7"/>
      <c r="E138" s="7"/>
      <c r="F138" s="7"/>
      <c r="G138" s="7"/>
      <c r="H138" s="13"/>
      <c r="I138" s="7"/>
      <c r="J138" s="7"/>
      <c r="K138" s="7"/>
      <c r="L138" s="7"/>
      <c r="M138" s="29"/>
      <c r="N138" s="29"/>
      <c r="O138" s="29"/>
      <c r="P138" s="29"/>
      <c r="Q138" s="11"/>
      <c r="R138" s="127"/>
      <c r="S138" s="127"/>
      <c r="T138" s="127"/>
      <c r="U138" s="127"/>
      <c r="V138" s="127"/>
      <c r="W138" s="7"/>
      <c r="X138" s="7"/>
      <c r="Y138" s="7"/>
      <c r="Z138" s="7"/>
    </row>
    <row r="139" spans="2:26" s="10" customFormat="1" ht="20.100000000000001" customHeight="1">
      <c r="B139" s="29"/>
      <c r="C139" s="29"/>
      <c r="D139" s="7"/>
      <c r="E139" s="7"/>
      <c r="F139" s="7"/>
      <c r="G139" s="7"/>
      <c r="H139" s="13"/>
      <c r="I139" s="7"/>
      <c r="J139" s="7"/>
      <c r="K139" s="7"/>
      <c r="L139" s="7"/>
      <c r="M139" s="29"/>
      <c r="N139" s="29"/>
      <c r="O139" s="29"/>
      <c r="P139" s="29"/>
      <c r="Q139" s="11"/>
      <c r="R139" s="127"/>
      <c r="S139" s="127"/>
      <c r="T139" s="127"/>
      <c r="U139" s="127"/>
      <c r="V139" s="127"/>
      <c r="W139" s="7"/>
      <c r="X139" s="7"/>
      <c r="Y139" s="7"/>
      <c r="Z139" s="7"/>
    </row>
    <row r="140" spans="2:26" s="10" customFormat="1" ht="20.100000000000001" customHeight="1">
      <c r="B140" s="29"/>
      <c r="C140" s="29"/>
      <c r="D140" s="7"/>
      <c r="E140" s="7"/>
      <c r="F140" s="7"/>
      <c r="G140" s="7"/>
      <c r="H140" s="13"/>
      <c r="I140" s="7"/>
      <c r="J140" s="7"/>
      <c r="K140" s="7"/>
      <c r="L140" s="7"/>
      <c r="M140" s="29"/>
      <c r="N140" s="29"/>
      <c r="O140" s="29"/>
      <c r="P140" s="29"/>
      <c r="Q140" s="11"/>
      <c r="R140" s="127"/>
      <c r="S140" s="127"/>
      <c r="T140" s="127"/>
      <c r="U140" s="127"/>
      <c r="V140" s="127"/>
      <c r="W140" s="7"/>
      <c r="X140" s="7"/>
      <c r="Y140" s="7"/>
      <c r="Z140" s="7"/>
    </row>
    <row r="141" spans="2:26" s="10" customFormat="1" ht="20.100000000000001" customHeight="1">
      <c r="B141" s="29"/>
      <c r="C141" s="29"/>
      <c r="D141" s="7"/>
      <c r="E141" s="7"/>
      <c r="F141" s="7"/>
      <c r="G141" s="7"/>
      <c r="H141" s="13"/>
      <c r="I141" s="7"/>
      <c r="J141" s="7"/>
      <c r="K141" s="7"/>
      <c r="L141" s="7"/>
      <c r="M141" s="29"/>
      <c r="N141" s="29"/>
      <c r="O141" s="29"/>
      <c r="P141" s="29"/>
      <c r="Q141" s="11"/>
      <c r="R141" s="127"/>
      <c r="S141" s="127"/>
      <c r="T141" s="127"/>
      <c r="U141" s="127"/>
      <c r="V141" s="127"/>
      <c r="W141" s="7"/>
      <c r="X141" s="7"/>
      <c r="Y141" s="7"/>
      <c r="Z141" s="7"/>
    </row>
    <row r="142" spans="2:26" s="10" customFormat="1" ht="20.100000000000001" customHeight="1">
      <c r="B142" s="29"/>
      <c r="C142" s="29"/>
      <c r="D142" s="7"/>
      <c r="E142" s="7"/>
      <c r="F142" s="7"/>
      <c r="G142" s="7"/>
      <c r="H142" s="13"/>
      <c r="I142" s="7"/>
      <c r="J142" s="7"/>
      <c r="K142" s="7"/>
      <c r="L142" s="7"/>
      <c r="M142" s="29"/>
      <c r="N142" s="29"/>
      <c r="O142" s="29"/>
      <c r="P142" s="29"/>
      <c r="Q142" s="11"/>
      <c r="R142" s="127"/>
      <c r="S142" s="127"/>
      <c r="T142" s="127"/>
      <c r="U142" s="127"/>
      <c r="V142" s="127"/>
      <c r="W142" s="7"/>
      <c r="X142" s="7"/>
      <c r="Y142" s="7"/>
      <c r="Z142" s="7"/>
    </row>
    <row r="143" spans="2:26" s="10" customFormat="1" ht="20.100000000000001" customHeight="1">
      <c r="B143" s="29"/>
      <c r="C143" s="29"/>
      <c r="D143" s="7"/>
      <c r="E143" s="7"/>
      <c r="F143" s="7"/>
      <c r="G143" s="7"/>
      <c r="H143" s="13"/>
      <c r="I143" s="7"/>
      <c r="J143" s="7"/>
      <c r="K143" s="7"/>
      <c r="L143" s="7"/>
      <c r="M143" s="29"/>
      <c r="N143" s="29"/>
      <c r="O143" s="29"/>
      <c r="P143" s="29"/>
      <c r="Q143" s="11"/>
      <c r="R143" s="127"/>
      <c r="S143" s="127"/>
      <c r="T143" s="127"/>
      <c r="U143" s="127"/>
      <c r="V143" s="127"/>
      <c r="W143" s="7"/>
      <c r="X143" s="7"/>
      <c r="Y143" s="7"/>
      <c r="Z143" s="7"/>
    </row>
    <row r="144" spans="2:26" s="10" customFormat="1" ht="20.100000000000001" customHeight="1">
      <c r="B144" s="29"/>
      <c r="C144" s="29"/>
      <c r="D144" s="7"/>
      <c r="E144" s="7"/>
      <c r="F144" s="7"/>
      <c r="G144" s="7"/>
      <c r="H144" s="13"/>
      <c r="I144" s="7"/>
      <c r="J144" s="7"/>
      <c r="K144" s="7"/>
      <c r="L144" s="7"/>
      <c r="M144" s="29"/>
      <c r="N144" s="29"/>
      <c r="O144" s="29"/>
      <c r="P144" s="29"/>
      <c r="Q144" s="11"/>
      <c r="R144" s="127"/>
      <c r="S144" s="127"/>
      <c r="T144" s="127"/>
      <c r="U144" s="127"/>
      <c r="V144" s="127"/>
      <c r="W144" s="7"/>
      <c r="X144" s="7"/>
      <c r="Y144" s="7"/>
      <c r="Z144" s="7"/>
    </row>
    <row r="145" spans="2:26" s="10" customFormat="1" ht="20.100000000000001" customHeight="1">
      <c r="B145" s="29"/>
      <c r="C145" s="29"/>
      <c r="D145" s="7"/>
      <c r="E145" s="7"/>
      <c r="F145" s="7"/>
      <c r="G145" s="7"/>
      <c r="H145" s="13"/>
      <c r="I145" s="7"/>
      <c r="J145" s="7"/>
      <c r="K145" s="7"/>
      <c r="L145" s="7"/>
      <c r="M145" s="29"/>
      <c r="N145" s="29"/>
      <c r="O145" s="29"/>
      <c r="P145" s="29"/>
      <c r="Q145" s="11"/>
      <c r="R145" s="127"/>
      <c r="S145" s="127"/>
      <c r="T145" s="127"/>
      <c r="U145" s="127"/>
      <c r="V145" s="127"/>
      <c r="W145" s="7"/>
      <c r="X145" s="7"/>
      <c r="Y145" s="7"/>
      <c r="Z145" s="7"/>
    </row>
    <row r="146" spans="2:26" s="10" customFormat="1" ht="20.100000000000001" customHeight="1">
      <c r="B146" s="29"/>
      <c r="C146" s="29"/>
      <c r="D146" s="7"/>
      <c r="E146" s="7"/>
      <c r="F146" s="7"/>
      <c r="G146" s="7"/>
      <c r="H146" s="13"/>
      <c r="I146" s="7"/>
      <c r="J146" s="7"/>
      <c r="K146" s="7"/>
      <c r="L146" s="7"/>
      <c r="M146" s="29"/>
      <c r="N146" s="29"/>
      <c r="O146" s="29"/>
      <c r="P146" s="29"/>
      <c r="Q146" s="11"/>
      <c r="R146" s="127"/>
      <c r="S146" s="127"/>
      <c r="T146" s="127"/>
      <c r="U146" s="127"/>
      <c r="V146" s="127"/>
      <c r="W146" s="7"/>
      <c r="X146" s="7"/>
      <c r="Y146" s="7"/>
      <c r="Z146" s="7"/>
    </row>
    <row r="147" spans="2:26" s="10" customFormat="1" ht="20.100000000000001" customHeight="1">
      <c r="B147" s="29"/>
      <c r="C147" s="29"/>
      <c r="D147" s="7"/>
      <c r="E147" s="7"/>
      <c r="F147" s="7"/>
      <c r="G147" s="7"/>
      <c r="H147" s="13"/>
      <c r="I147" s="7"/>
      <c r="J147" s="7"/>
      <c r="K147" s="7"/>
      <c r="L147" s="7"/>
      <c r="M147" s="29"/>
      <c r="N147" s="29"/>
      <c r="O147" s="29"/>
      <c r="P147" s="29"/>
      <c r="Q147" s="11"/>
      <c r="R147" s="127"/>
      <c r="S147" s="127"/>
      <c r="T147" s="127"/>
      <c r="U147" s="127"/>
      <c r="V147" s="127"/>
      <c r="W147" s="7"/>
      <c r="X147" s="7"/>
      <c r="Y147" s="7"/>
      <c r="Z147" s="7"/>
    </row>
    <row r="148" spans="2:26" s="10" customFormat="1" ht="20.100000000000001" customHeight="1">
      <c r="B148" s="29"/>
      <c r="C148" s="29"/>
      <c r="D148" s="7"/>
      <c r="E148" s="7"/>
      <c r="F148" s="7"/>
      <c r="G148" s="7"/>
      <c r="H148" s="13"/>
      <c r="I148" s="7"/>
      <c r="J148" s="7"/>
      <c r="K148" s="7"/>
      <c r="L148" s="7"/>
      <c r="M148" s="29"/>
      <c r="N148" s="29"/>
      <c r="O148" s="29"/>
      <c r="P148" s="29"/>
      <c r="Q148" s="11"/>
      <c r="R148" s="127"/>
      <c r="S148" s="127"/>
      <c r="T148" s="127"/>
      <c r="U148" s="127"/>
      <c r="V148" s="127"/>
      <c r="W148" s="7"/>
      <c r="X148" s="7"/>
      <c r="Y148" s="7"/>
      <c r="Z148" s="7"/>
    </row>
    <row r="149" spans="2:26" s="10" customFormat="1" ht="20.100000000000001" customHeight="1">
      <c r="B149" s="29"/>
      <c r="C149" s="29"/>
      <c r="D149" s="7"/>
      <c r="E149" s="7"/>
      <c r="F149" s="7"/>
      <c r="G149" s="7"/>
      <c r="H149" s="13"/>
      <c r="I149" s="7"/>
      <c r="J149" s="7"/>
      <c r="K149" s="7"/>
      <c r="L149" s="7"/>
      <c r="M149" s="29"/>
      <c r="N149" s="29"/>
      <c r="O149" s="29"/>
      <c r="P149" s="29"/>
      <c r="Q149" s="11"/>
      <c r="R149" s="127"/>
      <c r="S149" s="127"/>
      <c r="T149" s="127"/>
      <c r="U149" s="127"/>
      <c r="V149" s="127"/>
      <c r="W149" s="7"/>
      <c r="X149" s="7"/>
      <c r="Y149" s="7"/>
      <c r="Z149" s="7"/>
    </row>
    <row r="150" spans="2:26" s="10" customFormat="1" ht="20.100000000000001" customHeight="1">
      <c r="B150" s="29"/>
      <c r="C150" s="29"/>
      <c r="D150" s="7"/>
      <c r="E150" s="7"/>
      <c r="F150" s="7"/>
      <c r="G150" s="7"/>
      <c r="H150" s="13"/>
      <c r="I150" s="7"/>
      <c r="J150" s="7"/>
      <c r="K150" s="7"/>
      <c r="L150" s="7"/>
      <c r="M150" s="29"/>
      <c r="N150" s="29"/>
      <c r="O150" s="29"/>
      <c r="P150" s="29"/>
      <c r="Q150" s="11"/>
      <c r="R150" s="127"/>
      <c r="S150" s="127"/>
      <c r="T150" s="127"/>
      <c r="U150" s="127"/>
      <c r="V150" s="127"/>
      <c r="W150" s="7"/>
      <c r="X150" s="7"/>
      <c r="Y150" s="7"/>
      <c r="Z150" s="7"/>
    </row>
    <row r="151" spans="2:26" s="10" customFormat="1" ht="20.100000000000001" customHeight="1">
      <c r="B151" s="29"/>
      <c r="C151" s="29"/>
      <c r="D151" s="7"/>
      <c r="E151" s="7"/>
      <c r="F151" s="7"/>
      <c r="G151" s="7"/>
      <c r="H151" s="13"/>
      <c r="I151" s="7"/>
      <c r="J151" s="7"/>
      <c r="K151" s="7"/>
      <c r="L151" s="7"/>
      <c r="M151" s="29"/>
      <c r="N151" s="29"/>
      <c r="O151" s="29"/>
      <c r="P151" s="29"/>
      <c r="Q151" s="11"/>
      <c r="R151" s="127"/>
      <c r="S151" s="127"/>
      <c r="T151" s="127"/>
      <c r="U151" s="127"/>
      <c r="V151" s="127"/>
      <c r="W151" s="7"/>
      <c r="X151" s="7"/>
      <c r="Y151" s="7"/>
      <c r="Z151" s="7"/>
    </row>
    <row r="152" spans="2:26" s="10" customFormat="1" ht="20.100000000000001" customHeight="1">
      <c r="B152" s="29"/>
      <c r="C152" s="29"/>
      <c r="D152" s="7"/>
      <c r="E152" s="7"/>
      <c r="F152" s="7"/>
      <c r="G152" s="7"/>
      <c r="H152" s="13"/>
      <c r="I152" s="7"/>
      <c r="J152" s="7"/>
      <c r="K152" s="7"/>
      <c r="L152" s="7"/>
      <c r="M152" s="29"/>
      <c r="N152" s="29"/>
      <c r="O152" s="29"/>
      <c r="P152" s="29"/>
      <c r="Q152" s="11"/>
      <c r="R152" s="127"/>
      <c r="S152" s="127"/>
      <c r="T152" s="127"/>
      <c r="U152" s="127"/>
      <c r="V152" s="127"/>
      <c r="W152" s="7"/>
      <c r="X152" s="7"/>
      <c r="Y152" s="7"/>
      <c r="Z152" s="7"/>
    </row>
    <row r="153" spans="2:26" s="10" customFormat="1" ht="20.100000000000001" customHeight="1">
      <c r="B153" s="29"/>
      <c r="C153" s="29"/>
      <c r="D153" s="7"/>
      <c r="E153" s="7"/>
      <c r="F153" s="7"/>
      <c r="G153" s="7"/>
      <c r="H153" s="13"/>
      <c r="I153" s="7"/>
      <c r="J153" s="7"/>
      <c r="K153" s="7"/>
      <c r="L153" s="7"/>
      <c r="M153" s="29"/>
      <c r="N153" s="29"/>
      <c r="O153" s="29"/>
      <c r="P153" s="29"/>
      <c r="Q153" s="11"/>
      <c r="R153" s="127"/>
      <c r="S153" s="127"/>
      <c r="T153" s="127"/>
      <c r="U153" s="127"/>
      <c r="V153" s="127"/>
      <c r="W153" s="7"/>
      <c r="X153" s="7"/>
      <c r="Y153" s="7"/>
      <c r="Z153" s="7"/>
    </row>
    <row r="154" spans="2:26" ht="20.100000000000001" customHeight="1">
      <c r="M154" s="29"/>
      <c r="N154" s="29"/>
      <c r="O154" s="29"/>
      <c r="P154" s="29"/>
      <c r="R154" s="127"/>
      <c r="S154" s="127"/>
      <c r="T154" s="127"/>
      <c r="U154" s="127"/>
      <c r="V154" s="127"/>
    </row>
    <row r="155" spans="2:26" ht="20.100000000000001" customHeight="1">
      <c r="M155" s="29"/>
      <c r="N155" s="29"/>
      <c r="O155" s="29"/>
      <c r="P155" s="29"/>
      <c r="R155" s="127"/>
      <c r="S155" s="127"/>
      <c r="T155" s="127"/>
      <c r="U155" s="127"/>
      <c r="V155" s="127"/>
    </row>
    <row r="156" spans="2:26" ht="20.100000000000001" customHeight="1">
      <c r="M156" s="29"/>
      <c r="N156" s="29"/>
      <c r="O156" s="29"/>
      <c r="P156" s="29"/>
      <c r="R156" s="127"/>
      <c r="S156" s="127"/>
      <c r="T156" s="127"/>
      <c r="U156" s="127"/>
      <c r="V156" s="127"/>
    </row>
    <row r="157" spans="2:26" ht="20.100000000000001" customHeight="1">
      <c r="M157" s="29"/>
      <c r="N157" s="29"/>
      <c r="O157" s="29"/>
      <c r="P157" s="29"/>
      <c r="R157" s="127"/>
      <c r="S157" s="127"/>
      <c r="T157" s="127"/>
      <c r="U157" s="127"/>
      <c r="V157" s="127"/>
    </row>
    <row r="158" spans="2:26" ht="20.100000000000001" customHeight="1">
      <c r="M158" s="29"/>
      <c r="N158" s="29"/>
      <c r="O158" s="29"/>
      <c r="P158" s="29"/>
      <c r="R158" s="127"/>
      <c r="S158" s="127"/>
      <c r="T158" s="127"/>
      <c r="U158" s="127"/>
      <c r="V158" s="127"/>
    </row>
    <row r="159" spans="2:26" ht="20.100000000000001" customHeight="1">
      <c r="M159" s="29"/>
      <c r="N159" s="29"/>
      <c r="O159" s="29"/>
      <c r="P159" s="29"/>
      <c r="R159" s="127"/>
      <c r="S159" s="127"/>
      <c r="T159" s="127"/>
      <c r="U159" s="127"/>
      <c r="V159" s="127"/>
    </row>
    <row r="160" spans="2:26" ht="20.100000000000001" customHeight="1">
      <c r="M160" s="29"/>
      <c r="N160" s="29"/>
      <c r="O160" s="29"/>
      <c r="P160" s="29"/>
      <c r="R160" s="127"/>
      <c r="S160" s="127"/>
      <c r="T160" s="127"/>
      <c r="U160" s="127"/>
      <c r="V160" s="127"/>
    </row>
    <row r="161" spans="13:22" ht="20.100000000000001" customHeight="1">
      <c r="M161" s="29"/>
      <c r="N161" s="29"/>
      <c r="O161" s="29"/>
      <c r="P161" s="29"/>
      <c r="R161" s="127"/>
      <c r="S161" s="127"/>
      <c r="T161" s="127"/>
      <c r="U161" s="127"/>
      <c r="V161" s="127"/>
    </row>
    <row r="162" spans="13:22" ht="20.100000000000001" customHeight="1">
      <c r="M162" s="29"/>
      <c r="N162" s="29"/>
      <c r="O162" s="29"/>
      <c r="P162" s="29"/>
      <c r="R162" s="127"/>
      <c r="S162" s="127"/>
      <c r="T162" s="127"/>
      <c r="U162" s="127"/>
      <c r="V162" s="127"/>
    </row>
    <row r="163" spans="13:22" ht="20.100000000000001" customHeight="1">
      <c r="M163" s="29"/>
      <c r="N163" s="29"/>
      <c r="O163" s="29"/>
      <c r="P163" s="29"/>
      <c r="R163" s="127"/>
      <c r="S163" s="127"/>
      <c r="T163" s="127"/>
      <c r="U163" s="127"/>
      <c r="V163" s="127"/>
    </row>
    <row r="164" spans="13:22" ht="20.100000000000001" customHeight="1">
      <c r="M164" s="29"/>
      <c r="N164" s="29"/>
      <c r="O164" s="29"/>
      <c r="P164" s="29"/>
      <c r="R164" s="127"/>
      <c r="S164" s="127"/>
      <c r="T164" s="127"/>
      <c r="U164" s="127"/>
      <c r="V164" s="127"/>
    </row>
    <row r="165" spans="13:22" ht="20.100000000000001" customHeight="1">
      <c r="M165" s="29"/>
      <c r="N165" s="29"/>
      <c r="O165" s="29"/>
      <c r="P165" s="29"/>
      <c r="R165" s="127"/>
      <c r="S165" s="127"/>
      <c r="T165" s="127"/>
      <c r="U165" s="127"/>
      <c r="V165" s="127"/>
    </row>
    <row r="166" spans="13:22" ht="20.100000000000001" customHeight="1">
      <c r="M166" s="29"/>
      <c r="N166" s="29"/>
      <c r="O166" s="29"/>
      <c r="P166" s="29"/>
      <c r="R166" s="127"/>
      <c r="S166" s="127"/>
      <c r="T166" s="127"/>
      <c r="U166" s="127"/>
      <c r="V166" s="127"/>
    </row>
    <row r="167" spans="13:22" ht="20.100000000000001" customHeight="1">
      <c r="M167" s="29"/>
      <c r="N167" s="29"/>
      <c r="O167" s="29"/>
      <c r="P167" s="29"/>
      <c r="R167" s="127"/>
      <c r="S167" s="127"/>
      <c r="T167" s="127"/>
      <c r="U167" s="127"/>
      <c r="V167" s="127"/>
    </row>
    <row r="168" spans="13:22" ht="20.100000000000001" customHeight="1">
      <c r="M168" s="29"/>
      <c r="N168" s="29"/>
      <c r="O168" s="29"/>
      <c r="P168" s="29"/>
      <c r="R168" s="127"/>
      <c r="S168" s="127"/>
      <c r="T168" s="127"/>
      <c r="U168" s="127"/>
      <c r="V168" s="127"/>
    </row>
    <row r="169" spans="13:22" ht="20.100000000000001" customHeight="1">
      <c r="M169" s="29"/>
      <c r="N169" s="29"/>
      <c r="O169" s="29"/>
      <c r="P169" s="29"/>
      <c r="R169" s="127"/>
      <c r="S169" s="127"/>
      <c r="T169" s="127"/>
      <c r="U169" s="127"/>
      <c r="V169" s="127"/>
    </row>
    <row r="170" spans="13:22" ht="20.100000000000001" customHeight="1">
      <c r="M170" s="29"/>
      <c r="N170" s="29"/>
      <c r="O170" s="29"/>
      <c r="P170" s="29"/>
      <c r="R170" s="127"/>
      <c r="S170" s="127"/>
      <c r="T170" s="127"/>
      <c r="U170" s="127"/>
      <c r="V170" s="127"/>
    </row>
    <row r="171" spans="13:22" ht="20.100000000000001" customHeight="1">
      <c r="M171" s="29"/>
      <c r="N171" s="29"/>
      <c r="O171" s="29"/>
      <c r="P171" s="29"/>
      <c r="R171" s="127"/>
      <c r="S171" s="127"/>
      <c r="T171" s="127"/>
      <c r="U171" s="127"/>
      <c r="V171" s="127"/>
    </row>
    <row r="172" spans="13:22" ht="20.100000000000001" customHeight="1">
      <c r="M172" s="29"/>
      <c r="N172" s="29"/>
      <c r="O172" s="29"/>
      <c r="P172" s="29"/>
      <c r="R172" s="127"/>
      <c r="S172" s="127"/>
      <c r="T172" s="127"/>
      <c r="U172" s="127"/>
      <c r="V172" s="127"/>
    </row>
    <row r="173" spans="13:22" ht="20.100000000000001" customHeight="1">
      <c r="M173" s="29"/>
      <c r="N173" s="29"/>
      <c r="O173" s="29"/>
      <c r="P173" s="29"/>
      <c r="R173" s="127"/>
      <c r="S173" s="127"/>
      <c r="T173" s="127"/>
      <c r="U173" s="127"/>
      <c r="V173" s="127"/>
    </row>
    <row r="174" spans="13:22" ht="20.100000000000001" customHeight="1">
      <c r="M174" s="29"/>
      <c r="N174" s="29"/>
      <c r="O174" s="29"/>
      <c r="P174" s="29"/>
      <c r="R174" s="127"/>
      <c r="S174" s="127"/>
      <c r="T174" s="127"/>
      <c r="U174" s="127"/>
      <c r="V174" s="127"/>
    </row>
    <row r="175" spans="13:22" ht="20.100000000000001" customHeight="1">
      <c r="M175" s="29"/>
      <c r="N175" s="29"/>
      <c r="O175" s="29"/>
      <c r="P175" s="29"/>
      <c r="R175" s="127"/>
      <c r="S175" s="127"/>
      <c r="T175" s="127"/>
      <c r="U175" s="127"/>
      <c r="V175" s="127"/>
    </row>
    <row r="176" spans="13:22" ht="20.100000000000001" customHeight="1">
      <c r="M176" s="29"/>
      <c r="N176" s="29"/>
      <c r="O176" s="29"/>
      <c r="P176" s="29"/>
      <c r="R176" s="127"/>
      <c r="S176" s="127"/>
      <c r="T176" s="127"/>
      <c r="U176" s="127"/>
      <c r="V176" s="127"/>
    </row>
    <row r="177" spans="13:22" ht="20.100000000000001" customHeight="1">
      <c r="M177" s="29"/>
      <c r="N177" s="29"/>
      <c r="O177" s="29"/>
      <c r="P177" s="29"/>
      <c r="R177" s="127"/>
      <c r="S177" s="127"/>
      <c r="T177" s="127"/>
      <c r="U177" s="127"/>
      <c r="V177" s="127"/>
    </row>
    <row r="178" spans="13:22" ht="20.100000000000001" customHeight="1">
      <c r="M178" s="29"/>
      <c r="N178" s="29"/>
      <c r="O178" s="29"/>
      <c r="P178" s="29"/>
      <c r="R178" s="127"/>
      <c r="S178" s="127"/>
      <c r="T178" s="127"/>
      <c r="U178" s="127"/>
      <c r="V178" s="127"/>
    </row>
    <row r="179" spans="13:22" ht="20.100000000000001" customHeight="1">
      <c r="M179" s="29"/>
      <c r="N179" s="29"/>
      <c r="O179" s="29"/>
      <c r="P179" s="29"/>
      <c r="R179" s="127"/>
      <c r="S179" s="127"/>
      <c r="T179" s="127"/>
      <c r="U179" s="127"/>
      <c r="V179" s="127"/>
    </row>
    <row r="180" spans="13:22" ht="20.100000000000001" customHeight="1">
      <c r="M180" s="29"/>
      <c r="N180" s="29"/>
      <c r="O180" s="29"/>
      <c r="P180" s="29"/>
      <c r="R180" s="127"/>
      <c r="S180" s="127"/>
      <c r="T180" s="127"/>
      <c r="U180" s="127"/>
      <c r="V180" s="127"/>
    </row>
    <row r="181" spans="13:22" ht="20.100000000000001" customHeight="1">
      <c r="M181" s="29"/>
      <c r="N181" s="29"/>
      <c r="O181" s="29"/>
      <c r="P181" s="29"/>
      <c r="R181" s="127"/>
      <c r="S181" s="127"/>
      <c r="T181" s="127"/>
      <c r="U181" s="127"/>
      <c r="V181" s="127"/>
    </row>
    <row r="182" spans="13:22" ht="20.100000000000001" customHeight="1">
      <c r="M182" s="29"/>
      <c r="N182" s="29"/>
      <c r="O182" s="29"/>
      <c r="P182" s="29"/>
      <c r="R182" s="127"/>
      <c r="S182" s="127"/>
      <c r="T182" s="127"/>
      <c r="U182" s="127"/>
      <c r="V182" s="127"/>
    </row>
    <row r="183" spans="13:22" ht="20.100000000000001" customHeight="1">
      <c r="M183" s="29"/>
      <c r="N183" s="29"/>
      <c r="O183" s="29"/>
      <c r="P183" s="29"/>
      <c r="R183" s="127"/>
      <c r="S183" s="127"/>
      <c r="T183" s="127"/>
      <c r="U183" s="127"/>
      <c r="V183" s="127"/>
    </row>
    <row r="184" spans="13:22" ht="20.100000000000001" customHeight="1">
      <c r="M184" s="29"/>
      <c r="N184" s="29"/>
      <c r="O184" s="29"/>
      <c r="P184" s="29"/>
      <c r="R184" s="127"/>
      <c r="S184" s="127"/>
      <c r="T184" s="127"/>
      <c r="U184" s="127"/>
      <c r="V184" s="127"/>
    </row>
    <row r="185" spans="13:22" ht="20.100000000000001" customHeight="1">
      <c r="M185" s="29"/>
      <c r="N185" s="29"/>
      <c r="O185" s="29"/>
      <c r="P185" s="29"/>
      <c r="R185" s="127"/>
      <c r="S185" s="127"/>
      <c r="T185" s="127"/>
      <c r="U185" s="127"/>
      <c r="V185" s="127"/>
    </row>
    <row r="186" spans="13:22" ht="20.100000000000001" customHeight="1">
      <c r="M186" s="29"/>
      <c r="N186" s="29"/>
      <c r="O186" s="29"/>
      <c r="P186" s="29"/>
      <c r="R186" s="127"/>
      <c r="S186" s="127"/>
      <c r="T186" s="127"/>
      <c r="U186" s="127"/>
      <c r="V186" s="127"/>
    </row>
    <row r="187" spans="13:22" ht="20.100000000000001" customHeight="1">
      <c r="M187" s="29"/>
      <c r="N187" s="29"/>
      <c r="O187" s="29"/>
      <c r="P187" s="29"/>
      <c r="R187" s="127"/>
      <c r="S187" s="127"/>
      <c r="T187" s="127"/>
      <c r="U187" s="127"/>
      <c r="V187" s="127"/>
    </row>
    <row r="188" spans="13:22" ht="20.100000000000001" customHeight="1">
      <c r="M188" s="29"/>
      <c r="N188" s="29"/>
      <c r="O188" s="29"/>
      <c r="P188" s="29"/>
      <c r="R188" s="127"/>
      <c r="S188" s="127"/>
      <c r="T188" s="127"/>
      <c r="U188" s="127"/>
      <c r="V188" s="127"/>
    </row>
    <row r="189" spans="13:22" ht="20.100000000000001" customHeight="1">
      <c r="M189" s="29"/>
      <c r="N189" s="29"/>
      <c r="O189" s="29"/>
      <c r="P189" s="29"/>
      <c r="R189" s="127"/>
      <c r="S189" s="127"/>
      <c r="T189" s="127"/>
      <c r="U189" s="127"/>
      <c r="V189" s="127"/>
    </row>
    <row r="190" spans="13:22" ht="20.100000000000001" customHeight="1">
      <c r="M190" s="29"/>
      <c r="N190" s="29"/>
      <c r="O190" s="29"/>
      <c r="P190" s="29"/>
      <c r="R190" s="127"/>
      <c r="S190" s="127"/>
      <c r="T190" s="127"/>
      <c r="U190" s="127"/>
      <c r="V190" s="127"/>
    </row>
    <row r="191" spans="13:22" ht="20.100000000000001" customHeight="1">
      <c r="M191" s="29"/>
      <c r="N191" s="29"/>
      <c r="O191" s="29"/>
      <c r="P191" s="29"/>
      <c r="R191" s="127"/>
      <c r="S191" s="127"/>
      <c r="T191" s="127"/>
      <c r="U191" s="127"/>
      <c r="V191" s="127"/>
    </row>
    <row r="192" spans="13:22" ht="20.100000000000001" customHeight="1">
      <c r="M192" s="29"/>
      <c r="N192" s="29"/>
      <c r="O192" s="29"/>
      <c r="P192" s="29"/>
      <c r="R192" s="127"/>
      <c r="S192" s="127"/>
      <c r="T192" s="127"/>
      <c r="U192" s="127"/>
      <c r="V192" s="127"/>
    </row>
    <row r="193" spans="13:22" ht="20.100000000000001" customHeight="1">
      <c r="M193" s="29"/>
      <c r="N193" s="29"/>
      <c r="O193" s="29"/>
      <c r="P193" s="29"/>
      <c r="R193" s="127"/>
      <c r="S193" s="127"/>
      <c r="T193" s="127"/>
      <c r="U193" s="127"/>
      <c r="V193" s="127"/>
    </row>
    <row r="194" spans="13:22" ht="20.100000000000001" customHeight="1">
      <c r="M194" s="29"/>
      <c r="N194" s="29"/>
      <c r="O194" s="29"/>
      <c r="P194" s="29"/>
      <c r="R194" s="127"/>
      <c r="S194" s="127"/>
      <c r="T194" s="127"/>
      <c r="U194" s="127"/>
      <c r="V194" s="127"/>
    </row>
    <row r="195" spans="13:22" ht="20.100000000000001" customHeight="1">
      <c r="M195" s="29"/>
      <c r="N195" s="29"/>
      <c r="O195" s="29"/>
      <c r="P195" s="29"/>
      <c r="R195" s="127"/>
      <c r="S195" s="127"/>
      <c r="T195" s="127"/>
      <c r="U195" s="127"/>
      <c r="V195" s="127"/>
    </row>
    <row r="196" spans="13:22" ht="20.100000000000001" customHeight="1">
      <c r="M196" s="29"/>
      <c r="N196" s="29"/>
      <c r="O196" s="29"/>
      <c r="P196" s="29"/>
      <c r="R196" s="127"/>
      <c r="S196" s="127"/>
      <c r="T196" s="127"/>
      <c r="U196" s="127"/>
      <c r="V196" s="127"/>
    </row>
    <row r="197" spans="13:22" ht="20.100000000000001" customHeight="1">
      <c r="M197" s="29"/>
      <c r="N197" s="29"/>
      <c r="O197" s="29"/>
      <c r="P197" s="29"/>
      <c r="R197" s="127"/>
      <c r="S197" s="127"/>
      <c r="T197" s="127"/>
      <c r="U197" s="127"/>
      <c r="V197" s="127"/>
    </row>
    <row r="198" spans="13:22" ht="20.100000000000001" customHeight="1">
      <c r="M198" s="29"/>
      <c r="N198" s="29"/>
      <c r="O198" s="29"/>
      <c r="P198" s="29"/>
      <c r="R198" s="127"/>
      <c r="S198" s="127"/>
      <c r="T198" s="127"/>
      <c r="U198" s="127"/>
      <c r="V198" s="127"/>
    </row>
    <row r="199" spans="13:22" ht="20.100000000000001" customHeight="1">
      <c r="M199" s="29"/>
      <c r="N199" s="29"/>
      <c r="O199" s="29"/>
      <c r="P199" s="29"/>
      <c r="R199" s="127"/>
      <c r="S199" s="127"/>
      <c r="T199" s="127"/>
      <c r="U199" s="127"/>
      <c r="V199" s="127"/>
    </row>
    <row r="200" spans="13:22" ht="20.100000000000001" customHeight="1">
      <c r="M200" s="29"/>
      <c r="N200" s="29"/>
      <c r="O200" s="29"/>
      <c r="P200" s="29"/>
      <c r="R200" s="127"/>
      <c r="S200" s="127"/>
      <c r="T200" s="127"/>
      <c r="U200" s="127"/>
      <c r="V200" s="127"/>
    </row>
    <row r="201" spans="13:22" ht="20.100000000000001" customHeight="1">
      <c r="M201" s="29"/>
      <c r="N201" s="29"/>
      <c r="O201" s="29"/>
      <c r="P201" s="29"/>
      <c r="R201" s="127"/>
      <c r="S201" s="127"/>
      <c r="T201" s="127"/>
      <c r="U201" s="127"/>
      <c r="V201" s="127"/>
    </row>
    <row r="202" spans="13:22" ht="20.100000000000001" customHeight="1">
      <c r="M202" s="29"/>
      <c r="N202" s="29"/>
      <c r="O202" s="29"/>
      <c r="P202" s="29"/>
      <c r="R202" s="127"/>
      <c r="S202" s="127"/>
      <c r="T202" s="127"/>
      <c r="U202" s="127"/>
      <c r="V202" s="127"/>
    </row>
    <row r="203" spans="13:22" ht="20.100000000000001" customHeight="1">
      <c r="M203" s="29"/>
      <c r="N203" s="29"/>
      <c r="O203" s="29"/>
      <c r="P203" s="29"/>
      <c r="R203" s="127"/>
      <c r="S203" s="127"/>
      <c r="T203" s="127"/>
      <c r="U203" s="127"/>
      <c r="V203" s="127"/>
    </row>
    <row r="204" spans="13:22" ht="20.100000000000001" customHeight="1">
      <c r="M204" s="29"/>
      <c r="N204" s="29"/>
      <c r="O204" s="29"/>
      <c r="P204" s="29"/>
      <c r="R204" s="127"/>
      <c r="S204" s="127"/>
      <c r="T204" s="127"/>
      <c r="U204" s="127"/>
      <c r="V204" s="127"/>
    </row>
    <row r="205" spans="13:22" ht="20.100000000000001" customHeight="1">
      <c r="M205" s="29"/>
      <c r="N205" s="29"/>
      <c r="O205" s="29"/>
      <c r="P205" s="29"/>
      <c r="R205" s="127"/>
      <c r="S205" s="127"/>
      <c r="T205" s="127"/>
      <c r="U205" s="127"/>
      <c r="V205" s="127"/>
    </row>
    <row r="206" spans="13:22" ht="20.100000000000001" customHeight="1">
      <c r="M206" s="29"/>
      <c r="N206" s="29"/>
      <c r="O206" s="29"/>
      <c r="P206" s="29"/>
      <c r="R206" s="127"/>
      <c r="S206" s="127"/>
      <c r="T206" s="127"/>
      <c r="U206" s="127"/>
      <c r="V206" s="127"/>
    </row>
    <row r="207" spans="13:22" ht="20.100000000000001" customHeight="1">
      <c r="M207" s="29"/>
      <c r="N207" s="29"/>
      <c r="O207" s="29"/>
      <c r="P207" s="29"/>
      <c r="R207" s="127"/>
      <c r="S207" s="127"/>
      <c r="T207" s="127"/>
      <c r="U207" s="127"/>
      <c r="V207" s="127"/>
    </row>
    <row r="208" spans="13:22" ht="20.100000000000001" customHeight="1">
      <c r="M208" s="29"/>
      <c r="N208" s="29"/>
      <c r="O208" s="29"/>
      <c r="P208" s="29"/>
      <c r="R208" s="127"/>
      <c r="S208" s="127"/>
      <c r="T208" s="127"/>
      <c r="U208" s="127"/>
      <c r="V208" s="127"/>
    </row>
    <row r="209" spans="13:22" ht="20.100000000000001" customHeight="1">
      <c r="M209" s="29"/>
      <c r="N209" s="29"/>
      <c r="O209" s="29"/>
      <c r="P209" s="29"/>
      <c r="R209" s="127"/>
      <c r="S209" s="127"/>
      <c r="T209" s="127"/>
      <c r="U209" s="127"/>
      <c r="V209" s="127"/>
    </row>
    <row r="210" spans="13:22" ht="20.100000000000001" customHeight="1">
      <c r="M210" s="29"/>
      <c r="N210" s="29"/>
      <c r="O210" s="29"/>
      <c r="P210" s="29"/>
      <c r="R210" s="127"/>
      <c r="S210" s="127"/>
      <c r="T210" s="127"/>
      <c r="U210" s="127"/>
      <c r="V210" s="127"/>
    </row>
    <row r="211" spans="13:22" ht="20.100000000000001" customHeight="1">
      <c r="M211" s="29"/>
      <c r="N211" s="29"/>
      <c r="O211" s="29"/>
      <c r="P211" s="29"/>
      <c r="R211" s="127"/>
      <c r="S211" s="127"/>
      <c r="T211" s="127"/>
      <c r="U211" s="127"/>
      <c r="V211" s="127"/>
    </row>
    <row r="212" spans="13:22" ht="20.100000000000001" customHeight="1">
      <c r="M212" s="29"/>
      <c r="N212" s="29"/>
      <c r="O212" s="29"/>
      <c r="P212" s="29"/>
      <c r="R212" s="127"/>
      <c r="S212" s="127"/>
      <c r="T212" s="127"/>
      <c r="U212" s="127"/>
      <c r="V212" s="127"/>
    </row>
    <row r="213" spans="13:22" ht="20.100000000000001" customHeight="1">
      <c r="M213" s="29"/>
      <c r="N213" s="29"/>
      <c r="O213" s="29"/>
      <c r="P213" s="29"/>
      <c r="R213" s="127"/>
      <c r="S213" s="127"/>
      <c r="T213" s="127"/>
      <c r="U213" s="127"/>
      <c r="V213" s="127"/>
    </row>
    <row r="214" spans="13:22" ht="20.100000000000001" customHeight="1">
      <c r="M214" s="29"/>
      <c r="N214" s="29"/>
      <c r="O214" s="29"/>
      <c r="P214" s="29"/>
      <c r="R214" s="127"/>
      <c r="S214" s="127"/>
      <c r="T214" s="127"/>
      <c r="U214" s="127"/>
      <c r="V214" s="127"/>
    </row>
    <row r="215" spans="13:22" ht="20.100000000000001" customHeight="1">
      <c r="M215" s="29"/>
      <c r="N215" s="29"/>
      <c r="O215" s="29"/>
      <c r="P215" s="29"/>
      <c r="R215" s="127"/>
      <c r="S215" s="127"/>
      <c r="T215" s="127"/>
      <c r="U215" s="127"/>
      <c r="V215" s="127"/>
    </row>
    <row r="216" spans="13:22" ht="20.100000000000001" customHeight="1">
      <c r="M216" s="29"/>
      <c r="N216" s="29"/>
      <c r="O216" s="29"/>
      <c r="P216" s="29"/>
      <c r="R216" s="127"/>
      <c r="S216" s="127"/>
      <c r="T216" s="127"/>
      <c r="U216" s="127"/>
      <c r="V216" s="127"/>
    </row>
    <row r="217" spans="13:22" ht="20.100000000000001" customHeight="1">
      <c r="M217" s="29"/>
      <c r="N217" s="29"/>
      <c r="O217" s="29"/>
      <c r="P217" s="29"/>
      <c r="R217" s="127"/>
      <c r="S217" s="127"/>
      <c r="T217" s="127"/>
      <c r="U217" s="127"/>
      <c r="V217" s="127"/>
    </row>
    <row r="218" spans="13:22" ht="20.100000000000001" customHeight="1">
      <c r="M218" s="29"/>
      <c r="N218" s="29"/>
      <c r="O218" s="29"/>
      <c r="P218" s="29"/>
      <c r="R218" s="127"/>
      <c r="S218" s="127"/>
      <c r="T218" s="127"/>
      <c r="U218" s="127"/>
      <c r="V218" s="127"/>
    </row>
    <row r="219" spans="13:22" ht="20.100000000000001" customHeight="1">
      <c r="M219" s="29"/>
      <c r="N219" s="29"/>
      <c r="O219" s="29"/>
      <c r="P219" s="29"/>
      <c r="R219" s="127"/>
      <c r="S219" s="127"/>
      <c r="T219" s="127"/>
      <c r="U219" s="127"/>
      <c r="V219" s="127"/>
    </row>
    <row r="220" spans="13:22" ht="20.100000000000001" customHeight="1">
      <c r="M220" s="29"/>
      <c r="N220" s="29"/>
      <c r="O220" s="29"/>
      <c r="P220" s="29"/>
      <c r="R220" s="127"/>
      <c r="S220" s="127"/>
      <c r="T220" s="127"/>
      <c r="U220" s="127"/>
      <c r="V220" s="127"/>
    </row>
    <row r="221" spans="13:22" ht="20.100000000000001" customHeight="1">
      <c r="M221" s="29"/>
      <c r="N221" s="29"/>
      <c r="O221" s="29"/>
      <c r="P221" s="29"/>
      <c r="R221" s="127"/>
      <c r="S221" s="127"/>
      <c r="T221" s="127"/>
      <c r="U221" s="127"/>
      <c r="V221" s="127"/>
    </row>
    <row r="222" spans="13:22" ht="20.100000000000001" customHeight="1">
      <c r="M222" s="29"/>
      <c r="N222" s="29"/>
      <c r="O222" s="29"/>
      <c r="P222" s="29"/>
      <c r="R222" s="127"/>
      <c r="S222" s="127"/>
      <c r="T222" s="127"/>
      <c r="U222" s="127"/>
      <c r="V222" s="127"/>
    </row>
    <row r="223" spans="13:22" ht="20.100000000000001" customHeight="1">
      <c r="M223" s="29"/>
      <c r="N223" s="29"/>
      <c r="O223" s="29"/>
      <c r="P223" s="29"/>
      <c r="R223" s="127"/>
      <c r="S223" s="127"/>
      <c r="T223" s="127"/>
      <c r="U223" s="127"/>
      <c r="V223" s="127"/>
    </row>
    <row r="224" spans="13:22" ht="20.100000000000001" customHeight="1">
      <c r="M224" s="29"/>
      <c r="N224" s="29"/>
      <c r="O224" s="29"/>
      <c r="P224" s="29"/>
      <c r="R224" s="127"/>
      <c r="S224" s="127"/>
      <c r="T224" s="127"/>
      <c r="U224" s="127"/>
      <c r="V224" s="127"/>
    </row>
    <row r="225" spans="13:22" ht="20.100000000000001" customHeight="1">
      <c r="M225" s="29"/>
      <c r="N225" s="29"/>
      <c r="O225" s="29"/>
      <c r="P225" s="29"/>
      <c r="R225" s="127"/>
      <c r="S225" s="127"/>
      <c r="T225" s="127"/>
      <c r="U225" s="127"/>
      <c r="V225" s="127"/>
    </row>
    <row r="226" spans="13:22" ht="20.100000000000001" customHeight="1">
      <c r="M226" s="29"/>
      <c r="N226" s="29"/>
      <c r="O226" s="29"/>
      <c r="P226" s="29"/>
      <c r="R226" s="127"/>
      <c r="S226" s="127"/>
      <c r="T226" s="127"/>
      <c r="U226" s="127"/>
      <c r="V226" s="127"/>
    </row>
    <row r="227" spans="13:22" ht="20.100000000000001" customHeight="1">
      <c r="M227" s="29"/>
      <c r="N227" s="29"/>
      <c r="O227" s="29"/>
      <c r="P227" s="29"/>
      <c r="R227" s="127"/>
      <c r="S227" s="127"/>
      <c r="T227" s="127"/>
      <c r="U227" s="127"/>
      <c r="V227" s="127"/>
    </row>
    <row r="228" spans="13:22" ht="20.100000000000001" customHeight="1">
      <c r="M228" s="29"/>
      <c r="N228" s="29"/>
      <c r="O228" s="29"/>
      <c r="P228" s="29"/>
      <c r="R228" s="127"/>
      <c r="S228" s="127"/>
      <c r="T228" s="127"/>
      <c r="U228" s="127"/>
      <c r="V228" s="127"/>
    </row>
    <row r="229" spans="13:22" ht="20.100000000000001" customHeight="1">
      <c r="M229" s="29"/>
      <c r="N229" s="29"/>
      <c r="O229" s="29"/>
      <c r="P229" s="29"/>
      <c r="R229" s="127"/>
      <c r="S229" s="127"/>
      <c r="T229" s="127"/>
      <c r="U229" s="127"/>
      <c r="V229" s="127"/>
    </row>
    <row r="230" spans="13:22" ht="20.100000000000001" customHeight="1">
      <c r="M230" s="29"/>
      <c r="N230" s="29"/>
      <c r="O230" s="29"/>
      <c r="P230" s="29"/>
      <c r="R230" s="127"/>
      <c r="S230" s="127"/>
      <c r="T230" s="127"/>
      <c r="U230" s="127"/>
      <c r="V230" s="127"/>
    </row>
    <row r="231" spans="13:22" ht="20.100000000000001" customHeight="1">
      <c r="M231" s="29"/>
      <c r="N231" s="29"/>
      <c r="O231" s="29"/>
      <c r="P231" s="29"/>
      <c r="R231" s="127"/>
      <c r="S231" s="127"/>
      <c r="T231" s="127"/>
      <c r="U231" s="127"/>
      <c r="V231" s="127"/>
    </row>
    <row r="232" spans="13:22" ht="20.100000000000001" customHeight="1">
      <c r="M232" s="29"/>
      <c r="N232" s="29"/>
      <c r="O232" s="29"/>
      <c r="P232" s="29"/>
      <c r="R232" s="127"/>
      <c r="S232" s="127"/>
      <c r="T232" s="127"/>
      <c r="U232" s="127"/>
      <c r="V232" s="127"/>
    </row>
    <row r="233" spans="13:22" ht="20.100000000000001" customHeight="1">
      <c r="M233" s="29"/>
      <c r="N233" s="29"/>
      <c r="O233" s="29"/>
      <c r="P233" s="29"/>
      <c r="R233" s="127"/>
      <c r="S233" s="127"/>
      <c r="T233" s="127"/>
      <c r="U233" s="127"/>
      <c r="V233" s="127"/>
    </row>
    <row r="234" spans="13:22" ht="20.100000000000001" customHeight="1">
      <c r="M234" s="29"/>
      <c r="N234" s="29"/>
      <c r="O234" s="29"/>
      <c r="P234" s="29"/>
      <c r="R234" s="127"/>
      <c r="S234" s="127"/>
      <c r="T234" s="127"/>
      <c r="U234" s="127"/>
      <c r="V234" s="127"/>
    </row>
    <row r="235" spans="13:22" ht="20.100000000000001" customHeight="1">
      <c r="M235" s="29"/>
      <c r="N235" s="29"/>
      <c r="O235" s="29"/>
      <c r="P235" s="29"/>
      <c r="R235" s="127"/>
      <c r="S235" s="127"/>
      <c r="T235" s="127"/>
      <c r="U235" s="127"/>
      <c r="V235" s="127"/>
    </row>
    <row r="236" spans="13:22" ht="20.100000000000001" customHeight="1">
      <c r="M236" s="29"/>
      <c r="N236" s="29"/>
      <c r="O236" s="29"/>
      <c r="P236" s="29"/>
      <c r="R236" s="127"/>
      <c r="S236" s="127"/>
      <c r="T236" s="127"/>
      <c r="U236" s="127"/>
      <c r="V236" s="127"/>
    </row>
    <row r="237" spans="13:22" ht="20.100000000000001" customHeight="1">
      <c r="M237" s="29"/>
      <c r="N237" s="29"/>
      <c r="O237" s="29"/>
      <c r="P237" s="29"/>
      <c r="R237" s="127"/>
      <c r="S237" s="127"/>
      <c r="T237" s="127"/>
      <c r="U237" s="127"/>
      <c r="V237" s="127"/>
    </row>
    <row r="238" spans="13:22" ht="20.100000000000001" customHeight="1">
      <c r="M238" s="29"/>
      <c r="N238" s="29"/>
      <c r="O238" s="29"/>
      <c r="P238" s="29"/>
      <c r="R238" s="127"/>
      <c r="S238" s="127"/>
      <c r="T238" s="127"/>
      <c r="U238" s="127"/>
      <c r="V238" s="127"/>
    </row>
    <row r="239" spans="13:22" ht="20.100000000000001" customHeight="1">
      <c r="M239" s="29"/>
      <c r="N239" s="29"/>
      <c r="O239" s="29"/>
      <c r="P239" s="29"/>
      <c r="R239" s="127"/>
      <c r="S239" s="127"/>
      <c r="T239" s="127"/>
      <c r="U239" s="127"/>
      <c r="V239" s="127"/>
    </row>
    <row r="240" spans="13:22" ht="20.100000000000001" customHeight="1">
      <c r="M240" s="29"/>
      <c r="N240" s="29"/>
      <c r="O240" s="29"/>
      <c r="P240" s="29"/>
      <c r="R240" s="127"/>
      <c r="S240" s="127"/>
      <c r="T240" s="127"/>
      <c r="U240" s="127"/>
      <c r="V240" s="127"/>
    </row>
    <row r="241" spans="13:22" ht="20.100000000000001" customHeight="1">
      <c r="M241" s="29"/>
      <c r="N241" s="29"/>
      <c r="O241" s="29"/>
      <c r="P241" s="29"/>
      <c r="R241" s="127"/>
      <c r="S241" s="127"/>
      <c r="T241" s="127"/>
      <c r="U241" s="127"/>
      <c r="V241" s="127"/>
    </row>
    <row r="242" spans="13:22" ht="20.100000000000001" customHeight="1">
      <c r="M242" s="29"/>
      <c r="N242" s="29"/>
      <c r="O242" s="29"/>
      <c r="P242" s="29"/>
      <c r="R242" s="127"/>
      <c r="S242" s="127"/>
      <c r="T242" s="127"/>
      <c r="U242" s="127"/>
      <c r="V242" s="127"/>
    </row>
    <row r="243" spans="13:22" ht="20.100000000000001" customHeight="1">
      <c r="M243" s="29"/>
      <c r="N243" s="29"/>
      <c r="O243" s="29"/>
      <c r="P243" s="29"/>
      <c r="R243" s="127"/>
      <c r="S243" s="127"/>
      <c r="T243" s="127"/>
      <c r="U243" s="127"/>
      <c r="V243" s="127"/>
    </row>
    <row r="244" spans="13:22" ht="20.100000000000001" customHeight="1">
      <c r="M244" s="29"/>
      <c r="N244" s="29"/>
      <c r="O244" s="29"/>
      <c r="P244" s="29"/>
      <c r="R244" s="127"/>
      <c r="S244" s="127"/>
      <c r="T244" s="127"/>
      <c r="U244" s="127"/>
      <c r="V244" s="127"/>
    </row>
    <row r="245" spans="13:22" ht="20.100000000000001" customHeight="1">
      <c r="M245" s="29"/>
      <c r="N245" s="29"/>
      <c r="O245" s="29"/>
      <c r="P245" s="29"/>
      <c r="R245" s="127"/>
      <c r="S245" s="127"/>
      <c r="T245" s="127"/>
      <c r="U245" s="127"/>
      <c r="V245" s="127"/>
    </row>
    <row r="246" spans="13:22" ht="20.100000000000001" customHeight="1">
      <c r="M246" s="29"/>
      <c r="N246" s="29"/>
      <c r="O246" s="29"/>
      <c r="P246" s="29"/>
      <c r="R246" s="127"/>
      <c r="S246" s="127"/>
      <c r="T246" s="127"/>
      <c r="U246" s="127"/>
      <c r="V246" s="127"/>
    </row>
    <row r="247" spans="13:22" ht="20.100000000000001" customHeight="1">
      <c r="M247" s="29"/>
      <c r="N247" s="29"/>
      <c r="O247" s="29"/>
      <c r="P247" s="29"/>
      <c r="R247" s="127"/>
      <c r="S247" s="127"/>
      <c r="T247" s="127"/>
      <c r="U247" s="127"/>
      <c r="V247" s="127"/>
    </row>
    <row r="248" spans="13:22" ht="20.100000000000001" customHeight="1">
      <c r="M248" s="29"/>
      <c r="N248" s="29"/>
      <c r="O248" s="29"/>
      <c r="P248" s="29"/>
      <c r="R248" s="127"/>
      <c r="S248" s="127"/>
      <c r="T248" s="127"/>
      <c r="U248" s="127"/>
      <c r="V248" s="127"/>
    </row>
    <row r="249" spans="13:22" ht="20.100000000000001" customHeight="1">
      <c r="M249" s="29"/>
      <c r="N249" s="29"/>
      <c r="O249" s="29"/>
      <c r="P249" s="29"/>
      <c r="R249" s="127"/>
      <c r="S249" s="127"/>
      <c r="T249" s="127"/>
      <c r="U249" s="127"/>
      <c r="V249" s="127"/>
    </row>
    <row r="250" spans="13:22" ht="20.100000000000001" customHeight="1">
      <c r="M250" s="29"/>
      <c r="N250" s="29"/>
      <c r="O250" s="29"/>
      <c r="P250" s="29"/>
      <c r="R250" s="127"/>
      <c r="S250" s="127"/>
      <c r="T250" s="127"/>
      <c r="U250" s="127"/>
      <c r="V250" s="127"/>
    </row>
    <row r="251" spans="13:22" ht="20.100000000000001" customHeight="1">
      <c r="M251" s="29"/>
      <c r="N251" s="29"/>
      <c r="O251" s="29"/>
      <c r="P251" s="29"/>
      <c r="R251" s="127"/>
      <c r="S251" s="127"/>
      <c r="T251" s="127"/>
      <c r="U251" s="127"/>
      <c r="V251" s="127"/>
    </row>
    <row r="252" spans="13:22" ht="20.100000000000001" customHeight="1">
      <c r="M252" s="29"/>
      <c r="N252" s="29"/>
      <c r="O252" s="29"/>
      <c r="P252" s="29"/>
      <c r="R252" s="127"/>
      <c r="S252" s="127"/>
      <c r="T252" s="127"/>
      <c r="U252" s="127"/>
      <c r="V252" s="127"/>
    </row>
    <row r="253" spans="13:22" ht="20.100000000000001" customHeight="1">
      <c r="M253" s="29"/>
      <c r="N253" s="29"/>
      <c r="O253" s="29"/>
      <c r="P253" s="29"/>
      <c r="R253" s="127"/>
      <c r="S253" s="127"/>
      <c r="T253" s="127"/>
      <c r="U253" s="127"/>
      <c r="V253" s="127"/>
    </row>
    <row r="254" spans="13:22" ht="20.100000000000001" customHeight="1">
      <c r="M254" s="29"/>
      <c r="N254" s="29"/>
      <c r="O254" s="29"/>
      <c r="P254" s="29"/>
      <c r="R254" s="127"/>
      <c r="S254" s="127"/>
      <c r="T254" s="127"/>
      <c r="U254" s="127"/>
      <c r="V254" s="127"/>
    </row>
    <row r="255" spans="13:22" ht="20.100000000000001" customHeight="1">
      <c r="M255" s="29"/>
      <c r="N255" s="29"/>
      <c r="O255" s="29"/>
      <c r="P255" s="29"/>
      <c r="R255" s="127"/>
      <c r="S255" s="127"/>
      <c r="T255" s="127"/>
      <c r="U255" s="127"/>
      <c r="V255" s="127"/>
    </row>
    <row r="256" spans="13:22" ht="20.100000000000001" customHeight="1">
      <c r="M256" s="29"/>
      <c r="N256" s="29"/>
      <c r="O256" s="29"/>
      <c r="P256" s="29"/>
      <c r="R256" s="127"/>
      <c r="S256" s="127"/>
      <c r="T256" s="127"/>
      <c r="U256" s="127"/>
      <c r="V256" s="127"/>
    </row>
    <row r="257" spans="13:22" ht="20.100000000000001" customHeight="1">
      <c r="M257" s="29"/>
      <c r="N257" s="29"/>
      <c r="O257" s="29"/>
      <c r="P257" s="29"/>
      <c r="R257" s="127"/>
      <c r="S257" s="127"/>
      <c r="T257" s="127"/>
      <c r="U257" s="127"/>
      <c r="V257" s="127"/>
    </row>
    <row r="258" spans="13:22" ht="20.100000000000001" customHeight="1">
      <c r="M258" s="29"/>
      <c r="N258" s="29"/>
      <c r="O258" s="29"/>
      <c r="P258" s="29"/>
      <c r="R258" s="127"/>
      <c r="S258" s="127"/>
      <c r="T258" s="127"/>
      <c r="U258" s="127"/>
      <c r="V258" s="127"/>
    </row>
    <row r="259" spans="13:22" ht="20.100000000000001" customHeight="1">
      <c r="M259" s="29"/>
      <c r="N259" s="29"/>
      <c r="O259" s="29"/>
      <c r="P259" s="29"/>
      <c r="R259" s="127"/>
      <c r="S259" s="127"/>
      <c r="T259" s="127"/>
      <c r="U259" s="127"/>
      <c r="V259" s="127"/>
    </row>
    <row r="260" spans="13:22" ht="20.100000000000001" customHeight="1">
      <c r="M260" s="29"/>
      <c r="N260" s="29"/>
      <c r="O260" s="29"/>
      <c r="P260" s="29"/>
      <c r="R260" s="127"/>
      <c r="S260" s="127"/>
      <c r="T260" s="127"/>
      <c r="U260" s="127"/>
      <c r="V260" s="127"/>
    </row>
    <row r="261" spans="13:22" ht="20.100000000000001" customHeight="1">
      <c r="M261" s="29"/>
      <c r="N261" s="29"/>
      <c r="O261" s="29"/>
      <c r="P261" s="29"/>
      <c r="R261" s="127"/>
      <c r="S261" s="127"/>
      <c r="T261" s="127"/>
      <c r="U261" s="127"/>
      <c r="V261" s="127"/>
    </row>
    <row r="262" spans="13:22" ht="20.100000000000001" customHeight="1">
      <c r="M262" s="29"/>
      <c r="N262" s="29"/>
      <c r="O262" s="29"/>
      <c r="P262" s="29"/>
      <c r="R262" s="127"/>
      <c r="S262" s="127"/>
      <c r="T262" s="127"/>
      <c r="U262" s="127"/>
      <c r="V262" s="127"/>
    </row>
    <row r="263" spans="13:22" ht="20.100000000000001" customHeight="1">
      <c r="M263" s="29"/>
      <c r="N263" s="29"/>
      <c r="O263" s="29"/>
      <c r="P263" s="29"/>
      <c r="R263" s="127"/>
      <c r="S263" s="127"/>
      <c r="T263" s="127"/>
      <c r="U263" s="127"/>
      <c r="V263" s="127"/>
    </row>
    <row r="264" spans="13:22" ht="20.100000000000001" customHeight="1">
      <c r="M264" s="29"/>
      <c r="N264" s="29"/>
      <c r="O264" s="29"/>
      <c r="P264" s="29"/>
      <c r="R264" s="127"/>
      <c r="S264" s="127"/>
      <c r="T264" s="127"/>
      <c r="U264" s="127"/>
      <c r="V264" s="127"/>
    </row>
    <row r="265" spans="13:22" ht="20.100000000000001" customHeight="1">
      <c r="M265" s="29"/>
      <c r="N265" s="29"/>
      <c r="O265" s="29"/>
      <c r="P265" s="29"/>
      <c r="R265" s="127"/>
      <c r="S265" s="127"/>
      <c r="T265" s="127"/>
      <c r="U265" s="127"/>
      <c r="V265" s="127"/>
    </row>
    <row r="266" spans="13:22" ht="20.100000000000001" customHeight="1">
      <c r="M266" s="29"/>
      <c r="N266" s="29"/>
      <c r="O266" s="29"/>
      <c r="P266" s="29"/>
      <c r="R266" s="127"/>
      <c r="S266" s="127"/>
      <c r="T266" s="127"/>
      <c r="U266" s="127"/>
      <c r="V266" s="127"/>
    </row>
    <row r="267" spans="13:22" ht="20.100000000000001" customHeight="1">
      <c r="M267" s="29"/>
      <c r="N267" s="29"/>
      <c r="O267" s="29"/>
      <c r="P267" s="29"/>
      <c r="R267" s="127"/>
      <c r="S267" s="127"/>
      <c r="T267" s="127"/>
      <c r="U267" s="127"/>
      <c r="V267" s="127"/>
    </row>
    <row r="268" spans="13:22" ht="20.100000000000001" customHeight="1">
      <c r="M268" s="29"/>
      <c r="N268" s="29"/>
      <c r="O268" s="29"/>
      <c r="P268" s="29"/>
      <c r="R268" s="127"/>
      <c r="S268" s="127"/>
      <c r="T268" s="127"/>
      <c r="U268" s="127"/>
      <c r="V268" s="127"/>
    </row>
    <row r="269" spans="13:22" ht="20.100000000000001" customHeight="1">
      <c r="M269" s="29"/>
      <c r="N269" s="29"/>
      <c r="O269" s="29"/>
      <c r="P269" s="29"/>
      <c r="R269" s="127"/>
      <c r="S269" s="127"/>
      <c r="T269" s="127"/>
      <c r="U269" s="127"/>
      <c r="V269" s="127"/>
    </row>
    <row r="270" spans="13:22" ht="20.100000000000001" customHeight="1">
      <c r="M270" s="29"/>
      <c r="N270" s="29"/>
      <c r="O270" s="29"/>
      <c r="P270" s="29"/>
      <c r="R270" s="127"/>
      <c r="S270" s="127"/>
      <c r="T270" s="127"/>
      <c r="U270" s="127"/>
      <c r="V270" s="127"/>
    </row>
    <row r="271" spans="13:22" ht="20.100000000000001" customHeight="1">
      <c r="M271" s="29"/>
      <c r="N271" s="29"/>
      <c r="O271" s="29"/>
      <c r="P271" s="29"/>
      <c r="R271" s="127"/>
      <c r="S271" s="127"/>
      <c r="T271" s="127"/>
      <c r="U271" s="127"/>
      <c r="V271" s="127"/>
    </row>
    <row r="272" spans="13:22" ht="20.100000000000001" customHeight="1">
      <c r="M272" s="29"/>
      <c r="N272" s="29"/>
      <c r="O272" s="29"/>
      <c r="P272" s="29"/>
      <c r="R272" s="127"/>
      <c r="S272" s="127"/>
      <c r="T272" s="127"/>
      <c r="U272" s="127"/>
      <c r="V272" s="127"/>
    </row>
    <row r="273" spans="13:22" ht="20.100000000000001" customHeight="1">
      <c r="M273" s="29"/>
      <c r="N273" s="29"/>
      <c r="O273" s="29"/>
      <c r="P273" s="29"/>
      <c r="R273" s="127"/>
      <c r="S273" s="127"/>
      <c r="T273" s="127"/>
      <c r="U273" s="127"/>
      <c r="V273" s="127"/>
    </row>
    <row r="274" spans="13:22" ht="20.100000000000001" customHeight="1">
      <c r="M274" s="29"/>
      <c r="N274" s="29"/>
      <c r="O274" s="29"/>
      <c r="P274" s="29"/>
      <c r="R274" s="127"/>
      <c r="S274" s="127"/>
      <c r="T274" s="127"/>
      <c r="U274" s="127"/>
      <c r="V274" s="127"/>
    </row>
    <row r="275" spans="13:22" ht="20.100000000000001" customHeight="1">
      <c r="M275" s="29"/>
      <c r="N275" s="29"/>
      <c r="O275" s="29"/>
      <c r="P275" s="29"/>
      <c r="R275" s="127"/>
      <c r="S275" s="127"/>
      <c r="T275" s="127"/>
      <c r="U275" s="127"/>
      <c r="V275" s="127"/>
    </row>
    <row r="276" spans="13:22" ht="20.100000000000001" customHeight="1">
      <c r="M276" s="29"/>
      <c r="N276" s="29"/>
      <c r="O276" s="29"/>
      <c r="P276" s="29"/>
      <c r="R276" s="127"/>
      <c r="S276" s="127"/>
      <c r="T276" s="127"/>
      <c r="U276" s="127"/>
      <c r="V276" s="127"/>
    </row>
    <row r="277" spans="13:22" ht="20.100000000000001" customHeight="1">
      <c r="M277" s="29"/>
      <c r="N277" s="29"/>
      <c r="O277" s="29"/>
      <c r="P277" s="29"/>
      <c r="R277" s="127"/>
      <c r="S277" s="127"/>
      <c r="T277" s="127"/>
      <c r="U277" s="127"/>
      <c r="V277" s="127"/>
    </row>
    <row r="278" spans="13:22" ht="20.100000000000001" customHeight="1">
      <c r="M278" s="29"/>
      <c r="N278" s="29"/>
      <c r="O278" s="29"/>
      <c r="P278" s="29"/>
      <c r="R278" s="127"/>
      <c r="S278" s="127"/>
      <c r="T278" s="127"/>
      <c r="U278" s="127"/>
      <c r="V278" s="127"/>
    </row>
    <row r="279" spans="13:22" ht="20.100000000000001" customHeight="1">
      <c r="M279" s="29"/>
      <c r="N279" s="29"/>
      <c r="O279" s="29"/>
      <c r="P279" s="29"/>
      <c r="R279" s="127"/>
      <c r="S279" s="127"/>
      <c r="T279" s="127"/>
      <c r="U279" s="127"/>
      <c r="V279" s="127"/>
    </row>
    <row r="280" spans="13:22" ht="20.100000000000001" customHeight="1">
      <c r="M280" s="29"/>
      <c r="N280" s="29"/>
      <c r="O280" s="29"/>
      <c r="P280" s="29"/>
      <c r="R280" s="127"/>
      <c r="S280" s="127"/>
      <c r="T280" s="127"/>
      <c r="U280" s="127"/>
      <c r="V280" s="127"/>
    </row>
    <row r="281" spans="13:22" ht="20.100000000000001" customHeight="1">
      <c r="M281" s="29"/>
      <c r="N281" s="29"/>
      <c r="O281" s="29"/>
      <c r="P281" s="29"/>
      <c r="R281" s="127"/>
      <c r="S281" s="127"/>
      <c r="T281" s="127"/>
      <c r="U281" s="127"/>
      <c r="V281" s="127"/>
    </row>
    <row r="282" spans="13:22" ht="20.100000000000001" customHeight="1">
      <c r="M282" s="29"/>
      <c r="N282" s="29"/>
      <c r="O282" s="29"/>
      <c r="P282" s="29"/>
      <c r="R282" s="127"/>
      <c r="S282" s="127"/>
      <c r="T282" s="127"/>
      <c r="U282" s="127"/>
      <c r="V282" s="127"/>
    </row>
    <row r="283" spans="13:22" ht="20.100000000000001" customHeight="1">
      <c r="M283" s="29"/>
      <c r="N283" s="29"/>
      <c r="O283" s="29"/>
      <c r="P283" s="29"/>
      <c r="R283" s="127"/>
      <c r="S283" s="127"/>
      <c r="T283" s="127"/>
      <c r="U283" s="127"/>
      <c r="V283" s="127"/>
    </row>
    <row r="284" spans="13:22" ht="20.100000000000001" customHeight="1">
      <c r="M284" s="29"/>
      <c r="N284" s="29"/>
      <c r="O284" s="29"/>
      <c r="P284" s="29"/>
      <c r="R284" s="127"/>
      <c r="S284" s="127"/>
      <c r="T284" s="127"/>
      <c r="U284" s="127"/>
      <c r="V284" s="127"/>
    </row>
    <row r="285" spans="13:22" ht="20.100000000000001" customHeight="1">
      <c r="M285" s="29"/>
      <c r="N285" s="29"/>
      <c r="O285" s="29"/>
      <c r="P285" s="29"/>
      <c r="R285" s="127"/>
      <c r="S285" s="127"/>
      <c r="T285" s="127"/>
      <c r="U285" s="127"/>
      <c r="V285" s="127"/>
    </row>
    <row r="286" spans="13:22" ht="20.100000000000001" customHeight="1">
      <c r="M286" s="29"/>
      <c r="N286" s="29"/>
      <c r="O286" s="29"/>
      <c r="P286" s="29"/>
      <c r="R286" s="127"/>
      <c r="S286" s="127"/>
      <c r="T286" s="127"/>
      <c r="U286" s="127"/>
      <c r="V286" s="127"/>
    </row>
    <row r="287" spans="13:22" ht="20.100000000000001" customHeight="1">
      <c r="M287" s="29"/>
      <c r="N287" s="29"/>
      <c r="O287" s="29"/>
      <c r="P287" s="29"/>
      <c r="R287" s="127"/>
      <c r="S287" s="127"/>
      <c r="T287" s="127"/>
      <c r="U287" s="127"/>
      <c r="V287" s="127"/>
    </row>
    <row r="288" spans="13:22" ht="20.100000000000001" customHeight="1">
      <c r="M288" s="29"/>
      <c r="N288" s="29"/>
      <c r="O288" s="29"/>
      <c r="P288" s="29"/>
      <c r="R288" s="127"/>
      <c r="S288" s="127"/>
      <c r="T288" s="127"/>
      <c r="U288" s="127"/>
      <c r="V288" s="127"/>
    </row>
    <row r="289" spans="13:22" ht="20.100000000000001" customHeight="1">
      <c r="M289" s="29"/>
      <c r="N289" s="29"/>
      <c r="O289" s="29"/>
      <c r="P289" s="29"/>
      <c r="R289" s="127"/>
      <c r="S289" s="127"/>
      <c r="T289" s="127"/>
      <c r="U289" s="127"/>
      <c r="V289" s="127"/>
    </row>
    <row r="290" spans="13:22" ht="20.100000000000001" customHeight="1">
      <c r="M290" s="29"/>
      <c r="N290" s="29"/>
      <c r="O290" s="29"/>
      <c r="P290" s="29"/>
      <c r="R290" s="127"/>
      <c r="S290" s="127"/>
      <c r="T290" s="127"/>
      <c r="U290" s="127"/>
      <c r="V290" s="127"/>
    </row>
    <row r="291" spans="13:22" ht="20.100000000000001" customHeight="1">
      <c r="M291" s="29"/>
      <c r="N291" s="29"/>
      <c r="O291" s="29"/>
      <c r="P291" s="29"/>
      <c r="R291" s="127"/>
      <c r="S291" s="127"/>
      <c r="T291" s="127"/>
      <c r="U291" s="127"/>
      <c r="V291" s="127"/>
    </row>
    <row r="292" spans="13:22" ht="20.100000000000001" customHeight="1">
      <c r="M292" s="29"/>
      <c r="N292" s="29"/>
      <c r="O292" s="29"/>
      <c r="P292" s="29"/>
      <c r="R292" s="127"/>
      <c r="S292" s="127"/>
      <c r="T292" s="127"/>
      <c r="U292" s="127"/>
      <c r="V292" s="127"/>
    </row>
    <row r="293" spans="13:22" ht="20.100000000000001" customHeight="1">
      <c r="M293" s="29"/>
      <c r="N293" s="29"/>
      <c r="O293" s="29"/>
      <c r="P293" s="29"/>
      <c r="R293" s="127"/>
      <c r="S293" s="127"/>
      <c r="T293" s="127"/>
      <c r="U293" s="127"/>
      <c r="V293" s="127"/>
    </row>
    <row r="294" spans="13:22" ht="20.100000000000001" customHeight="1">
      <c r="M294" s="29"/>
      <c r="N294" s="29"/>
      <c r="O294" s="29"/>
      <c r="P294" s="29"/>
      <c r="R294" s="127"/>
      <c r="S294" s="127"/>
      <c r="T294" s="127"/>
      <c r="U294" s="127"/>
      <c r="V294" s="127"/>
    </row>
    <row r="295" spans="13:22" ht="20.100000000000001" customHeight="1">
      <c r="M295" s="29"/>
      <c r="N295" s="29"/>
      <c r="O295" s="29"/>
      <c r="P295" s="29"/>
      <c r="R295" s="127"/>
      <c r="S295" s="127"/>
      <c r="T295" s="127"/>
      <c r="U295" s="127"/>
      <c r="V295" s="127"/>
    </row>
    <row r="296" spans="13:22" ht="20.100000000000001" customHeight="1">
      <c r="M296" s="29"/>
      <c r="N296" s="29"/>
      <c r="O296" s="29"/>
      <c r="P296" s="29"/>
      <c r="R296" s="127"/>
      <c r="S296" s="127"/>
      <c r="T296" s="127"/>
      <c r="U296" s="127"/>
      <c r="V296" s="127"/>
    </row>
    <row r="297" spans="13:22" ht="20.100000000000001" customHeight="1">
      <c r="M297" s="29"/>
      <c r="N297" s="29"/>
      <c r="O297" s="29"/>
      <c r="P297" s="29"/>
      <c r="R297" s="127"/>
      <c r="S297" s="127"/>
      <c r="T297" s="127"/>
      <c r="U297" s="127"/>
      <c r="V297" s="127"/>
    </row>
    <row r="298" spans="13:22" ht="20.100000000000001" customHeight="1">
      <c r="M298" s="29"/>
      <c r="N298" s="29"/>
      <c r="O298" s="29"/>
      <c r="P298" s="29"/>
      <c r="R298" s="127"/>
      <c r="S298" s="127"/>
      <c r="T298" s="127"/>
      <c r="U298" s="127"/>
      <c r="V298" s="127"/>
    </row>
    <row r="299" spans="13:22" ht="20.100000000000001" customHeight="1">
      <c r="M299" s="29"/>
      <c r="N299" s="29"/>
      <c r="O299" s="29"/>
      <c r="P299" s="29"/>
      <c r="R299" s="127"/>
      <c r="S299" s="127"/>
      <c r="T299" s="127"/>
      <c r="U299" s="127"/>
      <c r="V299" s="127"/>
    </row>
    <row r="300" spans="13:22" ht="20.100000000000001" customHeight="1">
      <c r="M300" s="29"/>
      <c r="N300" s="29"/>
      <c r="O300" s="29"/>
      <c r="P300" s="29"/>
      <c r="R300" s="127"/>
      <c r="S300" s="127"/>
      <c r="T300" s="127"/>
      <c r="U300" s="127"/>
      <c r="V300" s="127"/>
    </row>
    <row r="301" spans="13:22" ht="20.100000000000001" customHeight="1">
      <c r="M301" s="29"/>
      <c r="N301" s="29"/>
      <c r="O301" s="29"/>
      <c r="P301" s="29"/>
      <c r="R301" s="127"/>
      <c r="S301" s="127"/>
      <c r="T301" s="127"/>
      <c r="U301" s="127"/>
      <c r="V301" s="127"/>
    </row>
    <row r="302" spans="13:22" ht="20.100000000000001" customHeight="1">
      <c r="M302" s="29"/>
      <c r="N302" s="29"/>
      <c r="O302" s="29"/>
      <c r="P302" s="29"/>
      <c r="R302" s="127"/>
      <c r="S302" s="127"/>
      <c r="T302" s="127"/>
      <c r="U302" s="127"/>
      <c r="V302" s="127"/>
    </row>
    <row r="303" spans="13:22" ht="20.100000000000001" customHeight="1">
      <c r="M303" s="29"/>
      <c r="N303" s="29"/>
      <c r="O303" s="29"/>
      <c r="P303" s="29"/>
      <c r="R303" s="127"/>
      <c r="S303" s="127"/>
      <c r="T303" s="127"/>
      <c r="U303" s="127"/>
      <c r="V303" s="127"/>
    </row>
    <row r="304" spans="13:22" ht="20.100000000000001" customHeight="1">
      <c r="M304" s="29"/>
      <c r="N304" s="29"/>
      <c r="O304" s="29"/>
      <c r="P304" s="29"/>
      <c r="R304" s="127"/>
      <c r="S304" s="127"/>
      <c r="T304" s="127"/>
      <c r="U304" s="127"/>
      <c r="V304" s="127"/>
    </row>
    <row r="305" spans="13:22" ht="20.100000000000001" customHeight="1">
      <c r="M305" s="29"/>
      <c r="N305" s="29"/>
      <c r="O305" s="29"/>
      <c r="P305" s="29"/>
      <c r="R305" s="127"/>
      <c r="S305" s="127"/>
      <c r="T305" s="127"/>
      <c r="U305" s="127"/>
      <c r="V305" s="127"/>
    </row>
    <row r="306" spans="13:22" ht="20.100000000000001" customHeight="1">
      <c r="M306" s="29"/>
      <c r="N306" s="29"/>
      <c r="O306" s="29"/>
      <c r="P306" s="29"/>
      <c r="R306" s="127"/>
      <c r="S306" s="127"/>
      <c r="T306" s="127"/>
      <c r="U306" s="127"/>
      <c r="V306" s="127"/>
    </row>
    <row r="307" spans="13:22" ht="20.100000000000001" customHeight="1">
      <c r="M307" s="29"/>
      <c r="N307" s="29"/>
      <c r="O307" s="29"/>
      <c r="P307" s="29"/>
      <c r="R307" s="127"/>
      <c r="S307" s="127"/>
      <c r="T307" s="127"/>
      <c r="U307" s="127"/>
      <c r="V307" s="127"/>
    </row>
    <row r="308" spans="13:22" ht="20.100000000000001" customHeight="1">
      <c r="M308" s="29"/>
      <c r="N308" s="29"/>
      <c r="O308" s="29"/>
      <c r="P308" s="29"/>
      <c r="R308" s="127"/>
      <c r="S308" s="127"/>
      <c r="T308" s="127"/>
      <c r="U308" s="127"/>
      <c r="V308" s="127"/>
    </row>
    <row r="309" spans="13:22" ht="20.100000000000001" customHeight="1">
      <c r="M309" s="29"/>
      <c r="N309" s="29"/>
      <c r="O309" s="29"/>
      <c r="P309" s="29"/>
      <c r="R309" s="127"/>
      <c r="S309" s="127"/>
      <c r="T309" s="127"/>
      <c r="U309" s="127"/>
      <c r="V309" s="127"/>
    </row>
    <row r="310" spans="13:22" ht="20.100000000000001" customHeight="1">
      <c r="M310" s="29"/>
      <c r="N310" s="29"/>
      <c r="O310" s="29"/>
      <c r="P310" s="29"/>
      <c r="R310" s="127"/>
      <c r="S310" s="127"/>
      <c r="T310" s="127"/>
      <c r="U310" s="127"/>
      <c r="V310" s="127"/>
    </row>
    <row r="311" spans="13:22" ht="20.100000000000001" customHeight="1">
      <c r="M311" s="29"/>
      <c r="N311" s="29"/>
      <c r="O311" s="29"/>
      <c r="P311" s="29"/>
      <c r="R311" s="127"/>
      <c r="S311" s="127"/>
      <c r="T311" s="127"/>
      <c r="U311" s="127"/>
      <c r="V311" s="127"/>
    </row>
    <row r="312" spans="13:22" ht="20.100000000000001" customHeight="1">
      <c r="M312" s="29"/>
      <c r="N312" s="29"/>
      <c r="O312" s="29"/>
      <c r="P312" s="29"/>
      <c r="R312" s="127"/>
      <c r="S312" s="127"/>
      <c r="T312" s="127"/>
      <c r="U312" s="127"/>
      <c r="V312" s="127"/>
    </row>
    <row r="313" spans="13:22" ht="20.100000000000001" customHeight="1">
      <c r="M313" s="29"/>
      <c r="N313" s="29"/>
      <c r="O313" s="29"/>
      <c r="P313" s="29"/>
      <c r="R313" s="127"/>
      <c r="S313" s="127"/>
      <c r="T313" s="127"/>
      <c r="U313" s="127"/>
      <c r="V313" s="127"/>
    </row>
    <row r="314" spans="13:22" ht="20.100000000000001" customHeight="1">
      <c r="M314" s="29"/>
      <c r="N314" s="29"/>
      <c r="O314" s="29"/>
      <c r="P314" s="29"/>
      <c r="R314" s="127"/>
      <c r="S314" s="127"/>
      <c r="T314" s="127"/>
      <c r="U314" s="127"/>
      <c r="V314" s="127"/>
    </row>
    <row r="315" spans="13:22" ht="20.100000000000001" customHeight="1">
      <c r="M315" s="29"/>
      <c r="N315" s="29"/>
      <c r="O315" s="29"/>
      <c r="P315" s="29"/>
      <c r="R315" s="127"/>
      <c r="S315" s="127"/>
      <c r="T315" s="127"/>
      <c r="U315" s="127"/>
      <c r="V315" s="127"/>
    </row>
    <row r="316" spans="13:22" ht="20.100000000000001" customHeight="1">
      <c r="M316" s="29"/>
      <c r="N316" s="29"/>
      <c r="O316" s="29"/>
      <c r="P316" s="29"/>
      <c r="R316" s="127"/>
      <c r="S316" s="127"/>
      <c r="T316" s="127"/>
      <c r="U316" s="127"/>
      <c r="V316" s="127"/>
    </row>
    <row r="317" spans="13:22" ht="20.100000000000001" customHeight="1">
      <c r="M317" s="29"/>
      <c r="N317" s="29"/>
      <c r="O317" s="29"/>
      <c r="P317" s="29"/>
      <c r="R317" s="127"/>
      <c r="S317" s="127"/>
      <c r="T317" s="127"/>
      <c r="U317" s="127"/>
      <c r="V317" s="127"/>
    </row>
    <row r="318" spans="13:22" ht="20.100000000000001" customHeight="1">
      <c r="M318" s="29"/>
      <c r="N318" s="29"/>
      <c r="O318" s="29"/>
      <c r="P318" s="29"/>
      <c r="R318" s="127"/>
      <c r="S318" s="127"/>
      <c r="T318" s="127"/>
      <c r="U318" s="127"/>
      <c r="V318" s="127"/>
    </row>
    <row r="319" spans="13:22" ht="20.100000000000001" customHeight="1">
      <c r="M319" s="29"/>
      <c r="N319" s="29"/>
      <c r="O319" s="29"/>
      <c r="P319" s="29"/>
      <c r="R319" s="127"/>
      <c r="S319" s="127"/>
      <c r="T319" s="127"/>
      <c r="U319" s="127"/>
      <c r="V319" s="127"/>
    </row>
    <row r="320" spans="13:22" ht="20.100000000000001" customHeight="1">
      <c r="M320" s="29"/>
      <c r="N320" s="29"/>
      <c r="O320" s="29"/>
      <c r="P320" s="29"/>
      <c r="R320" s="127"/>
      <c r="S320" s="127"/>
      <c r="T320" s="127"/>
      <c r="U320" s="127"/>
      <c r="V320" s="127"/>
    </row>
    <row r="321" spans="13:22" ht="20.100000000000001" customHeight="1">
      <c r="M321" s="29"/>
      <c r="N321" s="29"/>
      <c r="O321" s="29"/>
      <c r="P321" s="29"/>
      <c r="R321" s="127"/>
      <c r="S321" s="127"/>
      <c r="T321" s="127"/>
      <c r="U321" s="127"/>
      <c r="V321" s="127"/>
    </row>
    <row r="322" spans="13:22" ht="20.100000000000001" customHeight="1">
      <c r="M322" s="29"/>
      <c r="N322" s="29"/>
      <c r="O322" s="29"/>
      <c r="P322" s="29"/>
      <c r="R322" s="127"/>
      <c r="S322" s="127"/>
      <c r="T322" s="127"/>
      <c r="U322" s="127"/>
      <c r="V322" s="127"/>
    </row>
    <row r="323" spans="13:22" ht="20.100000000000001" customHeight="1">
      <c r="M323" s="29"/>
      <c r="N323" s="29"/>
      <c r="O323" s="29"/>
      <c r="P323" s="29"/>
      <c r="R323" s="127"/>
      <c r="S323" s="127"/>
      <c r="T323" s="127"/>
      <c r="U323" s="127"/>
      <c r="V323" s="127"/>
    </row>
    <row r="324" spans="13:22" ht="20.100000000000001" customHeight="1">
      <c r="M324" s="29"/>
      <c r="N324" s="29"/>
      <c r="O324" s="29"/>
      <c r="P324" s="29"/>
      <c r="R324" s="127"/>
      <c r="S324" s="127"/>
      <c r="T324" s="127"/>
      <c r="U324" s="127"/>
      <c r="V324" s="127"/>
    </row>
    <row r="325" spans="13:22" ht="20.100000000000001" customHeight="1">
      <c r="M325" s="29"/>
      <c r="N325" s="29"/>
      <c r="O325" s="29"/>
      <c r="P325" s="29"/>
      <c r="R325" s="127"/>
      <c r="S325" s="127"/>
      <c r="T325" s="127"/>
      <c r="U325" s="127"/>
      <c r="V325" s="127"/>
    </row>
    <row r="326" spans="13:22" ht="20.100000000000001" customHeight="1">
      <c r="M326" s="29"/>
      <c r="N326" s="29"/>
      <c r="O326" s="29"/>
      <c r="P326" s="29"/>
      <c r="R326" s="127"/>
      <c r="S326" s="127"/>
      <c r="T326" s="127"/>
      <c r="U326" s="127"/>
      <c r="V326" s="127"/>
    </row>
    <row r="327" spans="13:22" ht="20.100000000000001" customHeight="1">
      <c r="M327" s="29"/>
      <c r="N327" s="29"/>
      <c r="O327" s="29"/>
      <c r="P327" s="29"/>
      <c r="R327" s="127"/>
      <c r="S327" s="127"/>
      <c r="T327" s="127"/>
      <c r="U327" s="127"/>
      <c r="V327" s="127"/>
    </row>
    <row r="328" spans="13:22" ht="20.100000000000001" customHeight="1">
      <c r="M328" s="29"/>
      <c r="N328" s="29"/>
      <c r="O328" s="29"/>
      <c r="P328" s="29"/>
      <c r="R328" s="127"/>
      <c r="S328" s="127"/>
      <c r="T328" s="127"/>
      <c r="U328" s="127"/>
      <c r="V328" s="127"/>
    </row>
    <row r="329" spans="13:22" ht="20.100000000000001" customHeight="1">
      <c r="M329" s="29"/>
      <c r="N329" s="29"/>
      <c r="O329" s="29"/>
      <c r="P329" s="29"/>
      <c r="R329" s="127"/>
      <c r="S329" s="127"/>
      <c r="T329" s="127"/>
      <c r="U329" s="127"/>
      <c r="V329" s="127"/>
    </row>
    <row r="330" spans="13:22" ht="20.100000000000001" customHeight="1">
      <c r="M330" s="29"/>
      <c r="N330" s="29"/>
      <c r="O330" s="29"/>
      <c r="P330" s="29"/>
      <c r="R330" s="127"/>
      <c r="S330" s="127"/>
      <c r="T330" s="127"/>
      <c r="U330" s="127"/>
      <c r="V330" s="127"/>
    </row>
    <row r="331" spans="13:22" ht="20.100000000000001" customHeight="1">
      <c r="M331" s="29"/>
      <c r="N331" s="29"/>
      <c r="O331" s="29"/>
      <c r="P331" s="29"/>
      <c r="R331" s="127"/>
      <c r="S331" s="127"/>
      <c r="T331" s="127"/>
      <c r="U331" s="127"/>
      <c r="V331" s="127"/>
    </row>
    <row r="332" spans="13:22" ht="20.100000000000001" customHeight="1">
      <c r="M332" s="29"/>
      <c r="N332" s="29"/>
      <c r="O332" s="29"/>
      <c r="P332" s="29"/>
      <c r="R332" s="127"/>
      <c r="S332" s="127"/>
      <c r="T332" s="127"/>
      <c r="U332" s="127"/>
      <c r="V332" s="127"/>
    </row>
    <row r="333" spans="13:22" ht="20.100000000000001" customHeight="1">
      <c r="M333" s="29"/>
      <c r="N333" s="29"/>
      <c r="O333" s="29"/>
      <c r="P333" s="29"/>
      <c r="R333" s="127"/>
      <c r="S333" s="127"/>
      <c r="T333" s="127"/>
      <c r="U333" s="127"/>
      <c r="V333" s="127"/>
    </row>
    <row r="334" spans="13:22" ht="20.100000000000001" customHeight="1">
      <c r="M334" s="29"/>
      <c r="N334" s="29"/>
      <c r="O334" s="29"/>
      <c r="P334" s="29"/>
      <c r="R334" s="127"/>
      <c r="S334" s="127"/>
      <c r="T334" s="127"/>
      <c r="U334" s="127"/>
      <c r="V334" s="127"/>
    </row>
    <row r="335" spans="13:22" ht="20.100000000000001" customHeight="1">
      <c r="M335" s="29"/>
      <c r="N335" s="29"/>
      <c r="O335" s="29"/>
      <c r="P335" s="29"/>
      <c r="R335" s="127"/>
      <c r="S335" s="127"/>
      <c r="T335" s="127"/>
      <c r="U335" s="127"/>
      <c r="V335" s="127"/>
    </row>
    <row r="336" spans="13:22" ht="20.100000000000001" customHeight="1">
      <c r="M336" s="29"/>
      <c r="N336" s="29"/>
      <c r="O336" s="29"/>
      <c r="P336" s="29"/>
      <c r="R336" s="127"/>
      <c r="S336" s="127"/>
      <c r="T336" s="127"/>
      <c r="U336" s="127"/>
      <c r="V336" s="127"/>
    </row>
    <row r="337" spans="13:22" ht="20.100000000000001" customHeight="1">
      <c r="M337" s="29"/>
      <c r="N337" s="29"/>
      <c r="O337" s="29"/>
      <c r="P337" s="29"/>
      <c r="R337" s="127"/>
      <c r="S337" s="127"/>
      <c r="T337" s="127"/>
      <c r="U337" s="127"/>
      <c r="V337" s="127"/>
    </row>
    <row r="338" spans="13:22" ht="20.100000000000001" customHeight="1">
      <c r="M338" s="29"/>
      <c r="N338" s="29"/>
      <c r="O338" s="29"/>
      <c r="P338" s="29"/>
      <c r="R338" s="127"/>
      <c r="S338" s="127"/>
      <c r="T338" s="127"/>
      <c r="U338" s="127"/>
      <c r="V338" s="127"/>
    </row>
    <row r="339" spans="13:22" ht="20.100000000000001" customHeight="1">
      <c r="M339" s="29"/>
      <c r="N339" s="29"/>
      <c r="O339" s="29"/>
      <c r="P339" s="29"/>
      <c r="R339" s="127"/>
      <c r="S339" s="127"/>
      <c r="T339" s="127"/>
      <c r="U339" s="127"/>
      <c r="V339" s="127"/>
    </row>
    <row r="340" spans="13:22" ht="20.100000000000001" customHeight="1">
      <c r="M340" s="29"/>
      <c r="N340" s="29"/>
      <c r="O340" s="29"/>
      <c r="P340" s="29"/>
      <c r="R340" s="127"/>
      <c r="S340" s="127"/>
      <c r="T340" s="127"/>
      <c r="U340" s="127"/>
      <c r="V340" s="127"/>
    </row>
    <row r="341" spans="13:22" ht="20.100000000000001" customHeight="1">
      <c r="M341" s="29"/>
      <c r="N341" s="29"/>
      <c r="O341" s="29"/>
      <c r="P341" s="29"/>
      <c r="R341" s="127"/>
      <c r="S341" s="127"/>
      <c r="T341" s="127"/>
      <c r="U341" s="127"/>
      <c r="V341" s="127"/>
    </row>
    <row r="342" spans="13:22" ht="20.100000000000001" customHeight="1">
      <c r="M342" s="29"/>
      <c r="N342" s="29"/>
      <c r="O342" s="29"/>
      <c r="P342" s="29"/>
      <c r="R342" s="127"/>
      <c r="S342" s="127"/>
      <c r="T342" s="127"/>
      <c r="U342" s="127"/>
      <c r="V342" s="127"/>
    </row>
    <row r="343" spans="13:22" ht="20.100000000000001" customHeight="1">
      <c r="M343" s="29"/>
      <c r="N343" s="29"/>
      <c r="O343" s="29"/>
      <c r="P343" s="29"/>
      <c r="R343" s="127"/>
      <c r="S343" s="127"/>
      <c r="T343" s="127"/>
      <c r="U343" s="127"/>
      <c r="V343" s="127"/>
    </row>
    <row r="344" spans="13:22" ht="20.100000000000001" customHeight="1">
      <c r="M344" s="29"/>
      <c r="N344" s="29"/>
      <c r="O344" s="29"/>
      <c r="P344" s="29"/>
      <c r="R344" s="127"/>
      <c r="S344" s="127"/>
      <c r="T344" s="127"/>
      <c r="U344" s="127"/>
      <c r="V344" s="127"/>
    </row>
    <row r="345" spans="13:22" ht="20.100000000000001" customHeight="1">
      <c r="M345" s="29"/>
      <c r="N345" s="29"/>
      <c r="O345" s="29"/>
      <c r="P345" s="29"/>
      <c r="R345" s="127"/>
      <c r="S345" s="127"/>
      <c r="T345" s="127"/>
      <c r="U345" s="127"/>
      <c r="V345" s="127"/>
    </row>
    <row r="346" spans="13:22" ht="20.100000000000001" customHeight="1">
      <c r="M346" s="29"/>
      <c r="N346" s="29"/>
      <c r="O346" s="29"/>
      <c r="P346" s="29"/>
      <c r="R346" s="127"/>
      <c r="S346" s="127"/>
      <c r="T346" s="127"/>
      <c r="U346" s="127"/>
      <c r="V346" s="127"/>
    </row>
    <row r="347" spans="13:22" ht="20.100000000000001" customHeight="1">
      <c r="M347" s="29"/>
      <c r="N347" s="29"/>
      <c r="O347" s="29"/>
      <c r="P347" s="29"/>
      <c r="R347" s="127"/>
      <c r="S347" s="127"/>
      <c r="T347" s="127"/>
      <c r="U347" s="127"/>
      <c r="V347" s="127"/>
    </row>
    <row r="348" spans="13:22" ht="20.100000000000001" customHeight="1">
      <c r="M348" s="29"/>
      <c r="N348" s="29"/>
      <c r="O348" s="29"/>
      <c r="P348" s="29"/>
      <c r="R348" s="127"/>
      <c r="S348" s="127"/>
      <c r="T348" s="127"/>
      <c r="U348" s="127"/>
      <c r="V348" s="127"/>
    </row>
    <row r="349" spans="13:22" ht="20.100000000000001" customHeight="1">
      <c r="M349" s="29"/>
      <c r="N349" s="29"/>
      <c r="O349" s="29"/>
      <c r="P349" s="29"/>
      <c r="R349" s="127"/>
      <c r="S349" s="127"/>
      <c r="T349" s="127"/>
      <c r="U349" s="127"/>
      <c r="V349" s="127"/>
    </row>
    <row r="350" spans="13:22" ht="20.100000000000001" customHeight="1">
      <c r="M350" s="29"/>
      <c r="N350" s="29"/>
      <c r="O350" s="29"/>
      <c r="P350" s="29"/>
      <c r="R350" s="127"/>
      <c r="S350" s="127"/>
      <c r="T350" s="127"/>
      <c r="U350" s="127"/>
      <c r="V350" s="127"/>
    </row>
    <row r="351" spans="13:22" ht="20.100000000000001" customHeight="1">
      <c r="M351" s="29"/>
      <c r="N351" s="29"/>
      <c r="O351" s="29"/>
      <c r="P351" s="29"/>
      <c r="R351" s="127"/>
      <c r="S351" s="127"/>
      <c r="T351" s="127"/>
      <c r="U351" s="127"/>
      <c r="V351" s="127"/>
    </row>
    <row r="352" spans="13:22" ht="20.100000000000001" customHeight="1">
      <c r="M352" s="29"/>
      <c r="N352" s="29"/>
      <c r="O352" s="29"/>
      <c r="P352" s="29"/>
      <c r="R352" s="127"/>
      <c r="S352" s="127"/>
      <c r="T352" s="127"/>
      <c r="U352" s="127"/>
      <c r="V352" s="127"/>
    </row>
    <row r="353" spans="13:22" ht="20.100000000000001" customHeight="1">
      <c r="M353" s="29"/>
      <c r="N353" s="29"/>
      <c r="O353" s="29"/>
      <c r="P353" s="29"/>
      <c r="R353" s="127"/>
      <c r="S353" s="127"/>
      <c r="T353" s="127"/>
      <c r="U353" s="127"/>
      <c r="V353" s="127"/>
    </row>
    <row r="354" spans="13:22" ht="20.100000000000001" customHeight="1">
      <c r="M354" s="29"/>
      <c r="N354" s="29"/>
      <c r="O354" s="29"/>
      <c r="P354" s="29"/>
      <c r="R354" s="127"/>
      <c r="S354" s="127"/>
      <c r="T354" s="127"/>
      <c r="U354" s="127"/>
      <c r="V354" s="127"/>
    </row>
    <row r="355" spans="13:22" ht="20.100000000000001" customHeight="1">
      <c r="M355" s="29"/>
      <c r="N355" s="29"/>
      <c r="O355" s="29"/>
      <c r="P355" s="29"/>
      <c r="R355" s="127"/>
      <c r="S355" s="127"/>
      <c r="T355" s="127"/>
      <c r="U355" s="127"/>
      <c r="V355" s="127"/>
    </row>
    <row r="356" spans="13:22" ht="20.100000000000001" customHeight="1">
      <c r="M356" s="29"/>
      <c r="N356" s="29"/>
      <c r="O356" s="29"/>
      <c r="P356" s="29"/>
      <c r="R356" s="127"/>
      <c r="S356" s="127"/>
      <c r="T356" s="127"/>
      <c r="U356" s="127"/>
      <c r="V356" s="127"/>
    </row>
    <row r="357" spans="13:22" ht="20.100000000000001" customHeight="1">
      <c r="M357" s="29"/>
      <c r="N357" s="29"/>
      <c r="O357" s="29"/>
      <c r="P357" s="29"/>
      <c r="R357" s="127"/>
      <c r="S357" s="127"/>
      <c r="T357" s="127"/>
      <c r="U357" s="127"/>
      <c r="V357" s="127"/>
    </row>
    <row r="358" spans="13:22" ht="20.100000000000001" customHeight="1">
      <c r="M358" s="29"/>
      <c r="N358" s="29"/>
      <c r="O358" s="29"/>
      <c r="P358" s="29"/>
      <c r="R358" s="127"/>
      <c r="S358" s="127"/>
      <c r="T358" s="127"/>
      <c r="U358" s="127"/>
      <c r="V358" s="127"/>
    </row>
    <row r="359" spans="13:22" ht="20.100000000000001" customHeight="1">
      <c r="M359" s="29"/>
      <c r="N359" s="29"/>
      <c r="O359" s="29"/>
      <c r="P359" s="29"/>
      <c r="R359" s="127"/>
      <c r="S359" s="127"/>
      <c r="T359" s="127"/>
      <c r="U359" s="127"/>
      <c r="V359" s="127"/>
    </row>
    <row r="360" spans="13:22" ht="20.100000000000001" customHeight="1">
      <c r="M360" s="29"/>
      <c r="N360" s="29"/>
      <c r="O360" s="29"/>
      <c r="P360" s="29"/>
      <c r="R360" s="127"/>
      <c r="S360" s="127"/>
      <c r="T360" s="127"/>
      <c r="U360" s="127"/>
      <c r="V360" s="127"/>
    </row>
    <row r="361" spans="13:22" ht="20.100000000000001" customHeight="1">
      <c r="M361" s="29"/>
      <c r="N361" s="29"/>
      <c r="O361" s="29"/>
      <c r="P361" s="29"/>
      <c r="R361" s="127"/>
      <c r="S361" s="127"/>
      <c r="T361" s="127"/>
      <c r="U361" s="127"/>
      <c r="V361" s="127"/>
    </row>
    <row r="362" spans="13:22" ht="20.100000000000001" customHeight="1">
      <c r="M362" s="29"/>
      <c r="N362" s="29"/>
      <c r="O362" s="29"/>
      <c r="P362" s="29"/>
      <c r="R362" s="127"/>
      <c r="S362" s="127"/>
      <c r="T362" s="127"/>
      <c r="U362" s="127"/>
      <c r="V362" s="127"/>
    </row>
    <row r="363" spans="13:22" ht="20.100000000000001" customHeight="1">
      <c r="M363" s="29"/>
      <c r="N363" s="29"/>
      <c r="O363" s="29"/>
      <c r="P363" s="29"/>
      <c r="R363" s="127"/>
      <c r="S363" s="127"/>
      <c r="T363" s="127"/>
      <c r="U363" s="127"/>
      <c r="V363" s="127"/>
    </row>
    <row r="364" spans="13:22" ht="20.100000000000001" customHeight="1">
      <c r="M364" s="29"/>
      <c r="N364" s="29"/>
      <c r="O364" s="29"/>
      <c r="P364" s="29"/>
      <c r="R364" s="127"/>
      <c r="S364" s="127"/>
      <c r="T364" s="127"/>
      <c r="U364" s="127"/>
      <c r="V364" s="127"/>
    </row>
    <row r="365" spans="13:22" ht="20.100000000000001" customHeight="1">
      <c r="M365" s="29"/>
      <c r="N365" s="29"/>
      <c r="O365" s="29"/>
      <c r="P365" s="29"/>
      <c r="R365" s="127"/>
      <c r="S365" s="127"/>
      <c r="T365" s="127"/>
      <c r="U365" s="127"/>
      <c r="V365" s="127"/>
    </row>
    <row r="366" spans="13:22" ht="20.100000000000001" customHeight="1">
      <c r="M366" s="29"/>
      <c r="N366" s="29"/>
      <c r="O366" s="29"/>
      <c r="P366" s="29"/>
      <c r="R366" s="127"/>
      <c r="S366" s="127"/>
      <c r="T366" s="127"/>
      <c r="U366" s="127"/>
      <c r="V366" s="127"/>
    </row>
    <row r="367" spans="13:22" ht="20.100000000000001" customHeight="1">
      <c r="M367" s="29"/>
      <c r="N367" s="29"/>
      <c r="O367" s="29"/>
      <c r="P367" s="29"/>
      <c r="R367" s="127"/>
      <c r="S367" s="127"/>
      <c r="T367" s="127"/>
      <c r="U367" s="127"/>
      <c r="V367" s="127"/>
    </row>
    <row r="368" spans="13:22" ht="20.100000000000001" customHeight="1">
      <c r="M368" s="29"/>
      <c r="N368" s="29"/>
      <c r="O368" s="29"/>
      <c r="P368" s="29"/>
      <c r="R368" s="127"/>
      <c r="S368" s="127"/>
      <c r="T368" s="127"/>
      <c r="U368" s="127"/>
      <c r="V368" s="127"/>
    </row>
    <row r="369" spans="13:22" ht="20.100000000000001" customHeight="1">
      <c r="M369" s="29"/>
      <c r="N369" s="29"/>
      <c r="O369" s="29"/>
      <c r="P369" s="29"/>
      <c r="R369" s="127"/>
      <c r="S369" s="127"/>
      <c r="T369" s="127"/>
      <c r="U369" s="127"/>
      <c r="V369" s="127"/>
    </row>
    <row r="370" spans="13:22" ht="20.100000000000001" customHeight="1">
      <c r="M370" s="29"/>
      <c r="N370" s="29"/>
      <c r="O370" s="29"/>
      <c r="P370" s="29"/>
      <c r="R370" s="127"/>
      <c r="S370" s="127"/>
      <c r="T370" s="127"/>
      <c r="U370" s="127"/>
      <c r="V370" s="127"/>
    </row>
    <row r="371" spans="13:22" ht="20.100000000000001" customHeight="1">
      <c r="M371" s="29"/>
      <c r="N371" s="29"/>
      <c r="O371" s="29"/>
      <c r="P371" s="29"/>
      <c r="R371" s="127"/>
      <c r="S371" s="127"/>
      <c r="T371" s="127"/>
      <c r="U371" s="127"/>
      <c r="V371" s="127"/>
    </row>
    <row r="372" spans="13:22" ht="20.100000000000001" customHeight="1">
      <c r="M372" s="29"/>
      <c r="N372" s="29"/>
      <c r="O372" s="29"/>
      <c r="P372" s="29"/>
      <c r="R372" s="127"/>
      <c r="S372" s="127"/>
      <c r="T372" s="127"/>
      <c r="U372" s="127"/>
      <c r="V372" s="127"/>
    </row>
    <row r="373" spans="13:22" ht="20.100000000000001" customHeight="1">
      <c r="M373" s="29"/>
      <c r="N373" s="29"/>
      <c r="O373" s="29"/>
      <c r="P373" s="29"/>
      <c r="R373" s="127"/>
      <c r="S373" s="127"/>
      <c r="T373" s="127"/>
      <c r="U373" s="127"/>
      <c r="V373" s="127"/>
    </row>
    <row r="374" spans="13:22" ht="20.100000000000001" customHeight="1">
      <c r="M374" s="29"/>
      <c r="N374" s="29"/>
      <c r="O374" s="29"/>
      <c r="P374" s="29"/>
      <c r="R374" s="127"/>
      <c r="S374" s="127"/>
      <c r="T374" s="127"/>
      <c r="U374" s="127"/>
      <c r="V374" s="127"/>
    </row>
    <row r="375" spans="13:22" ht="20.100000000000001" customHeight="1">
      <c r="M375" s="29"/>
      <c r="N375" s="29"/>
      <c r="O375" s="29"/>
      <c r="P375" s="29"/>
      <c r="R375" s="127"/>
      <c r="S375" s="127"/>
      <c r="T375" s="127"/>
      <c r="U375" s="127"/>
      <c r="V375" s="127"/>
    </row>
    <row r="376" spans="13:22" ht="20.100000000000001" customHeight="1">
      <c r="M376" s="29"/>
      <c r="N376" s="29"/>
      <c r="O376" s="29"/>
      <c r="P376" s="29"/>
      <c r="R376" s="127"/>
      <c r="S376" s="127"/>
      <c r="T376" s="127"/>
      <c r="U376" s="127"/>
      <c r="V376" s="127"/>
    </row>
    <row r="377" spans="13:22" ht="20.100000000000001" customHeight="1">
      <c r="M377" s="29"/>
      <c r="N377" s="29"/>
      <c r="O377" s="29"/>
      <c r="P377" s="29"/>
      <c r="R377" s="127"/>
      <c r="S377" s="127"/>
      <c r="T377" s="127"/>
      <c r="U377" s="127"/>
      <c r="V377" s="127"/>
    </row>
    <row r="378" spans="13:22" ht="20.100000000000001" customHeight="1">
      <c r="M378" s="29"/>
      <c r="N378" s="29"/>
      <c r="O378" s="29"/>
      <c r="P378" s="29"/>
      <c r="R378" s="127"/>
      <c r="S378" s="127"/>
      <c r="T378" s="127"/>
      <c r="U378" s="127"/>
      <c r="V378" s="127"/>
    </row>
    <row r="379" spans="13:22" ht="20.100000000000001" customHeight="1">
      <c r="M379" s="29"/>
      <c r="N379" s="29"/>
      <c r="O379" s="29"/>
      <c r="P379" s="29"/>
      <c r="R379" s="127"/>
      <c r="S379" s="127"/>
      <c r="T379" s="127"/>
      <c r="U379" s="127"/>
      <c r="V379" s="127"/>
    </row>
    <row r="380" spans="13:22" ht="20.100000000000001" customHeight="1">
      <c r="M380" s="29"/>
      <c r="N380" s="29"/>
      <c r="O380" s="29"/>
      <c r="P380" s="29"/>
      <c r="R380" s="127"/>
      <c r="S380" s="127"/>
      <c r="T380" s="127"/>
      <c r="U380" s="127"/>
      <c r="V380" s="127"/>
    </row>
    <row r="381" spans="13:22" ht="20.100000000000001" customHeight="1">
      <c r="M381" s="29"/>
      <c r="N381" s="29"/>
      <c r="O381" s="29"/>
      <c r="P381" s="29"/>
      <c r="R381" s="127"/>
      <c r="S381" s="127"/>
      <c r="T381" s="127"/>
      <c r="U381" s="127"/>
      <c r="V381" s="127"/>
    </row>
    <row r="382" spans="13:22" ht="20.100000000000001" customHeight="1">
      <c r="M382" s="29"/>
      <c r="N382" s="29"/>
      <c r="O382" s="29"/>
      <c r="P382" s="29"/>
      <c r="R382" s="127"/>
      <c r="S382" s="127"/>
      <c r="T382" s="127"/>
      <c r="U382" s="127"/>
      <c r="V382" s="127"/>
    </row>
    <row r="383" spans="13:22" ht="20.100000000000001" customHeight="1">
      <c r="M383" s="29"/>
      <c r="N383" s="29"/>
      <c r="O383" s="29"/>
      <c r="P383" s="29"/>
      <c r="R383" s="127"/>
      <c r="S383" s="127"/>
      <c r="T383" s="127"/>
      <c r="U383" s="127"/>
      <c r="V383" s="127"/>
    </row>
    <row r="384" spans="13:22" ht="20.100000000000001" customHeight="1">
      <c r="M384" s="29"/>
      <c r="N384" s="29"/>
      <c r="O384" s="29"/>
      <c r="P384" s="29"/>
      <c r="R384" s="127"/>
      <c r="S384" s="127"/>
      <c r="T384" s="127"/>
      <c r="U384" s="127"/>
      <c r="V384" s="127"/>
    </row>
    <row r="385" spans="13:22" ht="20.100000000000001" customHeight="1">
      <c r="M385" s="29"/>
      <c r="N385" s="29"/>
      <c r="O385" s="29"/>
      <c r="P385" s="29"/>
      <c r="R385" s="127"/>
      <c r="S385" s="127"/>
      <c r="T385" s="127"/>
      <c r="U385" s="127"/>
      <c r="V385" s="127"/>
    </row>
    <row r="386" spans="13:22" ht="20.100000000000001" customHeight="1">
      <c r="M386" s="29"/>
      <c r="N386" s="29"/>
      <c r="O386" s="29"/>
      <c r="P386" s="29"/>
      <c r="R386" s="127"/>
      <c r="S386" s="127"/>
      <c r="T386" s="127"/>
      <c r="U386" s="127"/>
      <c r="V386" s="127"/>
    </row>
    <row r="387" spans="13:22" ht="20.100000000000001" customHeight="1">
      <c r="M387" s="29"/>
      <c r="N387" s="29"/>
      <c r="O387" s="29"/>
      <c r="P387" s="29"/>
      <c r="R387" s="127"/>
      <c r="S387" s="127"/>
      <c r="T387" s="127"/>
      <c r="U387" s="127"/>
      <c r="V387" s="127"/>
    </row>
    <row r="388" spans="13:22" ht="20.100000000000001" customHeight="1">
      <c r="M388" s="29"/>
      <c r="N388" s="29"/>
      <c r="O388" s="29"/>
      <c r="P388" s="29"/>
      <c r="R388" s="127"/>
      <c r="S388" s="127"/>
      <c r="T388" s="127"/>
      <c r="U388" s="127"/>
      <c r="V388" s="127"/>
    </row>
    <row r="389" spans="13:22" ht="20.100000000000001" customHeight="1">
      <c r="M389" s="29"/>
      <c r="N389" s="29"/>
      <c r="O389" s="29"/>
      <c r="P389" s="29"/>
      <c r="R389" s="127"/>
      <c r="S389" s="127"/>
      <c r="T389" s="127"/>
      <c r="U389" s="127"/>
      <c r="V389" s="127"/>
    </row>
    <row r="390" spans="13:22" ht="20.100000000000001" customHeight="1">
      <c r="M390" s="29"/>
      <c r="N390" s="29"/>
      <c r="O390" s="29"/>
      <c r="P390" s="29"/>
      <c r="R390" s="127"/>
      <c r="S390" s="127"/>
      <c r="T390" s="127"/>
      <c r="U390" s="127"/>
      <c r="V390" s="127"/>
    </row>
    <row r="391" spans="13:22" ht="20.100000000000001" customHeight="1">
      <c r="M391" s="29"/>
      <c r="N391" s="29"/>
      <c r="O391" s="29"/>
      <c r="P391" s="29"/>
      <c r="R391" s="127"/>
      <c r="S391" s="127"/>
      <c r="T391" s="127"/>
      <c r="U391" s="127"/>
      <c r="V391" s="127"/>
    </row>
    <row r="392" spans="13:22" ht="20.100000000000001" customHeight="1">
      <c r="M392" s="29"/>
      <c r="N392" s="29"/>
      <c r="O392" s="29"/>
      <c r="P392" s="29"/>
      <c r="R392" s="127"/>
      <c r="S392" s="127"/>
      <c r="T392" s="127"/>
      <c r="U392" s="127"/>
      <c r="V392" s="127"/>
    </row>
    <row r="393" spans="13:22" ht="20.100000000000001" customHeight="1">
      <c r="M393" s="29"/>
      <c r="N393" s="29"/>
      <c r="O393" s="29"/>
      <c r="P393" s="29"/>
      <c r="R393" s="127"/>
      <c r="S393" s="127"/>
      <c r="T393" s="127"/>
      <c r="U393" s="127"/>
      <c r="V393" s="127"/>
    </row>
    <row r="394" spans="13:22" ht="20.100000000000001" customHeight="1">
      <c r="M394" s="29"/>
      <c r="N394" s="29"/>
      <c r="O394" s="29"/>
      <c r="P394" s="29"/>
      <c r="R394" s="127"/>
      <c r="S394" s="127"/>
      <c r="T394" s="127"/>
      <c r="U394" s="127"/>
      <c r="V394" s="127"/>
    </row>
    <row r="395" spans="13:22" ht="20.100000000000001" customHeight="1">
      <c r="M395" s="29"/>
      <c r="N395" s="29"/>
      <c r="O395" s="29"/>
      <c r="P395" s="29"/>
      <c r="R395" s="127"/>
      <c r="S395" s="127"/>
      <c r="T395" s="127"/>
      <c r="U395" s="127"/>
      <c r="V395" s="127"/>
    </row>
    <row r="396" spans="13:22" ht="20.100000000000001" customHeight="1">
      <c r="M396" s="29"/>
      <c r="N396" s="29"/>
      <c r="O396" s="29"/>
      <c r="P396" s="29"/>
      <c r="R396" s="127"/>
      <c r="S396" s="127"/>
      <c r="T396" s="127"/>
      <c r="U396" s="127"/>
      <c r="V396" s="127"/>
    </row>
    <row r="397" spans="13:22" ht="20.100000000000001" customHeight="1">
      <c r="M397" s="29"/>
      <c r="N397" s="29"/>
      <c r="O397" s="29"/>
      <c r="P397" s="29"/>
      <c r="R397" s="127"/>
      <c r="S397" s="127"/>
      <c r="T397" s="127"/>
      <c r="U397" s="127"/>
      <c r="V397" s="127"/>
    </row>
    <row r="398" spans="13:22" ht="20.100000000000001" customHeight="1">
      <c r="M398" s="29"/>
      <c r="N398" s="29"/>
      <c r="O398" s="29"/>
      <c r="P398" s="29"/>
      <c r="R398" s="127"/>
      <c r="S398" s="127"/>
      <c r="T398" s="127"/>
      <c r="U398" s="127"/>
      <c r="V398" s="127"/>
    </row>
    <row r="399" spans="13:22" ht="20.100000000000001" customHeight="1">
      <c r="M399" s="29"/>
      <c r="N399" s="29"/>
      <c r="O399" s="29"/>
      <c r="P399" s="29"/>
      <c r="R399" s="127"/>
      <c r="S399" s="127"/>
      <c r="T399" s="127"/>
      <c r="U399" s="127"/>
      <c r="V399" s="127"/>
    </row>
    <row r="400" spans="13:22" ht="20.100000000000001" customHeight="1">
      <c r="M400" s="29"/>
      <c r="N400" s="29"/>
      <c r="O400" s="29"/>
      <c r="P400" s="29"/>
      <c r="R400" s="127"/>
      <c r="S400" s="127"/>
      <c r="T400" s="127"/>
      <c r="U400" s="127"/>
      <c r="V400" s="127"/>
    </row>
    <row r="401" spans="13:22" ht="20.100000000000001" customHeight="1">
      <c r="M401" s="29"/>
      <c r="N401" s="29"/>
      <c r="O401" s="29"/>
      <c r="P401" s="29"/>
      <c r="R401" s="127"/>
      <c r="S401" s="127"/>
      <c r="T401" s="127"/>
      <c r="U401" s="127"/>
      <c r="V401" s="127"/>
    </row>
    <row r="402" spans="13:22" ht="20.100000000000001" customHeight="1">
      <c r="M402" s="29"/>
      <c r="N402" s="29"/>
      <c r="O402" s="29"/>
      <c r="P402" s="29"/>
      <c r="R402" s="127"/>
      <c r="S402" s="127"/>
      <c r="T402" s="127"/>
      <c r="U402" s="127"/>
      <c r="V402" s="127"/>
    </row>
    <row r="403" spans="13:22" ht="20.100000000000001" customHeight="1">
      <c r="M403" s="29"/>
      <c r="N403" s="29"/>
      <c r="O403" s="29"/>
      <c r="P403" s="29"/>
      <c r="R403" s="127"/>
      <c r="S403" s="127"/>
      <c r="T403" s="127"/>
      <c r="U403" s="127"/>
      <c r="V403" s="127"/>
    </row>
    <row r="404" spans="13:22" ht="20.100000000000001" customHeight="1">
      <c r="M404" s="29"/>
      <c r="N404" s="29"/>
      <c r="O404" s="29"/>
      <c r="P404" s="29"/>
      <c r="R404" s="127"/>
      <c r="S404" s="127"/>
      <c r="T404" s="127"/>
      <c r="U404" s="127"/>
      <c r="V404" s="127"/>
    </row>
    <row r="405" spans="13:22" ht="20.100000000000001" customHeight="1">
      <c r="M405" s="29"/>
      <c r="N405" s="29"/>
      <c r="O405" s="29"/>
      <c r="P405" s="29"/>
      <c r="R405" s="127"/>
      <c r="S405" s="127"/>
      <c r="T405" s="127"/>
      <c r="U405" s="127"/>
      <c r="V405" s="127"/>
    </row>
    <row r="406" spans="13:22" ht="20.100000000000001" customHeight="1">
      <c r="M406" s="29"/>
      <c r="N406" s="29"/>
      <c r="O406" s="29"/>
      <c r="P406" s="29"/>
      <c r="R406" s="127"/>
      <c r="S406" s="127"/>
      <c r="T406" s="127"/>
      <c r="U406" s="127"/>
      <c r="V406" s="127"/>
    </row>
    <row r="407" spans="13:22" ht="20.100000000000001" customHeight="1">
      <c r="M407" s="29"/>
      <c r="N407" s="29"/>
      <c r="O407" s="29"/>
      <c r="P407" s="29"/>
      <c r="R407" s="127"/>
      <c r="S407" s="127"/>
      <c r="T407" s="127"/>
      <c r="U407" s="127"/>
      <c r="V407" s="127"/>
    </row>
    <row r="408" spans="13:22" ht="20.100000000000001" customHeight="1">
      <c r="M408" s="29"/>
      <c r="N408" s="29"/>
      <c r="O408" s="29"/>
      <c r="P408" s="29"/>
      <c r="R408" s="127"/>
      <c r="S408" s="127"/>
      <c r="T408" s="127"/>
      <c r="U408" s="127"/>
      <c r="V408" s="127"/>
    </row>
    <row r="409" spans="13:22" ht="20.100000000000001" customHeight="1">
      <c r="M409" s="29"/>
      <c r="N409" s="29"/>
      <c r="O409" s="29"/>
      <c r="P409" s="29"/>
      <c r="R409" s="127"/>
      <c r="S409" s="127"/>
      <c r="T409" s="127"/>
      <c r="U409" s="127"/>
      <c r="V409" s="127"/>
    </row>
    <row r="410" spans="13:22" ht="20.100000000000001" customHeight="1">
      <c r="M410" s="29"/>
      <c r="N410" s="29"/>
      <c r="O410" s="29"/>
      <c r="P410" s="29"/>
      <c r="R410" s="127"/>
      <c r="S410" s="127"/>
      <c r="T410" s="127"/>
      <c r="U410" s="127"/>
      <c r="V410" s="127"/>
    </row>
    <row r="411" spans="13:22" ht="20.100000000000001" customHeight="1">
      <c r="M411" s="29"/>
      <c r="N411" s="29"/>
      <c r="O411" s="29"/>
      <c r="P411" s="29"/>
      <c r="R411" s="127"/>
      <c r="S411" s="127"/>
      <c r="T411" s="127"/>
      <c r="U411" s="127"/>
      <c r="V411" s="127"/>
    </row>
    <row r="412" spans="13:22" ht="20.100000000000001" customHeight="1">
      <c r="M412" s="29"/>
      <c r="N412" s="29"/>
      <c r="O412" s="29"/>
      <c r="P412" s="29"/>
      <c r="R412" s="127"/>
      <c r="S412" s="127"/>
      <c r="T412" s="127"/>
      <c r="U412" s="127"/>
      <c r="V412" s="127"/>
    </row>
    <row r="413" spans="13:22" ht="20.100000000000001" customHeight="1">
      <c r="M413" s="29"/>
      <c r="N413" s="29"/>
      <c r="O413" s="29"/>
      <c r="P413" s="29"/>
      <c r="R413" s="127"/>
      <c r="S413" s="127"/>
      <c r="T413" s="127"/>
      <c r="U413" s="127"/>
      <c r="V413" s="127"/>
    </row>
    <row r="414" spans="13:22" ht="20.100000000000001" customHeight="1">
      <c r="M414" s="29"/>
      <c r="N414" s="29"/>
      <c r="O414" s="29"/>
      <c r="P414" s="29"/>
    </row>
  </sheetData>
  <sheetProtection formatCells="0"/>
  <protectedRanges>
    <protectedRange sqref="A1:Z2 D38:Z38 A28:G37 I28:Z37 A19 A6" name="fill"/>
    <protectedRange sqref="H28:H37" name="All_1_2"/>
    <protectedRange sqref="B19:G19 I19:Z19" name="fill_1"/>
    <protectedRange sqref="H19" name="All_1"/>
    <protectedRange sqref="A3" name="fill_2"/>
    <protectedRange sqref="B3:G3 I3:Z3" name="fill_1_1"/>
    <protectedRange sqref="H3" name="All_1_1"/>
    <protectedRange sqref="B6:G6 I6:Z6" name="all_3"/>
    <protectedRange sqref="H6" name="All_1_1_2_1"/>
    <protectedRange sqref="A11" name="fill_7"/>
    <protectedRange sqref="B11:G11 I11:Z11" name="fill_1_3"/>
    <protectedRange sqref="H11" name="All_1_1_2_3"/>
    <protectedRange sqref="A12:G12 I12:Z12" name="all_4"/>
    <protectedRange sqref="H12" name="All_1_1_2"/>
    <protectedRange sqref="B13:G13 I13:P13 R13:Z13" name="all_5"/>
    <protectedRange sqref="A13" name="fill_5"/>
    <protectedRange sqref="H13" name="All_1_1_2_2"/>
    <protectedRange sqref="A14" name="fill_6"/>
    <protectedRange sqref="B14:G14 I14:N14 Q14:Z14" name="fill_1_2"/>
    <protectedRange sqref="H14" name="All_1_1_2_4"/>
    <protectedRange sqref="P14" name="fill_1_89_1"/>
    <protectedRange sqref="A15" name="fill_8"/>
    <protectedRange sqref="B15:G15 Q15:Z15 I15:L15 O15" name="fill_1_4"/>
    <protectedRange sqref="H15" name="All_1_1_2_5"/>
    <protectedRange sqref="P15" name="fill_1_90_1"/>
    <protectedRange sqref="M15:N15" name="fill_1_1_1"/>
    <protectedRange sqref="A16" name="fill_9"/>
    <protectedRange sqref="B16:G16 Q16:Z16 I16:L16 O16" name="fill_1_5"/>
    <protectedRange sqref="H16" name="All_1_1_2_6"/>
    <protectedRange sqref="P16" name="fill_1_90_1_1"/>
    <protectedRange sqref="M16:N16" name="fill_1_1_2"/>
    <protectedRange sqref="A17" name="fill_10"/>
    <protectedRange sqref="B17:G17 R17:Z17 M17:N17 I17:J17" name="fill_1_6"/>
    <protectedRange sqref="H17" name="All_1_1_2_1_1"/>
    <protectedRange sqref="Q17 K17:L17" name="All_6"/>
    <protectedRange sqref="O17:P17" name="All_1_3"/>
    <protectedRange sqref="A18" name="fill_11"/>
    <protectedRange sqref="B18:G18 I18:L18 O18 Q18:Z18" name="fill_1_7"/>
    <protectedRange sqref="AB18" name="All_1_4"/>
    <protectedRange sqref="M18:N18" name="fill_1_1_3"/>
    <protectedRange sqref="P18" name="fill_1_92"/>
    <protectedRange sqref="H18" name="All_1_1_2_1_2"/>
    <protectedRange sqref="A20" name="fill_12"/>
    <protectedRange sqref="B20:G20 I20:AA20" name="all_7"/>
    <protectedRange sqref="H20" name="All_1_1_2_1_1_1"/>
    <protectedRange sqref="A21" name="fill_2_1"/>
    <protectedRange sqref="B21:G21 I21:Z21" name="fill_1_7_1"/>
    <protectedRange sqref="H21" name="All_1_1_2_1_1_1_1"/>
    <protectedRange sqref="A22" name="fill_13"/>
    <protectedRange sqref="B22:G22 I22:Z22" name="fill_1_8"/>
    <protectedRange sqref="H22" name="All_1_1_2_1_1_1_2"/>
    <protectedRange sqref="A23" name="fill_14"/>
    <protectedRange sqref="B23:G23 I23:AA23" name="all_8"/>
    <protectedRange sqref="H23" name="All_1_1_2_1_1_1_3"/>
    <protectedRange sqref="C24:G24 I24:P24 R24:Z24" name="all_5_1"/>
    <protectedRange sqref="A24" name="fill_15"/>
    <protectedRange sqref="B24" name="All_3_1"/>
    <protectedRange sqref="Q24" name="All_7_1"/>
    <protectedRange sqref="H24" name="All_1_1_2_1_4"/>
    <protectedRange sqref="A25" name="fill_16"/>
    <protectedRange sqref="B25:G25 R25:Z25 M25:N25 I25:J25" name="fill_1_9"/>
    <protectedRange sqref="Q25 K25:L25" name="All_9"/>
    <protectedRange sqref="O25:P25" name="All_1_5"/>
    <protectedRange sqref="H25" name="All_1_1_2_1_1_1_4"/>
    <protectedRange sqref="C26:G26 I26:P26 R26:Z26" name="all_10"/>
    <protectedRange sqref="A26" name="fill_17"/>
    <protectedRange sqref="B26" name="All_3_2"/>
    <protectedRange sqref="Q26" name="All_7_2"/>
    <protectedRange sqref="A27" name="fill_18"/>
    <protectedRange sqref="I27:AA27 B27:G27" name="fill_1_10"/>
    <protectedRange sqref="A5" name="fill_4_1"/>
    <protectedRange sqref="B5:G5 R5:Z5 M5:N5 I5:J5 AC5" name="fill_1_3_1"/>
    <protectedRange sqref="Q5 K5:L5" name="All_11"/>
    <protectedRange sqref="O5:P5" name="All_1_6"/>
    <protectedRange sqref="A4" name="fill_8_1"/>
    <protectedRange sqref="B4:G4 I4:AA4" name="fill_1_7_2"/>
    <protectedRange sqref="B7:G7 I7:AA7" name="all_2"/>
    <protectedRange sqref="A7" name="fill_1_7_3"/>
    <protectedRange sqref="A8" name="fill_8_2"/>
    <protectedRange sqref="B8:G8 I8:AA8" name="fill_1_7_4"/>
  </protectedRanges>
  <mergeCells count="18">
    <mergeCell ref="S1:S2"/>
    <mergeCell ref="T1:T2"/>
    <mergeCell ref="U1:U2"/>
    <mergeCell ref="V1:V2"/>
    <mergeCell ref="W1:Z1"/>
    <mergeCell ref="A39:C39"/>
    <mergeCell ref="H1:H2"/>
    <mergeCell ref="I1:J1"/>
    <mergeCell ref="K1:L1"/>
    <mergeCell ref="O1:P1"/>
    <mergeCell ref="Q1:Q2"/>
    <mergeCell ref="R1:R2"/>
    <mergeCell ref="A1:A2"/>
    <mergeCell ref="B1:B2"/>
    <mergeCell ref="C1:C2"/>
    <mergeCell ref="D1:D2"/>
    <mergeCell ref="E1:E2"/>
    <mergeCell ref="F1:G2"/>
  </mergeCells>
  <conditionalFormatting sqref="AA7">
    <cfRule type="cellIs" dxfId="9" priority="1" operator="equal">
      <formula>15</formula>
    </cfRule>
  </conditionalFormatting>
  <dataValidations count="1">
    <dataValidation type="textLength" operator="equal" allowBlank="1" showInputMessage="1" showErrorMessage="1" error="Masukkan 16 Digit!" sqref="AA24 AA26" xr:uid="{00000000-0002-0000-1000-000000000000}">
      <formula1>16</formula1>
    </dataValidation>
  </dataValidations>
  <printOptions horizontalCentered="1"/>
  <pageMargins left="0.35433070866141736" right="0.19685039370078741" top="0.39370078740157483" bottom="0.19685039370078741" header="0" footer="0.19685039370078741"/>
  <pageSetup paperSize="256" scale="56" orientation="landscape" horizontalDpi="4294967292" verticalDpi="4294967293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000-000001000000}">
          <x14:formula1>
            <xm:f>INDEKS!$N$7:$N$19</xm:f>
          </x14:formula1>
          <xm:sqref>K17 K25 K5</xm:sqref>
        </x14:dataValidation>
        <x14:dataValidation type="list" allowBlank="1" showInputMessage="1" showErrorMessage="1" xr:uid="{00000000-0002-0000-1000-000002000000}">
          <x14:formula1>
            <xm:f>INDEKS!$O$7:$O$19</xm:f>
          </x14:formula1>
          <xm:sqref>L17 L25 L5</xm:sqref>
        </x14:dataValidation>
        <x14:dataValidation type="list" allowBlank="1" showInputMessage="1" showErrorMessage="1" xr:uid="{00000000-0002-0000-1000-000003000000}">
          <x14:formula1>
            <xm:f>INDEKS!$M$7:$M$16</xm:f>
          </x14:formula1>
          <xm:sqref>O17:P17 O25:P25 O5:P5</xm:sqref>
        </x14:dataValidation>
        <x14:dataValidation type="list" allowBlank="1" showInputMessage="1" showErrorMessage="1" xr:uid="{00000000-0002-0000-1000-000004000000}">
          <x14:formula1>
            <xm:f>INDEKS!$L$7:$L$10</xm:f>
          </x14:formula1>
          <xm:sqref>Q17 Q24:Q26 Q5</xm:sqref>
        </x14:dataValidation>
        <x14:dataValidation type="list" allowBlank="1" showInputMessage="1" showErrorMessage="1" xr:uid="{00000000-0002-0000-1000-000005000000}">
          <x14:formula1>
            <xm:f>INDEKS!$S$7:$S$17</xm:f>
          </x14:formula1>
          <xm:sqref>Z17 Z25 AC5 Z5</xm:sqref>
        </x14:dataValidation>
        <x14:dataValidation type="list" allowBlank="1" showInputMessage="1" showErrorMessage="1" xr:uid="{00000000-0002-0000-1000-000006000000}">
          <x14:formula1>
            <xm:f>INDEKS!$Q$7:$Q$16</xm:f>
          </x14:formula1>
          <xm:sqref>T17 T25 T5</xm:sqref>
        </x14:dataValidation>
        <x14:dataValidation type="list" allowBlank="1" showInputMessage="1" showErrorMessage="1" xr:uid="{00000000-0002-0000-1000-000007000000}">
          <x14:formula1>
            <xm:f>INDEKS!$P$7:$P$16</xm:f>
          </x14:formula1>
          <xm:sqref>R17 R25 R5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D405"/>
  <sheetViews>
    <sheetView zoomScale="70" zoomScaleNormal="70" zoomScaleSheetLayoutView="85" workbookViewId="0">
      <pane xSplit="4" ySplit="2" topLeftCell="E3" activePane="bottomRight" state="frozen"/>
      <selection pane="topRight" activeCell="D1" sqref="D1"/>
      <selection pane="bottomLeft" activeCell="A6" sqref="A6"/>
      <selection pane="bottomRight" activeCell="A3" sqref="A3:XFD3"/>
    </sheetView>
  </sheetViews>
  <sheetFormatPr defaultRowHeight="20.100000000000001" customHeight="1"/>
  <cols>
    <col min="1" max="1" width="3.42578125" style="9" customWidth="1"/>
    <col min="2" max="3" width="10.85546875" style="30" customWidth="1"/>
    <col min="4" max="4" width="39.140625" style="9" customWidth="1"/>
    <col min="5" max="5" width="6.85546875" style="6" customWidth="1"/>
    <col min="6" max="6" width="11.42578125" style="10" bestFit="1" customWidth="1"/>
    <col min="7" max="7" width="22.5703125" style="10" customWidth="1"/>
    <col min="8" max="8" width="5.42578125" style="14" customWidth="1"/>
    <col min="9" max="9" width="19.28515625" style="10" customWidth="1"/>
    <col min="10" max="10" width="20" style="9" customWidth="1"/>
    <col min="11" max="12" width="15.28515625" style="9" customWidth="1"/>
    <col min="13" max="16" width="15.28515625" style="30" customWidth="1"/>
    <col min="17" max="17" width="15.28515625" style="12" customWidth="1"/>
    <col min="18" max="18" width="24.42578125" style="9" customWidth="1"/>
    <col min="19" max="20" width="5.140625" style="9" customWidth="1"/>
    <col min="21" max="21" width="14.7109375" style="9" customWidth="1"/>
    <col min="22" max="22" width="22.7109375" style="9" bestFit="1" customWidth="1"/>
    <col min="23" max="16384" width="9.140625" style="9"/>
  </cols>
  <sheetData>
    <row r="1" spans="1:30" s="5" customFormat="1" ht="31.5" customHeight="1">
      <c r="A1" s="1517" t="s">
        <v>0</v>
      </c>
      <c r="B1" s="1517" t="s">
        <v>103</v>
      </c>
      <c r="C1" s="1499" t="s">
        <v>112</v>
      </c>
      <c r="D1" s="1517" t="s">
        <v>1</v>
      </c>
      <c r="E1" s="1517" t="s">
        <v>2</v>
      </c>
      <c r="F1" s="1508" t="s">
        <v>3</v>
      </c>
      <c r="G1" s="1510"/>
      <c r="H1" s="1522" t="s">
        <v>37</v>
      </c>
      <c r="I1" s="1517" t="s">
        <v>4</v>
      </c>
      <c r="J1" s="1517"/>
      <c r="K1" s="1517" t="s">
        <v>5</v>
      </c>
      <c r="L1" s="1517"/>
      <c r="M1" s="125" t="s">
        <v>425</v>
      </c>
      <c r="N1" s="125" t="s">
        <v>427</v>
      </c>
      <c r="O1" s="1517" t="s">
        <v>429</v>
      </c>
      <c r="P1" s="1517"/>
      <c r="Q1" s="1506" t="s">
        <v>19</v>
      </c>
      <c r="R1" s="1517" t="s">
        <v>6</v>
      </c>
      <c r="S1" s="1517"/>
      <c r="T1" s="1517"/>
      <c r="U1" s="1517"/>
      <c r="V1" s="1935" t="s">
        <v>1104</v>
      </c>
      <c r="W1" s="1936"/>
    </row>
    <row r="2" spans="1:30" s="5" customFormat="1" ht="31.5" customHeight="1" thickBot="1">
      <c r="A2" s="1937"/>
      <c r="B2" s="1549"/>
      <c r="C2" s="1938"/>
      <c r="D2" s="1937"/>
      <c r="E2" s="1937"/>
      <c r="F2" s="1939"/>
      <c r="G2" s="1940"/>
      <c r="H2" s="1941"/>
      <c r="I2" s="126" t="s">
        <v>11</v>
      </c>
      <c r="J2" s="126" t="s">
        <v>12</v>
      </c>
      <c r="K2" s="126" t="s">
        <v>11</v>
      </c>
      <c r="L2" s="126" t="s">
        <v>12</v>
      </c>
      <c r="M2" s="43" t="s">
        <v>426</v>
      </c>
      <c r="N2" s="43" t="s">
        <v>428</v>
      </c>
      <c r="O2" s="124" t="s">
        <v>11</v>
      </c>
      <c r="P2" s="124" t="s">
        <v>12</v>
      </c>
      <c r="Q2" s="1942"/>
      <c r="R2" s="126" t="s">
        <v>7</v>
      </c>
      <c r="S2" s="126" t="s">
        <v>21</v>
      </c>
      <c r="T2" s="126" t="s">
        <v>22</v>
      </c>
      <c r="U2" s="126" t="s">
        <v>8</v>
      </c>
      <c r="V2" s="5" t="s">
        <v>1031</v>
      </c>
      <c r="W2" s="5" t="s">
        <v>602</v>
      </c>
    </row>
    <row r="3" spans="1:30" s="368" customFormat="1" ht="26.25" customHeight="1">
      <c r="A3" s="367">
        <v>22</v>
      </c>
      <c r="B3" s="485"/>
      <c r="C3" s="376">
        <v>4165</v>
      </c>
      <c r="D3" s="325" t="s">
        <v>226</v>
      </c>
      <c r="E3" s="412" t="s">
        <v>9</v>
      </c>
      <c r="F3" s="409" t="s">
        <v>248</v>
      </c>
      <c r="G3" s="410">
        <v>38268</v>
      </c>
      <c r="H3" s="334">
        <v>9</v>
      </c>
      <c r="I3" s="415" t="s">
        <v>276</v>
      </c>
      <c r="J3" s="412" t="s">
        <v>277</v>
      </c>
      <c r="K3" s="484" t="s">
        <v>340</v>
      </c>
      <c r="L3" s="484" t="s">
        <v>322</v>
      </c>
      <c r="M3" s="346"/>
      <c r="N3" s="346"/>
      <c r="O3" s="346"/>
      <c r="P3" s="346"/>
      <c r="Q3" s="499"/>
      <c r="R3" s="413"/>
      <c r="S3" s="413"/>
      <c r="T3" s="413"/>
      <c r="U3" s="413"/>
      <c r="V3" s="413"/>
      <c r="W3" s="367"/>
      <c r="X3" s="367">
        <v>28</v>
      </c>
      <c r="Y3" s="385">
        <v>5</v>
      </c>
      <c r="Z3" s="347" t="s">
        <v>326</v>
      </c>
      <c r="AA3" s="357"/>
      <c r="AB3" s="1347" t="s">
        <v>2073</v>
      </c>
      <c r="AC3" s="517"/>
    </row>
    <row r="4" spans="1:30" s="1292" customFormat="1" ht="26.25" customHeight="1">
      <c r="A4" s="1284">
        <v>26</v>
      </c>
      <c r="B4" s="1281"/>
      <c r="C4" s="1293">
        <v>4392</v>
      </c>
      <c r="D4" s="1281" t="s">
        <v>1279</v>
      </c>
      <c r="E4" s="1284" t="s">
        <v>9</v>
      </c>
      <c r="F4" s="1294" t="s">
        <v>431</v>
      </c>
      <c r="G4" s="1295">
        <v>39137</v>
      </c>
      <c r="H4" s="1296" t="s">
        <v>1362</v>
      </c>
      <c r="I4" s="1299" t="s">
        <v>1280</v>
      </c>
      <c r="J4" s="1299" t="s">
        <v>1281</v>
      </c>
      <c r="K4" s="1299" t="s">
        <v>340</v>
      </c>
      <c r="L4" s="1288" t="s">
        <v>861</v>
      </c>
      <c r="M4" s="1288"/>
      <c r="N4" s="1288"/>
      <c r="O4" s="1288" t="s">
        <v>697</v>
      </c>
      <c r="P4" s="1288" t="s">
        <v>698</v>
      </c>
      <c r="Q4" s="1289" t="s">
        <v>1052</v>
      </c>
      <c r="R4" s="1289" t="s">
        <v>844</v>
      </c>
      <c r="S4" s="1289" t="s">
        <v>854</v>
      </c>
      <c r="T4" s="1289" t="s">
        <v>847</v>
      </c>
      <c r="U4" s="1289" t="s">
        <v>1060</v>
      </c>
      <c r="V4" s="1289">
        <v>1</v>
      </c>
      <c r="W4" s="1299" t="s">
        <v>1623</v>
      </c>
      <c r="X4" s="1282">
        <v>3</v>
      </c>
      <c r="Y4" s="1282">
        <v>13</v>
      </c>
      <c r="Z4" s="1300" t="s">
        <v>1624</v>
      </c>
      <c r="AA4" s="1291" t="s">
        <v>1625</v>
      </c>
      <c r="AB4" s="1306" t="s">
        <v>1993</v>
      </c>
      <c r="AC4" s="1306"/>
    </row>
    <row r="5" spans="1:30" s="39" customFormat="1" ht="20.100000000000001" customHeight="1">
      <c r="A5" s="21"/>
      <c r="B5" s="20"/>
      <c r="C5" s="20"/>
      <c r="D5" s="17"/>
      <c r="E5" s="22"/>
      <c r="F5" s="387"/>
      <c r="G5" s="406"/>
      <c r="H5" s="334"/>
      <c r="I5" s="386"/>
      <c r="J5" s="386"/>
      <c r="K5" s="388"/>
      <c r="L5" s="21"/>
      <c r="M5" s="37"/>
      <c r="N5" s="37"/>
      <c r="O5" s="37"/>
      <c r="P5" s="37"/>
      <c r="Q5" s="34"/>
      <c r="R5" s="85"/>
      <c r="S5" s="85"/>
      <c r="T5" s="21"/>
      <c r="U5" s="21"/>
      <c r="V5" s="1393"/>
      <c r="W5" s="22"/>
    </row>
    <row r="6" spans="1:30" s="39" customFormat="1" ht="20.100000000000001" customHeight="1">
      <c r="A6" s="21"/>
      <c r="B6" s="20"/>
      <c r="C6" s="20"/>
      <c r="D6" s="466"/>
      <c r="E6" s="22"/>
      <c r="F6" s="23"/>
      <c r="G6" s="24"/>
      <c r="H6" s="21"/>
      <c r="I6" s="26"/>
      <c r="J6" s="22"/>
      <c r="K6" s="32"/>
      <c r="L6" s="21"/>
      <c r="M6" s="37"/>
      <c r="N6" s="37"/>
      <c r="O6" s="37"/>
      <c r="P6" s="37"/>
      <c r="Q6" s="1394"/>
      <c r="R6" s="85"/>
      <c r="S6" s="85"/>
      <c r="T6" s="21"/>
      <c r="U6" s="21"/>
      <c r="V6" s="1393"/>
      <c r="W6" s="22"/>
    </row>
    <row r="7" spans="1:30" s="39" customFormat="1" ht="20.100000000000001" customHeight="1">
      <c r="A7" s="21"/>
      <c r="B7" s="20"/>
      <c r="C7" s="20"/>
      <c r="D7" s="17"/>
      <c r="E7" s="22"/>
      <c r="F7" s="23"/>
      <c r="G7" s="24"/>
      <c r="H7" s="21"/>
      <c r="I7" s="26"/>
      <c r="J7" s="22"/>
      <c r="K7" s="32"/>
      <c r="L7" s="21"/>
      <c r="M7" s="37"/>
      <c r="N7" s="37"/>
      <c r="O7" s="37"/>
      <c r="P7" s="37"/>
      <c r="Q7" s="1394"/>
      <c r="R7" s="85"/>
      <c r="S7" s="85"/>
      <c r="T7" s="21"/>
      <c r="U7" s="21"/>
      <c r="V7" s="1393"/>
      <c r="W7" s="22"/>
    </row>
    <row r="8" spans="1:30" s="39" customFormat="1" ht="21.75" customHeight="1">
      <c r="A8" s="21"/>
      <c r="B8" s="28"/>
      <c r="C8" s="28"/>
      <c r="D8" s="17"/>
      <c r="E8" s="22"/>
      <c r="F8" s="17"/>
      <c r="G8" s="25"/>
      <c r="H8" s="21"/>
      <c r="I8" s="26"/>
      <c r="J8" s="22"/>
      <c r="K8" s="26"/>
      <c r="L8" s="26"/>
      <c r="M8" s="37"/>
      <c r="N8" s="37"/>
      <c r="O8" s="37"/>
      <c r="P8" s="37"/>
      <c r="Q8" s="27"/>
      <c r="R8" s="21"/>
      <c r="S8" s="21"/>
      <c r="T8" s="28"/>
      <c r="U8" s="22"/>
      <c r="V8" s="1395"/>
    </row>
    <row r="9" spans="1:30" s="339" customFormat="1" ht="26.25" customHeight="1">
      <c r="A9" s="330"/>
      <c r="B9" s="325"/>
      <c r="C9" s="376"/>
      <c r="D9" s="325"/>
      <c r="E9" s="386"/>
      <c r="F9" s="1386"/>
      <c r="G9" s="1392"/>
      <c r="H9" s="334"/>
      <c r="I9" s="386"/>
      <c r="J9" s="386"/>
      <c r="K9" s="346"/>
      <c r="L9" s="346"/>
      <c r="M9" s="346"/>
      <c r="N9" s="346"/>
      <c r="O9" s="346"/>
      <c r="P9" s="346"/>
      <c r="Q9" s="349"/>
      <c r="R9" s="393"/>
      <c r="S9" s="393"/>
      <c r="T9" s="393"/>
      <c r="U9" s="393"/>
      <c r="V9" s="393"/>
      <c r="W9" s="330"/>
      <c r="X9" s="330"/>
      <c r="Y9" s="348"/>
      <c r="Z9" s="363"/>
      <c r="AA9" s="491"/>
      <c r="AB9" s="350"/>
      <c r="AC9" s="350"/>
      <c r="AD9" s="342"/>
    </row>
    <row r="10" spans="1:30" s="339" customFormat="1" ht="26.25" customHeight="1">
      <c r="A10" s="330"/>
      <c r="B10" s="325"/>
      <c r="C10" s="351"/>
      <c r="D10" s="510"/>
      <c r="E10" s="330"/>
      <c r="F10" s="332"/>
      <c r="G10" s="333"/>
      <c r="H10" s="334"/>
      <c r="I10" s="354"/>
      <c r="J10" s="354"/>
      <c r="K10" s="354"/>
      <c r="L10" s="346"/>
      <c r="M10" s="346"/>
      <c r="N10" s="346"/>
      <c r="O10" s="346"/>
      <c r="P10" s="346"/>
      <c r="Q10" s="349"/>
      <c r="R10" s="349"/>
      <c r="S10" s="349"/>
      <c r="T10" s="349"/>
      <c r="U10" s="349"/>
      <c r="V10" s="349"/>
      <c r="W10" s="354"/>
      <c r="X10" s="348"/>
      <c r="Y10" s="348"/>
      <c r="Z10" s="363"/>
      <c r="AA10" s="491"/>
      <c r="AB10" s="342"/>
      <c r="AC10" s="342"/>
    </row>
    <row r="11" spans="1:30" s="339" customFormat="1" ht="26.25" customHeight="1">
      <c r="A11" s="330"/>
      <c r="B11" s="325"/>
      <c r="C11" s="376"/>
      <c r="D11" s="359"/>
      <c r="E11" s="386"/>
      <c r="F11" s="1386"/>
      <c r="G11" s="400"/>
      <c r="H11" s="334"/>
      <c r="I11" s="386"/>
      <c r="J11" s="386"/>
      <c r="K11" s="388"/>
      <c r="L11" s="346"/>
      <c r="M11" s="346"/>
      <c r="N11" s="346"/>
      <c r="O11" s="346"/>
      <c r="P11" s="346"/>
      <c r="Q11" s="349"/>
      <c r="R11" s="383"/>
      <c r="S11" s="383"/>
      <c r="T11" s="383"/>
      <c r="U11" s="383"/>
      <c r="V11" s="383"/>
      <c r="W11" s="330"/>
      <c r="X11" s="330"/>
      <c r="Y11" s="348"/>
      <c r="Z11" s="363"/>
      <c r="AA11" s="342"/>
      <c r="AB11" s="342"/>
      <c r="AC11" s="342"/>
    </row>
    <row r="12" spans="1:30" s="342" customFormat="1" ht="26.25" customHeight="1">
      <c r="A12" s="330"/>
      <c r="B12" s="465"/>
      <c r="C12" s="376"/>
      <c r="D12" s="394"/>
      <c r="E12" s="363"/>
      <c r="F12" s="405"/>
      <c r="G12" s="512"/>
      <c r="H12" s="334"/>
      <c r="I12" s="330"/>
      <c r="J12" s="330"/>
      <c r="K12" s="388"/>
      <c r="L12" s="346"/>
      <c r="M12" s="346"/>
      <c r="N12" s="346"/>
      <c r="O12" s="346"/>
      <c r="P12" s="346"/>
      <c r="Q12" s="349"/>
      <c r="R12" s="383"/>
      <c r="S12" s="383"/>
      <c r="T12" s="383"/>
      <c r="U12" s="383"/>
      <c r="V12" s="383"/>
      <c r="W12" s="330"/>
      <c r="X12" s="348"/>
      <c r="Y12" s="348"/>
      <c r="Z12" s="363"/>
      <c r="AB12" s="339"/>
    </row>
    <row r="13" spans="1:30" s="342" customFormat="1" ht="26.25" customHeight="1">
      <c r="A13" s="330"/>
      <c r="B13" s="376"/>
      <c r="C13" s="376"/>
      <c r="D13" s="379"/>
      <c r="E13" s="482"/>
      <c r="F13" s="442"/>
      <c r="G13" s="443"/>
      <c r="H13" s="334"/>
      <c r="I13" s="330"/>
      <c r="J13" s="363"/>
      <c r="K13" s="343"/>
      <c r="L13" s="343"/>
      <c r="M13" s="346"/>
      <c r="N13" s="346"/>
      <c r="O13" s="329"/>
      <c r="P13" s="329"/>
      <c r="Q13" s="343"/>
      <c r="R13" s="347"/>
      <c r="S13" s="349"/>
      <c r="T13" s="347"/>
      <c r="U13" s="349"/>
      <c r="V13" s="349"/>
      <c r="W13" s="330"/>
      <c r="X13" s="330"/>
      <c r="Y13" s="348"/>
      <c r="Z13" s="347"/>
      <c r="AA13" s="350"/>
      <c r="AB13" s="350"/>
    </row>
    <row r="14" spans="1:30" s="10" customFormat="1" ht="21.75" customHeight="1">
      <c r="A14" s="21">
        <v>21</v>
      </c>
      <c r="B14" s="28"/>
      <c r="C14" s="28"/>
      <c r="D14" s="18"/>
      <c r="E14" s="22"/>
      <c r="F14" s="17"/>
      <c r="G14" s="25"/>
      <c r="H14" s="21"/>
      <c r="I14" s="26"/>
      <c r="J14" s="22"/>
      <c r="K14" s="26"/>
      <c r="L14" s="26"/>
      <c r="M14" s="42"/>
      <c r="N14" s="42"/>
      <c r="O14" s="42"/>
      <c r="P14" s="42"/>
      <c r="Q14" s="27"/>
      <c r="R14" s="21"/>
      <c r="S14" s="28"/>
      <c r="T14" s="28"/>
      <c r="U14" s="22"/>
    </row>
    <row r="15" spans="1:30" s="10" customFormat="1" ht="21.75" customHeight="1">
      <c r="A15" s="21">
        <v>22</v>
      </c>
      <c r="B15" s="28"/>
      <c r="C15" s="28"/>
      <c r="D15" s="17"/>
      <c r="E15" s="22"/>
      <c r="F15" s="17"/>
      <c r="G15" s="25"/>
      <c r="H15" s="21"/>
      <c r="I15" s="26"/>
      <c r="J15" s="22"/>
      <c r="K15" s="26"/>
      <c r="L15" s="26"/>
      <c r="M15" s="37"/>
      <c r="N15" s="37"/>
      <c r="O15" s="37"/>
      <c r="P15" s="37"/>
      <c r="Q15" s="27"/>
      <c r="R15" s="21"/>
      <c r="S15" s="28"/>
      <c r="T15" s="28"/>
      <c r="U15" s="22"/>
    </row>
    <row r="16" spans="1:30" s="10" customFormat="1" ht="21.75" customHeight="1">
      <c r="A16" s="21">
        <v>23</v>
      </c>
      <c r="B16" s="28"/>
      <c r="C16" s="28"/>
      <c r="D16" s="18"/>
      <c r="E16" s="88"/>
      <c r="F16" s="17"/>
      <c r="G16" s="25"/>
      <c r="H16" s="21"/>
      <c r="I16" s="26"/>
      <c r="J16" s="22"/>
      <c r="K16" s="26"/>
      <c r="L16" s="26"/>
      <c r="M16" s="37"/>
      <c r="N16" s="37"/>
      <c r="O16" s="37"/>
      <c r="P16" s="37"/>
      <c r="Q16" s="27"/>
      <c r="R16" s="21"/>
      <c r="S16" s="28"/>
      <c r="T16" s="28"/>
      <c r="U16" s="22"/>
    </row>
    <row r="17" spans="1:21" s="10" customFormat="1" ht="21.75" customHeight="1">
      <c r="A17" s="21">
        <v>24</v>
      </c>
      <c r="B17" s="28"/>
      <c r="C17" s="28"/>
      <c r="D17" s="18"/>
      <c r="E17" s="22"/>
      <c r="F17" s="17"/>
      <c r="G17" s="25"/>
      <c r="H17" s="21"/>
      <c r="I17" s="26"/>
      <c r="J17" s="22"/>
      <c r="K17" s="26"/>
      <c r="L17" s="26"/>
      <c r="M17" s="37"/>
      <c r="N17" s="37"/>
      <c r="O17" s="37"/>
      <c r="P17" s="37"/>
      <c r="Q17" s="27"/>
      <c r="R17" s="21"/>
      <c r="S17" s="28"/>
      <c r="T17" s="28"/>
      <c r="U17" s="22"/>
    </row>
    <row r="18" spans="1:21" s="10" customFormat="1" ht="21.75" customHeight="1">
      <c r="A18" s="21">
        <v>25</v>
      </c>
      <c r="B18" s="28"/>
      <c r="C18" s="28"/>
      <c r="D18" s="17"/>
      <c r="E18" s="22"/>
      <c r="F18" s="17"/>
      <c r="G18" s="25"/>
      <c r="H18" s="21"/>
      <c r="I18" s="26"/>
      <c r="J18" s="22"/>
      <c r="K18" s="26"/>
      <c r="L18" s="26"/>
      <c r="M18" s="37"/>
      <c r="N18" s="37"/>
      <c r="O18" s="37"/>
      <c r="P18" s="37"/>
      <c r="Q18" s="27"/>
      <c r="R18" s="21"/>
      <c r="S18" s="28"/>
      <c r="T18" s="28"/>
      <c r="U18" s="22"/>
    </row>
    <row r="19" spans="1:21" s="10" customFormat="1" ht="21.75" customHeight="1">
      <c r="A19" s="21">
        <v>26</v>
      </c>
      <c r="B19" s="28"/>
      <c r="C19" s="28"/>
      <c r="D19" s="17"/>
      <c r="E19" s="22"/>
      <c r="F19" s="17"/>
      <c r="G19" s="25"/>
      <c r="H19" s="21"/>
      <c r="I19" s="26"/>
      <c r="J19" s="22"/>
      <c r="K19" s="26"/>
      <c r="L19" s="26"/>
      <c r="M19" s="37"/>
      <c r="N19" s="37"/>
      <c r="O19" s="37"/>
      <c r="P19" s="37"/>
      <c r="Q19" s="27"/>
      <c r="R19" s="21"/>
      <c r="S19" s="28"/>
      <c r="T19" s="28"/>
      <c r="U19" s="22"/>
    </row>
    <row r="20" spans="1:21" s="10" customFormat="1" ht="21.75" customHeight="1">
      <c r="A20" s="21">
        <v>27</v>
      </c>
      <c r="B20" s="28"/>
      <c r="C20" s="28"/>
      <c r="D20" s="17"/>
      <c r="E20" s="22"/>
      <c r="F20" s="17"/>
      <c r="G20" s="25"/>
      <c r="H20" s="21"/>
      <c r="I20" s="26"/>
      <c r="J20" s="22"/>
      <c r="K20" s="26"/>
      <c r="L20" s="26"/>
      <c r="M20" s="37"/>
      <c r="N20" s="37"/>
      <c r="O20" s="37"/>
      <c r="P20" s="37"/>
      <c r="Q20" s="27"/>
      <c r="R20" s="21"/>
      <c r="S20" s="21"/>
      <c r="T20" s="28"/>
      <c r="U20" s="22"/>
    </row>
    <row r="21" spans="1:21" s="10" customFormat="1" ht="21.75" customHeight="1">
      <c r="A21" s="21">
        <v>28</v>
      </c>
      <c r="B21" s="28"/>
      <c r="C21" s="28"/>
      <c r="D21" s="17"/>
      <c r="E21" s="22"/>
      <c r="F21" s="17"/>
      <c r="G21" s="25"/>
      <c r="H21" s="21"/>
      <c r="I21" s="26"/>
      <c r="J21" s="22"/>
      <c r="K21" s="26"/>
      <c r="L21" s="26"/>
      <c r="M21" s="37"/>
      <c r="N21" s="37"/>
      <c r="O21" s="37"/>
      <c r="P21" s="37"/>
      <c r="Q21" s="27"/>
      <c r="R21" s="21"/>
      <c r="S21" s="21"/>
      <c r="T21" s="28"/>
      <c r="U21" s="22"/>
    </row>
    <row r="22" spans="1:21" s="10" customFormat="1" ht="21.75" customHeight="1">
      <c r="A22" s="21">
        <v>29</v>
      </c>
      <c r="B22" s="28"/>
      <c r="C22" s="28"/>
      <c r="D22" s="17"/>
      <c r="E22" s="22"/>
      <c r="F22" s="17"/>
      <c r="G22" s="25"/>
      <c r="H22" s="21"/>
      <c r="I22" s="26"/>
      <c r="J22" s="22"/>
      <c r="K22" s="26"/>
      <c r="L22" s="26"/>
      <c r="M22" s="37"/>
      <c r="N22" s="37"/>
      <c r="O22" s="37"/>
      <c r="P22" s="37"/>
      <c r="Q22" s="27"/>
      <c r="R22" s="21"/>
      <c r="S22" s="28"/>
      <c r="T22" s="28"/>
      <c r="U22" s="22"/>
    </row>
    <row r="23" spans="1:21" s="10" customFormat="1" ht="21.75" customHeight="1">
      <c r="A23" s="21">
        <v>30</v>
      </c>
      <c r="B23" s="28"/>
      <c r="C23" s="28"/>
      <c r="D23" s="18"/>
      <c r="E23" s="22"/>
      <c r="F23" s="17"/>
      <c r="G23" s="25"/>
      <c r="H23" s="21"/>
      <c r="I23" s="26"/>
      <c r="J23" s="22"/>
      <c r="K23" s="26"/>
      <c r="L23" s="26"/>
      <c r="M23" s="37"/>
      <c r="N23" s="37"/>
      <c r="O23" s="37"/>
      <c r="P23" s="37"/>
      <c r="Q23" s="27"/>
      <c r="R23" s="21"/>
      <c r="S23" s="28"/>
      <c r="T23" s="28"/>
      <c r="U23" s="22"/>
    </row>
    <row r="24" spans="1:21" s="10" customFormat="1" ht="21.75" customHeight="1">
      <c r="A24" s="21">
        <v>31</v>
      </c>
      <c r="B24" s="28"/>
      <c r="C24" s="28"/>
      <c r="D24" s="17"/>
      <c r="E24" s="22"/>
      <c r="F24" s="17"/>
      <c r="G24" s="25"/>
      <c r="H24" s="21"/>
      <c r="I24" s="26"/>
      <c r="J24" s="22"/>
      <c r="K24" s="26"/>
      <c r="L24" s="26"/>
      <c r="M24" s="37"/>
      <c r="N24" s="37"/>
      <c r="O24" s="37"/>
      <c r="P24" s="37"/>
      <c r="Q24" s="27"/>
      <c r="R24" s="21"/>
      <c r="S24" s="21"/>
      <c r="T24" s="28"/>
      <c r="U24" s="22"/>
    </row>
    <row r="25" spans="1:21" s="10" customFormat="1" ht="21.75" customHeight="1">
      <c r="A25" s="21">
        <v>32</v>
      </c>
      <c r="B25" s="28"/>
      <c r="C25" s="28"/>
      <c r="D25" s="17"/>
      <c r="E25" s="22"/>
      <c r="F25" s="17"/>
      <c r="G25" s="25"/>
      <c r="H25" s="21"/>
      <c r="I25" s="26"/>
      <c r="J25" s="22"/>
      <c r="K25" s="26"/>
      <c r="L25" s="26"/>
      <c r="M25" s="37"/>
      <c r="N25" s="37"/>
      <c r="O25" s="37"/>
      <c r="P25" s="37"/>
      <c r="Q25" s="27"/>
      <c r="R25" s="21"/>
      <c r="S25" s="21"/>
      <c r="T25" s="28"/>
      <c r="U25" s="22"/>
    </row>
    <row r="26" spans="1:21" s="10" customFormat="1" ht="21.75" customHeight="1">
      <c r="A26" s="21">
        <v>33</v>
      </c>
      <c r="B26" s="28"/>
      <c r="C26" s="28"/>
      <c r="D26" s="17"/>
      <c r="E26" s="22"/>
      <c r="F26" s="17"/>
      <c r="G26" s="25"/>
      <c r="H26" s="21"/>
      <c r="I26" s="26"/>
      <c r="J26" s="22"/>
      <c r="K26" s="26"/>
      <c r="L26" s="26"/>
      <c r="M26" s="26"/>
      <c r="N26" s="26"/>
      <c r="O26" s="26"/>
      <c r="P26" s="26"/>
      <c r="Q26" s="27"/>
      <c r="R26" s="21"/>
      <c r="S26" s="21"/>
      <c r="T26" s="28"/>
      <c r="U26" s="22"/>
    </row>
    <row r="27" spans="1:21" s="10" customFormat="1" ht="21.75" customHeight="1">
      <c r="A27" s="21">
        <v>34</v>
      </c>
      <c r="B27" s="28"/>
      <c r="C27" s="28"/>
      <c r="D27" s="18"/>
      <c r="E27" s="22"/>
      <c r="F27" s="17"/>
      <c r="G27" s="25"/>
      <c r="H27" s="21"/>
      <c r="I27" s="26"/>
      <c r="J27" s="22"/>
      <c r="K27" s="26"/>
      <c r="L27" s="26"/>
      <c r="M27" s="26"/>
      <c r="N27" s="26"/>
      <c r="O27" s="26"/>
      <c r="P27" s="26"/>
      <c r="Q27" s="27"/>
      <c r="R27" s="21"/>
      <c r="S27" s="21"/>
      <c r="T27" s="28"/>
      <c r="U27" s="22"/>
    </row>
    <row r="28" spans="1:21" s="10" customFormat="1" ht="21.75" customHeight="1">
      <c r="A28" s="21">
        <v>35</v>
      </c>
      <c r="B28" s="28"/>
      <c r="C28" s="28"/>
      <c r="D28" s="17"/>
      <c r="E28" s="22"/>
      <c r="F28" s="17"/>
      <c r="G28" s="25"/>
      <c r="H28" s="21"/>
      <c r="I28" s="26"/>
      <c r="J28" s="22"/>
      <c r="K28" s="26"/>
      <c r="L28" s="26"/>
      <c r="M28" s="37"/>
      <c r="N28" s="37"/>
      <c r="O28" s="37"/>
      <c r="P28" s="37"/>
      <c r="Q28" s="27"/>
      <c r="R28" s="21"/>
      <c r="S28" s="28"/>
      <c r="T28" s="28"/>
      <c r="U28" s="22"/>
    </row>
    <row r="29" spans="1:21" s="10" customFormat="1" ht="21.75" customHeight="1">
      <c r="A29" s="21">
        <v>36</v>
      </c>
      <c r="B29" s="28"/>
      <c r="C29" s="28"/>
      <c r="D29" s="17"/>
      <c r="E29" s="22"/>
      <c r="F29" s="17"/>
      <c r="G29" s="25"/>
      <c r="H29" s="21"/>
      <c r="I29" s="26"/>
      <c r="J29" s="22"/>
      <c r="K29" s="26"/>
      <c r="L29" s="26"/>
      <c r="M29" s="37"/>
      <c r="N29" s="37"/>
      <c r="O29" s="37"/>
      <c r="P29" s="37"/>
      <c r="Q29" s="27"/>
      <c r="R29" s="21"/>
      <c r="S29" s="21"/>
      <c r="T29" s="28"/>
      <c r="U29" s="22"/>
    </row>
    <row r="30" spans="1:21" s="10" customFormat="1" ht="20.100000000000001" customHeight="1">
      <c r="B30" s="29"/>
      <c r="C30" s="29"/>
      <c r="D30" s="7"/>
      <c r="E30" s="7"/>
      <c r="F30" s="7"/>
      <c r="G30" s="7"/>
      <c r="H30" s="13"/>
      <c r="I30" s="7"/>
      <c r="J30" s="7"/>
      <c r="K30" s="7"/>
      <c r="L30" s="7"/>
      <c r="M30" s="29"/>
      <c r="N30" s="29"/>
      <c r="O30" s="29"/>
      <c r="P30" s="29"/>
      <c r="Q30" s="11"/>
      <c r="R30" s="7"/>
      <c r="S30" s="7"/>
      <c r="T30" s="7"/>
      <c r="U30" s="7"/>
    </row>
    <row r="31" spans="1:21" s="10" customFormat="1" ht="20.100000000000001" customHeight="1">
      <c r="B31" s="29"/>
      <c r="C31" s="29"/>
      <c r="D31" s="7"/>
      <c r="E31" s="7"/>
      <c r="F31" s="7"/>
      <c r="G31" s="7"/>
      <c r="H31" s="13"/>
      <c r="I31" s="7"/>
      <c r="J31" s="7"/>
      <c r="K31" s="7"/>
      <c r="L31" s="7"/>
      <c r="M31" s="29"/>
      <c r="N31" s="29"/>
      <c r="O31" s="29"/>
      <c r="P31" s="29"/>
      <c r="Q31" s="11"/>
      <c r="R31" s="7"/>
      <c r="S31" s="7"/>
      <c r="T31" s="7"/>
      <c r="U31" s="7"/>
    </row>
    <row r="32" spans="1:21" s="10" customFormat="1" ht="20.100000000000001" customHeight="1">
      <c r="B32" s="29"/>
      <c r="C32" s="29"/>
      <c r="D32" s="7"/>
      <c r="E32" s="7"/>
      <c r="F32" s="7"/>
      <c r="G32" s="7"/>
      <c r="H32" s="13"/>
      <c r="I32" s="7"/>
      <c r="J32" s="7"/>
      <c r="K32" s="7"/>
      <c r="L32" s="7"/>
      <c r="M32" s="29"/>
      <c r="N32" s="29"/>
      <c r="O32" s="29"/>
      <c r="P32" s="29"/>
      <c r="Q32" s="11"/>
      <c r="R32" s="7"/>
      <c r="S32" s="7"/>
      <c r="T32" s="7"/>
      <c r="U32" s="7"/>
    </row>
    <row r="33" spans="2:21" s="10" customFormat="1" ht="20.100000000000001" customHeight="1">
      <c r="B33" s="29"/>
      <c r="C33" s="29"/>
      <c r="D33" s="7"/>
      <c r="E33" s="7"/>
      <c r="F33" s="7"/>
      <c r="G33" s="7"/>
      <c r="H33" s="13"/>
      <c r="I33" s="7"/>
      <c r="J33" s="7"/>
      <c r="K33" s="7"/>
      <c r="L33" s="7"/>
      <c r="M33" s="29"/>
      <c r="N33" s="29"/>
      <c r="O33" s="29"/>
      <c r="P33" s="29"/>
      <c r="Q33" s="11"/>
      <c r="R33" s="7"/>
      <c r="S33" s="7"/>
      <c r="T33" s="7"/>
      <c r="U33" s="7"/>
    </row>
    <row r="34" spans="2:21" s="10" customFormat="1" ht="20.100000000000001" customHeight="1">
      <c r="B34" s="29"/>
      <c r="C34" s="29"/>
      <c r="D34" s="7"/>
      <c r="E34" s="7"/>
      <c r="F34" s="7"/>
      <c r="G34" s="7"/>
      <c r="H34" s="13"/>
      <c r="I34" s="7"/>
      <c r="J34" s="7"/>
      <c r="K34" s="7"/>
      <c r="L34" s="7"/>
      <c r="M34" s="29"/>
      <c r="N34" s="29"/>
      <c r="O34" s="29"/>
      <c r="P34" s="29"/>
      <c r="Q34" s="11"/>
      <c r="R34" s="7"/>
      <c r="S34" s="7"/>
      <c r="T34" s="7"/>
      <c r="U34" s="7"/>
    </row>
    <row r="35" spans="2:21" s="10" customFormat="1" ht="20.100000000000001" customHeight="1">
      <c r="B35" s="29"/>
      <c r="C35" s="29"/>
      <c r="D35" s="7"/>
      <c r="E35" s="7"/>
      <c r="F35" s="7"/>
      <c r="G35" s="7"/>
      <c r="H35" s="13"/>
      <c r="I35" s="7"/>
      <c r="J35" s="7"/>
      <c r="K35" s="7"/>
      <c r="L35" s="7"/>
      <c r="M35" s="29"/>
      <c r="N35" s="29"/>
      <c r="O35" s="29"/>
      <c r="P35" s="29"/>
      <c r="Q35" s="11"/>
      <c r="R35" s="7"/>
      <c r="S35" s="7"/>
      <c r="T35" s="7"/>
      <c r="U35" s="7"/>
    </row>
    <row r="36" spans="2:21" s="10" customFormat="1" ht="20.100000000000001" customHeight="1">
      <c r="B36" s="29"/>
      <c r="C36" s="29"/>
      <c r="D36" s="7"/>
      <c r="E36" s="7"/>
      <c r="F36" s="7"/>
      <c r="G36" s="7"/>
      <c r="H36" s="13"/>
      <c r="I36" s="7"/>
      <c r="J36" s="7"/>
      <c r="K36" s="7"/>
      <c r="L36" s="7"/>
      <c r="M36" s="29"/>
      <c r="N36" s="29"/>
      <c r="O36" s="29"/>
      <c r="P36" s="29"/>
      <c r="Q36" s="11"/>
      <c r="R36" s="7"/>
      <c r="S36" s="7"/>
      <c r="T36" s="7"/>
      <c r="U36" s="7"/>
    </row>
    <row r="37" spans="2:21" s="10" customFormat="1" ht="20.100000000000001" customHeight="1">
      <c r="B37" s="29"/>
      <c r="C37" s="29"/>
      <c r="D37" s="7"/>
      <c r="E37" s="7"/>
      <c r="F37" s="7"/>
      <c r="G37" s="7"/>
      <c r="H37" s="13"/>
      <c r="I37" s="7"/>
      <c r="J37" s="7"/>
      <c r="K37" s="7"/>
      <c r="L37" s="7"/>
      <c r="M37" s="29"/>
      <c r="N37" s="29"/>
      <c r="O37" s="29"/>
      <c r="P37" s="29"/>
      <c r="Q37" s="11"/>
      <c r="R37" s="7"/>
      <c r="S37" s="7"/>
      <c r="T37" s="7"/>
      <c r="U37" s="7"/>
    </row>
    <row r="38" spans="2:21" s="10" customFormat="1" ht="20.100000000000001" customHeight="1">
      <c r="B38" s="29"/>
      <c r="C38" s="29"/>
      <c r="D38" s="7"/>
      <c r="E38" s="7"/>
      <c r="F38" s="7"/>
      <c r="G38" s="7"/>
      <c r="H38" s="13"/>
      <c r="I38" s="7"/>
      <c r="J38" s="7"/>
      <c r="K38" s="7"/>
      <c r="L38" s="7"/>
      <c r="M38" s="29"/>
      <c r="N38" s="29"/>
      <c r="O38" s="29"/>
      <c r="P38" s="29"/>
      <c r="Q38" s="11"/>
      <c r="R38" s="7"/>
      <c r="S38" s="7"/>
      <c r="T38" s="7"/>
      <c r="U38" s="7"/>
    </row>
    <row r="39" spans="2:21" s="10" customFormat="1" ht="20.100000000000001" customHeight="1">
      <c r="B39" s="29"/>
      <c r="C39" s="29"/>
      <c r="D39" s="7"/>
      <c r="E39" s="7"/>
      <c r="F39" s="7"/>
      <c r="G39" s="7"/>
      <c r="H39" s="13"/>
      <c r="I39" s="7"/>
      <c r="J39" s="7"/>
      <c r="K39" s="7"/>
      <c r="L39" s="7"/>
      <c r="M39" s="29"/>
      <c r="N39" s="29"/>
      <c r="O39" s="29"/>
      <c r="P39" s="29"/>
      <c r="Q39" s="11"/>
      <c r="R39" s="7"/>
      <c r="S39" s="7"/>
      <c r="T39" s="7"/>
      <c r="U39" s="7"/>
    </row>
    <row r="40" spans="2:21" s="10" customFormat="1" ht="20.100000000000001" customHeight="1">
      <c r="B40" s="29"/>
      <c r="C40" s="29"/>
      <c r="D40" s="7"/>
      <c r="E40" s="7"/>
      <c r="F40" s="7"/>
      <c r="G40" s="7"/>
      <c r="H40" s="13"/>
      <c r="I40" s="7"/>
      <c r="J40" s="7"/>
      <c r="K40" s="7"/>
      <c r="L40" s="7"/>
      <c r="M40" s="29"/>
      <c r="N40" s="29"/>
      <c r="O40" s="29"/>
      <c r="P40" s="29"/>
      <c r="Q40" s="11"/>
      <c r="R40" s="7"/>
      <c r="S40" s="7"/>
      <c r="T40" s="7"/>
      <c r="U40" s="7"/>
    </row>
    <row r="41" spans="2:21" s="10" customFormat="1" ht="20.100000000000001" customHeight="1">
      <c r="B41" s="29"/>
      <c r="C41" s="29"/>
      <c r="D41" s="7"/>
      <c r="E41" s="7"/>
      <c r="F41" s="7"/>
      <c r="G41" s="7"/>
      <c r="H41" s="13"/>
      <c r="I41" s="7"/>
      <c r="J41" s="7"/>
      <c r="K41" s="7"/>
      <c r="L41" s="7"/>
      <c r="M41" s="29"/>
      <c r="N41" s="29"/>
      <c r="O41" s="29"/>
      <c r="P41" s="29"/>
      <c r="Q41" s="11"/>
      <c r="R41" s="7"/>
      <c r="S41" s="7"/>
      <c r="T41" s="7"/>
      <c r="U41" s="7"/>
    </row>
    <row r="42" spans="2:21" s="10" customFormat="1" ht="20.100000000000001" customHeight="1">
      <c r="B42" s="29"/>
      <c r="C42" s="29"/>
      <c r="D42" s="7"/>
      <c r="E42" s="7"/>
      <c r="F42" s="7"/>
      <c r="G42" s="7"/>
      <c r="H42" s="13"/>
      <c r="I42" s="7"/>
      <c r="J42" s="7"/>
      <c r="K42" s="7"/>
      <c r="L42" s="7"/>
      <c r="M42" s="29"/>
      <c r="N42" s="29"/>
      <c r="O42" s="29"/>
      <c r="P42" s="29"/>
      <c r="Q42" s="11"/>
      <c r="R42" s="7"/>
      <c r="S42" s="7"/>
      <c r="T42" s="7"/>
      <c r="U42" s="7"/>
    </row>
    <row r="43" spans="2:21" s="10" customFormat="1" ht="20.100000000000001" customHeight="1">
      <c r="B43" s="29"/>
      <c r="C43" s="29"/>
      <c r="D43" s="7"/>
      <c r="E43" s="7"/>
      <c r="F43" s="7"/>
      <c r="G43" s="7"/>
      <c r="H43" s="13"/>
      <c r="I43" s="7"/>
      <c r="J43" s="7"/>
      <c r="K43" s="7"/>
      <c r="L43" s="7"/>
      <c r="M43" s="29"/>
      <c r="N43" s="29"/>
      <c r="O43" s="29"/>
      <c r="P43" s="29"/>
      <c r="Q43" s="11"/>
      <c r="R43" s="7"/>
      <c r="S43" s="7"/>
      <c r="T43" s="7"/>
      <c r="U43" s="7"/>
    </row>
    <row r="44" spans="2:21" s="10" customFormat="1" ht="20.100000000000001" customHeight="1">
      <c r="B44" s="29"/>
      <c r="C44" s="29"/>
      <c r="D44" s="7"/>
      <c r="E44" s="7"/>
      <c r="F44" s="7"/>
      <c r="G44" s="7"/>
      <c r="H44" s="13"/>
      <c r="I44" s="7"/>
      <c r="J44" s="7"/>
      <c r="K44" s="7"/>
      <c r="L44" s="7"/>
      <c r="M44" s="29"/>
      <c r="N44" s="29"/>
      <c r="O44" s="29"/>
      <c r="P44" s="29"/>
      <c r="Q44" s="11"/>
      <c r="R44" s="7"/>
      <c r="S44" s="7"/>
      <c r="T44" s="7"/>
      <c r="U44" s="7"/>
    </row>
    <row r="45" spans="2:21" s="10" customFormat="1" ht="20.100000000000001" customHeight="1">
      <c r="B45" s="29"/>
      <c r="C45" s="29"/>
      <c r="D45" s="7"/>
      <c r="E45" s="7"/>
      <c r="F45" s="7"/>
      <c r="G45" s="7"/>
      <c r="H45" s="13"/>
      <c r="I45" s="7"/>
      <c r="J45" s="7"/>
      <c r="K45" s="7"/>
      <c r="L45" s="7"/>
      <c r="M45" s="29"/>
      <c r="N45" s="29"/>
      <c r="O45" s="29"/>
      <c r="P45" s="29"/>
      <c r="Q45" s="11"/>
      <c r="R45" s="7"/>
      <c r="S45" s="7"/>
      <c r="T45" s="7"/>
      <c r="U45" s="7"/>
    </row>
    <row r="46" spans="2:21" s="10" customFormat="1" ht="20.100000000000001" customHeight="1">
      <c r="B46" s="29"/>
      <c r="C46" s="29"/>
      <c r="D46" s="7"/>
      <c r="E46" s="7"/>
      <c r="F46" s="7"/>
      <c r="G46" s="7"/>
      <c r="H46" s="13"/>
      <c r="I46" s="7"/>
      <c r="J46" s="7"/>
      <c r="K46" s="7"/>
      <c r="L46" s="7"/>
      <c r="M46" s="29"/>
      <c r="N46" s="29"/>
      <c r="O46" s="29"/>
      <c r="P46" s="29"/>
      <c r="Q46" s="11"/>
      <c r="R46" s="7"/>
      <c r="S46" s="7"/>
      <c r="T46" s="7"/>
      <c r="U46" s="7"/>
    </row>
    <row r="47" spans="2:21" s="10" customFormat="1" ht="20.100000000000001" customHeight="1">
      <c r="B47" s="29"/>
      <c r="C47" s="29"/>
      <c r="D47" s="7"/>
      <c r="E47" s="7"/>
      <c r="F47" s="7"/>
      <c r="G47" s="7"/>
      <c r="H47" s="13"/>
      <c r="I47" s="7"/>
      <c r="J47" s="7"/>
      <c r="K47" s="7"/>
      <c r="L47" s="7"/>
      <c r="M47" s="29"/>
      <c r="N47" s="29"/>
      <c r="O47" s="29"/>
      <c r="P47" s="29"/>
      <c r="Q47" s="11"/>
      <c r="R47" s="7"/>
      <c r="S47" s="7"/>
      <c r="T47" s="7"/>
      <c r="U47" s="7"/>
    </row>
    <row r="48" spans="2:21" s="10" customFormat="1" ht="20.100000000000001" customHeight="1">
      <c r="B48" s="29"/>
      <c r="C48" s="29"/>
      <c r="D48" s="7"/>
      <c r="E48" s="7"/>
      <c r="F48" s="7"/>
      <c r="G48" s="7"/>
      <c r="H48" s="13"/>
      <c r="I48" s="7"/>
      <c r="J48" s="7"/>
      <c r="K48" s="7"/>
      <c r="L48" s="7"/>
      <c r="M48" s="29"/>
      <c r="N48" s="29"/>
      <c r="O48" s="29"/>
      <c r="P48" s="29"/>
      <c r="Q48" s="11"/>
      <c r="R48" s="7"/>
      <c r="S48" s="7"/>
      <c r="T48" s="7"/>
      <c r="U48" s="7"/>
    </row>
    <row r="49" spans="2:21" s="10" customFormat="1" ht="20.100000000000001" customHeight="1">
      <c r="B49" s="29"/>
      <c r="C49" s="29"/>
      <c r="D49" s="7"/>
      <c r="E49" s="7"/>
      <c r="F49" s="7"/>
      <c r="G49" s="7"/>
      <c r="H49" s="13"/>
      <c r="I49" s="7"/>
      <c r="J49" s="7"/>
      <c r="K49" s="7"/>
      <c r="L49" s="7"/>
      <c r="M49" s="29"/>
      <c r="N49" s="29"/>
      <c r="O49" s="29"/>
      <c r="P49" s="29"/>
      <c r="Q49" s="11"/>
      <c r="R49" s="7"/>
      <c r="S49" s="7"/>
      <c r="T49" s="7"/>
      <c r="U49" s="7"/>
    </row>
    <row r="50" spans="2:21" s="10" customFormat="1" ht="20.100000000000001" customHeight="1">
      <c r="B50" s="29"/>
      <c r="C50" s="29"/>
      <c r="D50" s="7"/>
      <c r="E50" s="7"/>
      <c r="F50" s="7"/>
      <c r="G50" s="7"/>
      <c r="H50" s="13"/>
      <c r="I50" s="7"/>
      <c r="J50" s="7"/>
      <c r="K50" s="7"/>
      <c r="L50" s="7"/>
      <c r="M50" s="29"/>
      <c r="N50" s="29"/>
      <c r="O50" s="29"/>
      <c r="P50" s="29"/>
      <c r="Q50" s="11"/>
      <c r="R50" s="7"/>
      <c r="S50" s="7"/>
      <c r="T50" s="7"/>
      <c r="U50" s="7"/>
    </row>
    <row r="51" spans="2:21" s="10" customFormat="1" ht="20.100000000000001" customHeight="1">
      <c r="B51" s="29"/>
      <c r="C51" s="29"/>
      <c r="D51" s="7"/>
      <c r="E51" s="7"/>
      <c r="F51" s="7"/>
      <c r="G51" s="7"/>
      <c r="H51" s="13"/>
      <c r="I51" s="7"/>
      <c r="J51" s="7"/>
      <c r="K51" s="7"/>
      <c r="L51" s="7"/>
      <c r="M51" s="29"/>
      <c r="N51" s="29"/>
      <c r="O51" s="29"/>
      <c r="P51" s="29"/>
      <c r="Q51" s="11"/>
      <c r="R51" s="7"/>
      <c r="S51" s="7"/>
      <c r="T51" s="7"/>
      <c r="U51" s="7"/>
    </row>
    <row r="52" spans="2:21" s="10" customFormat="1" ht="20.100000000000001" customHeight="1">
      <c r="B52" s="29"/>
      <c r="C52" s="29"/>
      <c r="D52" s="7"/>
      <c r="E52" s="7"/>
      <c r="F52" s="7"/>
      <c r="G52" s="7"/>
      <c r="H52" s="13"/>
      <c r="I52" s="7"/>
      <c r="J52" s="7"/>
      <c r="K52" s="7"/>
      <c r="L52" s="7"/>
      <c r="M52" s="29"/>
      <c r="N52" s="29"/>
      <c r="O52" s="29"/>
      <c r="P52" s="29"/>
      <c r="Q52" s="11"/>
      <c r="R52" s="7"/>
      <c r="S52" s="7"/>
      <c r="T52" s="7"/>
      <c r="U52" s="7"/>
    </row>
    <row r="53" spans="2:21" s="10" customFormat="1" ht="20.100000000000001" customHeight="1">
      <c r="B53" s="29"/>
      <c r="C53" s="29"/>
      <c r="D53" s="7"/>
      <c r="E53" s="7"/>
      <c r="F53" s="7"/>
      <c r="G53" s="7"/>
      <c r="H53" s="13"/>
      <c r="I53" s="7"/>
      <c r="J53" s="7"/>
      <c r="K53" s="7"/>
      <c r="L53" s="7"/>
      <c r="M53" s="29"/>
      <c r="N53" s="29"/>
      <c r="O53" s="29"/>
      <c r="P53" s="29"/>
      <c r="Q53" s="11"/>
      <c r="R53" s="7"/>
      <c r="S53" s="7"/>
      <c r="T53" s="7"/>
      <c r="U53" s="7"/>
    </row>
    <row r="54" spans="2:21" s="10" customFormat="1" ht="20.100000000000001" customHeight="1">
      <c r="B54" s="29"/>
      <c r="C54" s="29"/>
      <c r="D54" s="7"/>
      <c r="E54" s="7"/>
      <c r="F54" s="7"/>
      <c r="G54" s="7"/>
      <c r="H54" s="13"/>
      <c r="I54" s="7"/>
      <c r="J54" s="7"/>
      <c r="K54" s="7"/>
      <c r="L54" s="7"/>
      <c r="M54" s="29"/>
      <c r="N54" s="29"/>
      <c r="O54" s="29"/>
      <c r="P54" s="29"/>
      <c r="Q54" s="11"/>
      <c r="R54" s="7"/>
      <c r="S54" s="7"/>
      <c r="T54" s="7"/>
      <c r="U54" s="7"/>
    </row>
    <row r="55" spans="2:21" s="10" customFormat="1" ht="20.100000000000001" customHeight="1">
      <c r="B55" s="29"/>
      <c r="C55" s="29"/>
      <c r="D55" s="7"/>
      <c r="E55" s="7"/>
      <c r="F55" s="7"/>
      <c r="G55" s="7"/>
      <c r="H55" s="13"/>
      <c r="I55" s="7"/>
      <c r="J55" s="7"/>
      <c r="K55" s="7"/>
      <c r="L55" s="7"/>
      <c r="M55" s="29"/>
      <c r="N55" s="29"/>
      <c r="O55" s="29"/>
      <c r="P55" s="29"/>
      <c r="Q55" s="11"/>
      <c r="R55" s="7"/>
      <c r="S55" s="7"/>
      <c r="T55" s="7"/>
      <c r="U55" s="7"/>
    </row>
    <row r="56" spans="2:21" s="10" customFormat="1" ht="20.100000000000001" customHeight="1">
      <c r="B56" s="29"/>
      <c r="C56" s="29"/>
      <c r="D56" s="7"/>
      <c r="E56" s="7"/>
      <c r="F56" s="7"/>
      <c r="G56" s="7"/>
      <c r="H56" s="13"/>
      <c r="I56" s="7"/>
      <c r="J56" s="7"/>
      <c r="K56" s="7"/>
      <c r="L56" s="7"/>
      <c r="M56" s="29"/>
      <c r="N56" s="29"/>
      <c r="O56" s="29"/>
      <c r="P56" s="29"/>
      <c r="Q56" s="11"/>
      <c r="R56" s="7"/>
      <c r="S56" s="7"/>
      <c r="T56" s="7"/>
      <c r="U56" s="7"/>
    </row>
    <row r="57" spans="2:21" s="10" customFormat="1" ht="20.100000000000001" customHeight="1">
      <c r="B57" s="29"/>
      <c r="C57" s="29"/>
      <c r="D57" s="7"/>
      <c r="E57" s="7"/>
      <c r="F57" s="7"/>
      <c r="G57" s="7"/>
      <c r="H57" s="13"/>
      <c r="I57" s="7"/>
      <c r="J57" s="7"/>
      <c r="K57" s="7"/>
      <c r="L57" s="7"/>
      <c r="M57" s="29"/>
      <c r="N57" s="29"/>
      <c r="O57" s="29"/>
      <c r="P57" s="29"/>
      <c r="Q57" s="11"/>
      <c r="R57" s="7"/>
      <c r="S57" s="7"/>
      <c r="T57" s="7"/>
      <c r="U57" s="7"/>
    </row>
    <row r="58" spans="2:21" s="10" customFormat="1" ht="20.100000000000001" customHeight="1">
      <c r="B58" s="29"/>
      <c r="C58" s="29"/>
      <c r="D58" s="7"/>
      <c r="E58" s="7"/>
      <c r="F58" s="7"/>
      <c r="G58" s="7"/>
      <c r="H58" s="13"/>
      <c r="I58" s="7"/>
      <c r="J58" s="7"/>
      <c r="K58" s="7"/>
      <c r="L58" s="7"/>
      <c r="M58" s="29"/>
      <c r="N58" s="29"/>
      <c r="O58" s="29"/>
      <c r="P58" s="29"/>
      <c r="Q58" s="11"/>
      <c r="R58" s="7"/>
      <c r="S58" s="7"/>
      <c r="T58" s="7"/>
      <c r="U58" s="7"/>
    </row>
    <row r="59" spans="2:21" s="10" customFormat="1" ht="20.100000000000001" customHeight="1">
      <c r="B59" s="29"/>
      <c r="C59" s="29"/>
      <c r="D59" s="7"/>
      <c r="E59" s="7"/>
      <c r="F59" s="7"/>
      <c r="G59" s="7"/>
      <c r="H59" s="13"/>
      <c r="I59" s="7"/>
      <c r="J59" s="7"/>
      <c r="K59" s="7"/>
      <c r="L59" s="7"/>
      <c r="M59" s="29"/>
      <c r="N59" s="29"/>
      <c r="O59" s="29"/>
      <c r="P59" s="29"/>
      <c r="Q59" s="11"/>
      <c r="R59" s="7"/>
      <c r="S59" s="7"/>
      <c r="T59" s="7"/>
      <c r="U59" s="7"/>
    </row>
    <row r="60" spans="2:21" s="10" customFormat="1" ht="20.100000000000001" customHeight="1">
      <c r="B60" s="29"/>
      <c r="C60" s="29"/>
      <c r="D60" s="7"/>
      <c r="E60" s="7"/>
      <c r="F60" s="7"/>
      <c r="G60" s="7"/>
      <c r="H60" s="13"/>
      <c r="I60" s="7"/>
      <c r="J60" s="7"/>
      <c r="K60" s="7"/>
      <c r="L60" s="7"/>
      <c r="M60" s="29"/>
      <c r="N60" s="29"/>
      <c r="O60" s="29"/>
      <c r="P60" s="29"/>
      <c r="Q60" s="11"/>
      <c r="R60" s="7"/>
      <c r="S60" s="7"/>
      <c r="T60" s="7"/>
      <c r="U60" s="7"/>
    </row>
    <row r="61" spans="2:21" s="10" customFormat="1" ht="20.100000000000001" customHeight="1">
      <c r="B61" s="29"/>
      <c r="C61" s="29"/>
      <c r="D61" s="7"/>
      <c r="E61" s="7"/>
      <c r="F61" s="7"/>
      <c r="G61" s="7"/>
      <c r="H61" s="13"/>
      <c r="I61" s="7"/>
      <c r="J61" s="7"/>
      <c r="K61" s="7"/>
      <c r="L61" s="7"/>
      <c r="M61" s="29"/>
      <c r="N61" s="29"/>
      <c r="O61" s="29"/>
      <c r="P61" s="29"/>
      <c r="Q61" s="11"/>
      <c r="R61" s="7"/>
      <c r="S61" s="7"/>
      <c r="T61" s="7"/>
      <c r="U61" s="7"/>
    </row>
    <row r="62" spans="2:21" s="10" customFormat="1" ht="20.100000000000001" customHeight="1">
      <c r="B62" s="29"/>
      <c r="C62" s="29"/>
      <c r="D62" s="7"/>
      <c r="E62" s="7"/>
      <c r="F62" s="7"/>
      <c r="G62" s="7"/>
      <c r="H62" s="13"/>
      <c r="I62" s="7"/>
      <c r="J62" s="7"/>
      <c r="K62" s="7"/>
      <c r="L62" s="7"/>
      <c r="M62" s="29"/>
      <c r="N62" s="29"/>
      <c r="O62" s="29"/>
      <c r="P62" s="29"/>
      <c r="Q62" s="11"/>
      <c r="R62" s="7"/>
      <c r="S62" s="7"/>
      <c r="T62" s="7"/>
      <c r="U62" s="7"/>
    </row>
    <row r="63" spans="2:21" s="10" customFormat="1" ht="20.100000000000001" customHeight="1">
      <c r="B63" s="29"/>
      <c r="C63" s="29"/>
      <c r="D63" s="7"/>
      <c r="E63" s="7"/>
      <c r="F63" s="7"/>
      <c r="G63" s="7"/>
      <c r="H63" s="13"/>
      <c r="I63" s="7"/>
      <c r="J63" s="7"/>
      <c r="K63" s="7"/>
      <c r="L63" s="7"/>
      <c r="M63" s="29"/>
      <c r="N63" s="29"/>
      <c r="O63" s="29"/>
      <c r="P63" s="29"/>
      <c r="Q63" s="11"/>
      <c r="R63" s="7"/>
      <c r="S63" s="7"/>
      <c r="T63" s="7"/>
      <c r="U63" s="7"/>
    </row>
    <row r="64" spans="2:21" s="10" customFormat="1" ht="20.100000000000001" customHeight="1">
      <c r="B64" s="29"/>
      <c r="C64" s="29"/>
      <c r="D64" s="7"/>
      <c r="E64" s="7"/>
      <c r="F64" s="7"/>
      <c r="G64" s="7"/>
      <c r="H64" s="13"/>
      <c r="I64" s="7"/>
      <c r="J64" s="7"/>
      <c r="K64" s="7"/>
      <c r="L64" s="7"/>
      <c r="M64" s="29"/>
      <c r="N64" s="29"/>
      <c r="O64" s="29"/>
      <c r="P64" s="29"/>
      <c r="Q64" s="11"/>
      <c r="R64" s="7"/>
      <c r="S64" s="7"/>
      <c r="T64" s="7"/>
      <c r="U64" s="7"/>
    </row>
    <row r="65" spans="2:21" s="10" customFormat="1" ht="20.100000000000001" customHeight="1">
      <c r="B65" s="29"/>
      <c r="C65" s="29"/>
      <c r="D65" s="7"/>
      <c r="E65" s="7"/>
      <c r="F65" s="7"/>
      <c r="G65" s="7"/>
      <c r="H65" s="13"/>
      <c r="I65" s="7"/>
      <c r="J65" s="7"/>
      <c r="K65" s="7"/>
      <c r="L65" s="7"/>
      <c r="M65" s="29"/>
      <c r="N65" s="29"/>
      <c r="O65" s="29"/>
      <c r="P65" s="29"/>
      <c r="Q65" s="11"/>
      <c r="R65" s="7"/>
      <c r="S65" s="7"/>
      <c r="T65" s="7"/>
      <c r="U65" s="7"/>
    </row>
    <row r="66" spans="2:21" s="10" customFormat="1" ht="20.100000000000001" customHeight="1">
      <c r="B66" s="29"/>
      <c r="C66" s="29"/>
      <c r="D66" s="7"/>
      <c r="E66" s="7"/>
      <c r="F66" s="7"/>
      <c r="G66" s="7"/>
      <c r="H66" s="13"/>
      <c r="I66" s="7"/>
      <c r="J66" s="7"/>
      <c r="K66" s="7"/>
      <c r="L66" s="7"/>
      <c r="M66" s="29"/>
      <c r="N66" s="29"/>
      <c r="O66" s="29"/>
      <c r="P66" s="29"/>
      <c r="Q66" s="11"/>
      <c r="R66" s="7"/>
      <c r="S66" s="7"/>
      <c r="T66" s="7"/>
      <c r="U66" s="7"/>
    </row>
    <row r="67" spans="2:21" s="10" customFormat="1" ht="20.100000000000001" customHeight="1">
      <c r="B67" s="29"/>
      <c r="C67" s="29"/>
      <c r="D67" s="7"/>
      <c r="E67" s="7"/>
      <c r="F67" s="7"/>
      <c r="G67" s="7"/>
      <c r="H67" s="13"/>
      <c r="I67" s="7"/>
      <c r="J67" s="7"/>
      <c r="K67" s="7"/>
      <c r="L67" s="7"/>
      <c r="M67" s="29"/>
      <c r="N67" s="29"/>
      <c r="O67" s="29"/>
      <c r="P67" s="29"/>
      <c r="Q67" s="11"/>
      <c r="R67" s="7"/>
      <c r="S67" s="7"/>
      <c r="T67" s="7"/>
      <c r="U67" s="7"/>
    </row>
    <row r="68" spans="2:21" s="10" customFormat="1" ht="20.100000000000001" customHeight="1">
      <c r="B68" s="29"/>
      <c r="C68" s="29"/>
      <c r="D68" s="7"/>
      <c r="E68" s="7"/>
      <c r="F68" s="7"/>
      <c r="G68" s="7"/>
      <c r="H68" s="13"/>
      <c r="I68" s="7"/>
      <c r="J68" s="7"/>
      <c r="K68" s="7"/>
      <c r="L68" s="7"/>
      <c r="M68" s="29"/>
      <c r="N68" s="29"/>
      <c r="O68" s="29"/>
      <c r="P68" s="29"/>
      <c r="Q68" s="11"/>
      <c r="R68" s="7"/>
      <c r="S68" s="7"/>
      <c r="T68" s="7"/>
      <c r="U68" s="7"/>
    </row>
    <row r="69" spans="2:21" s="10" customFormat="1" ht="20.100000000000001" customHeight="1">
      <c r="B69" s="29"/>
      <c r="C69" s="29"/>
      <c r="D69" s="7"/>
      <c r="E69" s="7"/>
      <c r="F69" s="7"/>
      <c r="G69" s="7"/>
      <c r="H69" s="13"/>
      <c r="I69" s="7"/>
      <c r="J69" s="7"/>
      <c r="K69" s="7"/>
      <c r="L69" s="7"/>
      <c r="M69" s="29"/>
      <c r="N69" s="29"/>
      <c r="O69" s="29"/>
      <c r="P69" s="29"/>
      <c r="Q69" s="11"/>
      <c r="R69" s="7"/>
      <c r="S69" s="7"/>
      <c r="T69" s="7"/>
      <c r="U69" s="7"/>
    </row>
    <row r="70" spans="2:21" s="10" customFormat="1" ht="20.100000000000001" customHeight="1">
      <c r="B70" s="29"/>
      <c r="C70" s="29"/>
      <c r="D70" s="7"/>
      <c r="E70" s="7"/>
      <c r="F70" s="7"/>
      <c r="G70" s="7"/>
      <c r="H70" s="13"/>
      <c r="I70" s="7"/>
      <c r="J70" s="7"/>
      <c r="K70" s="7"/>
      <c r="L70" s="7"/>
      <c r="M70" s="29"/>
      <c r="N70" s="29"/>
      <c r="O70" s="29"/>
      <c r="P70" s="29"/>
      <c r="Q70" s="11"/>
      <c r="R70" s="7"/>
      <c r="S70" s="7"/>
      <c r="T70" s="7"/>
      <c r="U70" s="7"/>
    </row>
    <row r="71" spans="2:21" s="10" customFormat="1" ht="20.100000000000001" customHeight="1">
      <c r="B71" s="29"/>
      <c r="C71" s="29"/>
      <c r="D71" s="7"/>
      <c r="E71" s="7"/>
      <c r="F71" s="7"/>
      <c r="G71" s="7"/>
      <c r="H71" s="13"/>
      <c r="I71" s="7"/>
      <c r="J71" s="7"/>
      <c r="K71" s="7"/>
      <c r="L71" s="7"/>
      <c r="M71" s="29"/>
      <c r="N71" s="29"/>
      <c r="O71" s="29"/>
      <c r="P71" s="29"/>
      <c r="Q71" s="11"/>
      <c r="R71" s="7"/>
      <c r="S71" s="7"/>
      <c r="T71" s="7"/>
      <c r="U71" s="7"/>
    </row>
    <row r="72" spans="2:21" s="10" customFormat="1" ht="20.100000000000001" customHeight="1">
      <c r="B72" s="29"/>
      <c r="C72" s="29"/>
      <c r="D72" s="7"/>
      <c r="E72" s="7"/>
      <c r="F72" s="7"/>
      <c r="G72" s="7"/>
      <c r="H72" s="13"/>
      <c r="I72" s="7"/>
      <c r="J72" s="7"/>
      <c r="K72" s="7"/>
      <c r="L72" s="7"/>
      <c r="M72" s="29"/>
      <c r="N72" s="29"/>
      <c r="O72" s="29"/>
      <c r="P72" s="29"/>
      <c r="Q72" s="11"/>
      <c r="R72" s="7"/>
      <c r="S72" s="7"/>
      <c r="T72" s="7"/>
      <c r="U72" s="7"/>
    </row>
    <row r="73" spans="2:21" s="10" customFormat="1" ht="20.100000000000001" customHeight="1">
      <c r="B73" s="29"/>
      <c r="C73" s="29"/>
      <c r="D73" s="7"/>
      <c r="E73" s="7"/>
      <c r="F73" s="7"/>
      <c r="G73" s="7"/>
      <c r="H73" s="13"/>
      <c r="I73" s="7"/>
      <c r="J73" s="7"/>
      <c r="K73" s="7"/>
      <c r="L73" s="7"/>
      <c r="M73" s="29"/>
      <c r="N73" s="29"/>
      <c r="O73" s="29"/>
      <c r="P73" s="29"/>
      <c r="Q73" s="11"/>
      <c r="R73" s="7"/>
      <c r="S73" s="7"/>
      <c r="T73" s="7"/>
      <c r="U73" s="7"/>
    </row>
    <row r="74" spans="2:21" s="10" customFormat="1" ht="20.100000000000001" customHeight="1">
      <c r="B74" s="29"/>
      <c r="C74" s="29"/>
      <c r="D74" s="7"/>
      <c r="E74" s="7"/>
      <c r="F74" s="7"/>
      <c r="G74" s="7"/>
      <c r="H74" s="13"/>
      <c r="I74" s="7"/>
      <c r="J74" s="7"/>
      <c r="K74" s="7"/>
      <c r="L74" s="7"/>
      <c r="M74" s="29"/>
      <c r="N74" s="29"/>
      <c r="O74" s="29"/>
      <c r="P74" s="29"/>
      <c r="Q74" s="11"/>
      <c r="R74" s="7"/>
      <c r="S74" s="7"/>
      <c r="T74" s="7"/>
      <c r="U74" s="7"/>
    </row>
    <row r="75" spans="2:21" s="10" customFormat="1" ht="20.100000000000001" customHeight="1">
      <c r="B75" s="29"/>
      <c r="C75" s="29"/>
      <c r="D75" s="7"/>
      <c r="E75" s="7"/>
      <c r="F75" s="7"/>
      <c r="G75" s="7"/>
      <c r="H75" s="13"/>
      <c r="I75" s="7"/>
      <c r="J75" s="7"/>
      <c r="K75" s="7"/>
      <c r="L75" s="7"/>
      <c r="M75" s="29"/>
      <c r="N75" s="29"/>
      <c r="O75" s="29"/>
      <c r="P75" s="29"/>
      <c r="Q75" s="11"/>
      <c r="R75" s="7"/>
      <c r="S75" s="7"/>
      <c r="T75" s="7"/>
      <c r="U75" s="7"/>
    </row>
    <row r="76" spans="2:21" s="10" customFormat="1" ht="20.100000000000001" customHeight="1">
      <c r="B76" s="29"/>
      <c r="C76" s="29"/>
      <c r="D76" s="7"/>
      <c r="E76" s="7"/>
      <c r="F76" s="7"/>
      <c r="G76" s="7"/>
      <c r="H76" s="13"/>
      <c r="I76" s="7"/>
      <c r="J76" s="7"/>
      <c r="K76" s="7"/>
      <c r="L76" s="7"/>
      <c r="M76" s="29"/>
      <c r="N76" s="29"/>
      <c r="O76" s="29"/>
      <c r="P76" s="29"/>
      <c r="Q76" s="11"/>
      <c r="R76" s="7"/>
      <c r="S76" s="7"/>
      <c r="T76" s="7"/>
      <c r="U76" s="7"/>
    </row>
    <row r="77" spans="2:21" s="10" customFormat="1" ht="20.100000000000001" customHeight="1">
      <c r="B77" s="29"/>
      <c r="C77" s="29"/>
      <c r="D77" s="7"/>
      <c r="E77" s="7"/>
      <c r="F77" s="7"/>
      <c r="G77" s="7"/>
      <c r="H77" s="13"/>
      <c r="I77" s="7"/>
      <c r="J77" s="7"/>
      <c r="K77" s="7"/>
      <c r="L77" s="7"/>
      <c r="M77" s="29"/>
      <c r="N77" s="29"/>
      <c r="O77" s="29"/>
      <c r="P77" s="29"/>
      <c r="Q77" s="11"/>
      <c r="R77" s="7"/>
      <c r="S77" s="7"/>
      <c r="T77" s="7"/>
      <c r="U77" s="7"/>
    </row>
    <row r="78" spans="2:21" s="10" customFormat="1" ht="20.100000000000001" customHeight="1">
      <c r="B78" s="29"/>
      <c r="C78" s="29"/>
      <c r="D78" s="7"/>
      <c r="E78" s="7"/>
      <c r="F78" s="7"/>
      <c r="G78" s="7"/>
      <c r="H78" s="13"/>
      <c r="I78" s="7"/>
      <c r="J78" s="7"/>
      <c r="K78" s="7"/>
      <c r="L78" s="7"/>
      <c r="M78" s="29"/>
      <c r="N78" s="29"/>
      <c r="O78" s="29"/>
      <c r="P78" s="29"/>
      <c r="Q78" s="11"/>
      <c r="R78" s="7"/>
      <c r="S78" s="7"/>
      <c r="T78" s="7"/>
      <c r="U78" s="7"/>
    </row>
    <row r="79" spans="2:21" s="10" customFormat="1" ht="20.100000000000001" customHeight="1">
      <c r="B79" s="29"/>
      <c r="C79" s="29"/>
      <c r="D79" s="7"/>
      <c r="E79" s="7"/>
      <c r="F79" s="7"/>
      <c r="G79" s="7"/>
      <c r="H79" s="13"/>
      <c r="I79" s="7"/>
      <c r="J79" s="7"/>
      <c r="K79" s="7"/>
      <c r="L79" s="7"/>
      <c r="M79" s="29"/>
      <c r="N79" s="29"/>
      <c r="O79" s="29"/>
      <c r="P79" s="29"/>
      <c r="Q79" s="11"/>
      <c r="R79" s="7"/>
      <c r="S79" s="7"/>
      <c r="T79" s="7"/>
      <c r="U79" s="7"/>
    </row>
    <row r="80" spans="2:21" s="10" customFormat="1" ht="20.100000000000001" customHeight="1">
      <c r="B80" s="29"/>
      <c r="C80" s="29"/>
      <c r="D80" s="7"/>
      <c r="E80" s="7"/>
      <c r="F80" s="7"/>
      <c r="G80" s="7"/>
      <c r="H80" s="13"/>
      <c r="I80" s="7"/>
      <c r="J80" s="7"/>
      <c r="K80" s="7"/>
      <c r="L80" s="7"/>
      <c r="M80" s="29"/>
      <c r="N80" s="29"/>
      <c r="O80" s="29"/>
      <c r="P80" s="29"/>
      <c r="Q80" s="11"/>
      <c r="R80" s="7"/>
      <c r="S80" s="7"/>
      <c r="T80" s="7"/>
      <c r="U80" s="7"/>
    </row>
    <row r="81" spans="2:21" s="10" customFormat="1" ht="20.100000000000001" customHeight="1">
      <c r="B81" s="29"/>
      <c r="C81" s="29"/>
      <c r="D81" s="7"/>
      <c r="E81" s="7"/>
      <c r="F81" s="7"/>
      <c r="G81" s="7"/>
      <c r="H81" s="13"/>
      <c r="I81" s="7"/>
      <c r="J81" s="7"/>
      <c r="K81" s="7"/>
      <c r="L81" s="7"/>
      <c r="M81" s="29"/>
      <c r="N81" s="29"/>
      <c r="O81" s="29"/>
      <c r="P81" s="29"/>
      <c r="Q81" s="11"/>
      <c r="R81" s="7"/>
      <c r="S81" s="7"/>
      <c r="T81" s="7"/>
      <c r="U81" s="7"/>
    </row>
    <row r="82" spans="2:21" s="10" customFormat="1" ht="20.100000000000001" customHeight="1">
      <c r="B82" s="29"/>
      <c r="C82" s="29"/>
      <c r="D82" s="7"/>
      <c r="E82" s="7"/>
      <c r="F82" s="7"/>
      <c r="G82" s="7"/>
      <c r="H82" s="13"/>
      <c r="I82" s="7"/>
      <c r="J82" s="7"/>
      <c r="K82" s="7"/>
      <c r="L82" s="7"/>
      <c r="M82" s="29"/>
      <c r="N82" s="29"/>
      <c r="O82" s="29"/>
      <c r="P82" s="29"/>
      <c r="Q82" s="11"/>
      <c r="R82" s="7"/>
      <c r="S82" s="7"/>
      <c r="T82" s="7"/>
      <c r="U82" s="7"/>
    </row>
    <row r="83" spans="2:21" s="10" customFormat="1" ht="20.100000000000001" customHeight="1">
      <c r="B83" s="29"/>
      <c r="C83" s="29"/>
      <c r="D83" s="7"/>
      <c r="E83" s="7"/>
      <c r="F83" s="7"/>
      <c r="G83" s="7"/>
      <c r="H83" s="13"/>
      <c r="I83" s="7"/>
      <c r="J83" s="7"/>
      <c r="K83" s="7"/>
      <c r="L83" s="7"/>
      <c r="M83" s="29"/>
      <c r="N83" s="29"/>
      <c r="O83" s="29"/>
      <c r="P83" s="29"/>
      <c r="Q83" s="11"/>
      <c r="R83" s="7"/>
      <c r="S83" s="7"/>
      <c r="T83" s="7"/>
      <c r="U83" s="7"/>
    </row>
    <row r="84" spans="2:21" s="10" customFormat="1" ht="20.100000000000001" customHeight="1">
      <c r="B84" s="29"/>
      <c r="C84" s="29"/>
      <c r="D84" s="7"/>
      <c r="E84" s="7"/>
      <c r="F84" s="7"/>
      <c r="G84" s="7"/>
      <c r="H84" s="13"/>
      <c r="I84" s="7"/>
      <c r="J84" s="7"/>
      <c r="K84" s="7"/>
      <c r="L84" s="7"/>
      <c r="M84" s="29"/>
      <c r="N84" s="29"/>
      <c r="O84" s="29"/>
      <c r="P84" s="29"/>
      <c r="Q84" s="11"/>
      <c r="R84" s="7"/>
      <c r="S84" s="7"/>
      <c r="T84" s="7"/>
      <c r="U84" s="7"/>
    </row>
    <row r="85" spans="2:21" s="10" customFormat="1" ht="20.100000000000001" customHeight="1">
      <c r="B85" s="29"/>
      <c r="C85" s="29"/>
      <c r="D85" s="7"/>
      <c r="E85" s="7"/>
      <c r="F85" s="7"/>
      <c r="G85" s="7"/>
      <c r="H85" s="13"/>
      <c r="I85" s="7"/>
      <c r="J85" s="7"/>
      <c r="K85" s="7"/>
      <c r="L85" s="7"/>
      <c r="M85" s="29"/>
      <c r="N85" s="29"/>
      <c r="O85" s="29"/>
      <c r="P85" s="29"/>
      <c r="Q85" s="11"/>
      <c r="R85" s="7"/>
      <c r="S85" s="7"/>
      <c r="T85" s="7"/>
      <c r="U85" s="7"/>
    </row>
    <row r="86" spans="2:21" s="10" customFormat="1" ht="20.100000000000001" customHeight="1">
      <c r="B86" s="29"/>
      <c r="C86" s="29"/>
      <c r="D86" s="7"/>
      <c r="E86" s="7"/>
      <c r="F86" s="7"/>
      <c r="G86" s="7"/>
      <c r="H86" s="13"/>
      <c r="I86" s="7"/>
      <c r="J86" s="7"/>
      <c r="K86" s="7"/>
      <c r="L86" s="7"/>
      <c r="M86" s="29"/>
      <c r="N86" s="29"/>
      <c r="O86" s="29"/>
      <c r="P86" s="29"/>
      <c r="Q86" s="11"/>
      <c r="R86" s="7"/>
      <c r="S86" s="7"/>
      <c r="T86" s="7"/>
      <c r="U86" s="7"/>
    </row>
    <row r="87" spans="2:21" s="10" customFormat="1" ht="20.100000000000001" customHeight="1">
      <c r="B87" s="29"/>
      <c r="C87" s="29"/>
      <c r="D87" s="7"/>
      <c r="E87" s="7"/>
      <c r="F87" s="7"/>
      <c r="G87" s="7"/>
      <c r="H87" s="13"/>
      <c r="I87" s="7"/>
      <c r="J87" s="7"/>
      <c r="K87" s="7"/>
      <c r="L87" s="7"/>
      <c r="M87" s="29"/>
      <c r="N87" s="29"/>
      <c r="O87" s="29"/>
      <c r="P87" s="29"/>
      <c r="Q87" s="11"/>
      <c r="R87" s="7"/>
      <c r="S87" s="7"/>
      <c r="T87" s="7"/>
      <c r="U87" s="7"/>
    </row>
    <row r="88" spans="2:21" s="10" customFormat="1" ht="20.100000000000001" customHeight="1">
      <c r="B88" s="29"/>
      <c r="C88" s="29"/>
      <c r="D88" s="7"/>
      <c r="E88" s="7"/>
      <c r="F88" s="7"/>
      <c r="G88" s="7"/>
      <c r="H88" s="13"/>
      <c r="I88" s="7"/>
      <c r="J88" s="7"/>
      <c r="K88" s="7"/>
      <c r="L88" s="7"/>
      <c r="M88" s="29"/>
      <c r="N88" s="29"/>
      <c r="O88" s="29"/>
      <c r="P88" s="29"/>
      <c r="Q88" s="11"/>
      <c r="R88" s="7"/>
      <c r="S88" s="7"/>
      <c r="T88" s="7"/>
      <c r="U88" s="7"/>
    </row>
    <row r="89" spans="2:21" s="10" customFormat="1" ht="20.100000000000001" customHeight="1">
      <c r="B89" s="29"/>
      <c r="C89" s="29"/>
      <c r="D89" s="7"/>
      <c r="E89" s="7"/>
      <c r="F89" s="7"/>
      <c r="G89" s="7"/>
      <c r="H89" s="13"/>
      <c r="I89" s="7"/>
      <c r="J89" s="7"/>
      <c r="K89" s="7"/>
      <c r="L89" s="7"/>
      <c r="M89" s="29"/>
      <c r="N89" s="29"/>
      <c r="O89" s="29"/>
      <c r="P89" s="29"/>
      <c r="Q89" s="11"/>
      <c r="R89" s="7"/>
      <c r="S89" s="7"/>
      <c r="T89" s="7"/>
      <c r="U89" s="7"/>
    </row>
    <row r="90" spans="2:21" s="10" customFormat="1" ht="20.100000000000001" customHeight="1">
      <c r="B90" s="29"/>
      <c r="C90" s="29"/>
      <c r="D90" s="7"/>
      <c r="E90" s="7"/>
      <c r="F90" s="7"/>
      <c r="G90" s="7"/>
      <c r="H90" s="13"/>
      <c r="I90" s="7"/>
      <c r="J90" s="7"/>
      <c r="K90" s="7"/>
      <c r="L90" s="7"/>
      <c r="M90" s="29"/>
      <c r="N90" s="29"/>
      <c r="O90" s="29"/>
      <c r="P90" s="29"/>
      <c r="Q90" s="11"/>
      <c r="R90" s="7"/>
      <c r="S90" s="7"/>
      <c r="T90" s="7"/>
      <c r="U90" s="7"/>
    </row>
    <row r="91" spans="2:21" s="10" customFormat="1" ht="20.100000000000001" customHeight="1">
      <c r="B91" s="29"/>
      <c r="C91" s="29"/>
      <c r="D91" s="7"/>
      <c r="E91" s="7"/>
      <c r="F91" s="7"/>
      <c r="G91" s="7"/>
      <c r="H91" s="13"/>
      <c r="I91" s="7"/>
      <c r="J91" s="7"/>
      <c r="K91" s="7"/>
      <c r="L91" s="7"/>
      <c r="M91" s="29"/>
      <c r="N91" s="29"/>
      <c r="O91" s="29"/>
      <c r="P91" s="29"/>
      <c r="Q91" s="11"/>
      <c r="R91" s="7"/>
      <c r="S91" s="7"/>
      <c r="T91" s="7"/>
      <c r="U91" s="7"/>
    </row>
    <row r="92" spans="2:21" s="10" customFormat="1" ht="20.100000000000001" customHeight="1">
      <c r="B92" s="29"/>
      <c r="C92" s="29"/>
      <c r="D92" s="7"/>
      <c r="E92" s="7"/>
      <c r="F92" s="7"/>
      <c r="G92" s="7"/>
      <c r="H92" s="13"/>
      <c r="I92" s="7"/>
      <c r="J92" s="7"/>
      <c r="K92" s="7"/>
      <c r="L92" s="7"/>
      <c r="M92" s="29"/>
      <c r="N92" s="29"/>
      <c r="O92" s="29"/>
      <c r="P92" s="29"/>
      <c r="Q92" s="11"/>
      <c r="R92" s="7"/>
      <c r="S92" s="7"/>
      <c r="T92" s="7"/>
      <c r="U92" s="7"/>
    </row>
    <row r="93" spans="2:21" s="10" customFormat="1" ht="20.100000000000001" customHeight="1">
      <c r="B93" s="29"/>
      <c r="C93" s="29"/>
      <c r="D93" s="7"/>
      <c r="E93" s="7"/>
      <c r="F93" s="7"/>
      <c r="G93" s="7"/>
      <c r="H93" s="13"/>
      <c r="I93" s="7"/>
      <c r="J93" s="7"/>
      <c r="K93" s="7"/>
      <c r="L93" s="7"/>
      <c r="M93" s="29"/>
      <c r="N93" s="29"/>
      <c r="O93" s="29"/>
      <c r="P93" s="29"/>
      <c r="Q93" s="11"/>
      <c r="R93" s="7"/>
      <c r="S93" s="7"/>
      <c r="T93" s="7"/>
      <c r="U93" s="7"/>
    </row>
    <row r="94" spans="2:21" s="10" customFormat="1" ht="20.100000000000001" customHeight="1">
      <c r="B94" s="29"/>
      <c r="C94" s="29"/>
      <c r="D94" s="7"/>
      <c r="E94" s="7"/>
      <c r="F94" s="7"/>
      <c r="G94" s="7"/>
      <c r="H94" s="13"/>
      <c r="I94" s="7"/>
      <c r="J94" s="7"/>
      <c r="K94" s="7"/>
      <c r="L94" s="7"/>
      <c r="M94" s="29"/>
      <c r="N94" s="29"/>
      <c r="O94" s="29"/>
      <c r="P94" s="29"/>
      <c r="Q94" s="11"/>
      <c r="R94" s="7"/>
      <c r="S94" s="7"/>
      <c r="T94" s="7"/>
      <c r="U94" s="7"/>
    </row>
    <row r="95" spans="2:21" s="10" customFormat="1" ht="20.100000000000001" customHeight="1">
      <c r="B95" s="29"/>
      <c r="C95" s="29"/>
      <c r="D95" s="7"/>
      <c r="E95" s="7"/>
      <c r="F95" s="7"/>
      <c r="G95" s="7"/>
      <c r="H95" s="13"/>
      <c r="I95" s="7"/>
      <c r="J95" s="7"/>
      <c r="K95" s="7"/>
      <c r="L95" s="7"/>
      <c r="M95" s="29"/>
      <c r="N95" s="29"/>
      <c r="O95" s="29"/>
      <c r="P95" s="29"/>
      <c r="Q95" s="11"/>
      <c r="R95" s="7"/>
      <c r="S95" s="7"/>
      <c r="T95" s="7"/>
      <c r="U95" s="7"/>
    </row>
    <row r="96" spans="2:21" s="10" customFormat="1" ht="20.100000000000001" customHeight="1">
      <c r="B96" s="29"/>
      <c r="C96" s="29"/>
      <c r="D96" s="7"/>
      <c r="E96" s="7"/>
      <c r="F96" s="7"/>
      <c r="G96" s="7"/>
      <c r="H96" s="13"/>
      <c r="I96" s="7"/>
      <c r="J96" s="7"/>
      <c r="K96" s="7"/>
      <c r="L96" s="7"/>
      <c r="M96" s="29"/>
      <c r="N96" s="29"/>
      <c r="O96" s="29"/>
      <c r="P96" s="29"/>
      <c r="Q96" s="11"/>
      <c r="R96" s="7"/>
      <c r="S96" s="7"/>
      <c r="T96" s="7"/>
      <c r="U96" s="7"/>
    </row>
    <row r="97" spans="2:21" s="10" customFormat="1" ht="20.100000000000001" customHeight="1">
      <c r="B97" s="29"/>
      <c r="C97" s="29"/>
      <c r="D97" s="7"/>
      <c r="E97" s="7"/>
      <c r="F97" s="7"/>
      <c r="G97" s="7"/>
      <c r="H97" s="13"/>
      <c r="I97" s="7"/>
      <c r="J97" s="7"/>
      <c r="K97" s="7"/>
      <c r="L97" s="7"/>
      <c r="M97" s="29"/>
      <c r="N97" s="29"/>
      <c r="O97" s="29"/>
      <c r="P97" s="29"/>
      <c r="Q97" s="11"/>
      <c r="R97" s="7"/>
      <c r="S97" s="7"/>
      <c r="T97" s="7"/>
      <c r="U97" s="7"/>
    </row>
    <row r="98" spans="2:21" s="10" customFormat="1" ht="20.100000000000001" customHeight="1">
      <c r="B98" s="29"/>
      <c r="C98" s="29"/>
      <c r="D98" s="7"/>
      <c r="E98" s="7"/>
      <c r="F98" s="7"/>
      <c r="G98" s="7"/>
      <c r="H98" s="13"/>
      <c r="I98" s="7"/>
      <c r="J98" s="7"/>
      <c r="K98" s="7"/>
      <c r="L98" s="7"/>
      <c r="M98" s="29"/>
      <c r="N98" s="29"/>
      <c r="O98" s="29"/>
      <c r="P98" s="29"/>
      <c r="Q98" s="11"/>
      <c r="R98" s="7"/>
      <c r="S98" s="7"/>
      <c r="T98" s="7"/>
      <c r="U98" s="7"/>
    </row>
    <row r="99" spans="2:21" s="10" customFormat="1" ht="20.100000000000001" customHeight="1">
      <c r="B99" s="29"/>
      <c r="C99" s="29"/>
      <c r="D99" s="7"/>
      <c r="E99" s="7"/>
      <c r="F99" s="7"/>
      <c r="G99" s="7"/>
      <c r="H99" s="13"/>
      <c r="I99" s="7"/>
      <c r="J99" s="7"/>
      <c r="K99" s="7"/>
      <c r="L99" s="7"/>
      <c r="M99" s="29"/>
      <c r="N99" s="29"/>
      <c r="O99" s="29"/>
      <c r="P99" s="29"/>
      <c r="Q99" s="11"/>
      <c r="R99" s="7"/>
      <c r="S99" s="7"/>
      <c r="T99" s="7"/>
      <c r="U99" s="7"/>
    </row>
    <row r="100" spans="2:21" s="10" customFormat="1" ht="20.100000000000001" customHeight="1">
      <c r="B100" s="29"/>
      <c r="C100" s="29"/>
      <c r="D100" s="7"/>
      <c r="E100" s="7"/>
      <c r="F100" s="7"/>
      <c r="G100" s="7"/>
      <c r="H100" s="13"/>
      <c r="I100" s="7"/>
      <c r="J100" s="7"/>
      <c r="K100" s="7"/>
      <c r="L100" s="7"/>
      <c r="M100" s="29"/>
      <c r="N100" s="29"/>
      <c r="O100" s="29"/>
      <c r="P100" s="29"/>
      <c r="Q100" s="11"/>
      <c r="R100" s="7"/>
      <c r="S100" s="7"/>
      <c r="T100" s="7"/>
      <c r="U100" s="7"/>
    </row>
    <row r="101" spans="2:21" s="10" customFormat="1" ht="20.100000000000001" customHeight="1">
      <c r="B101" s="29"/>
      <c r="C101" s="29"/>
      <c r="D101" s="7"/>
      <c r="E101" s="7"/>
      <c r="F101" s="7"/>
      <c r="G101" s="7"/>
      <c r="H101" s="13"/>
      <c r="I101" s="7"/>
      <c r="J101" s="7"/>
      <c r="K101" s="7"/>
      <c r="L101" s="7"/>
      <c r="M101" s="29"/>
      <c r="N101" s="29"/>
      <c r="O101" s="29"/>
      <c r="P101" s="29"/>
      <c r="Q101" s="11"/>
      <c r="R101" s="7"/>
      <c r="S101" s="7"/>
      <c r="T101" s="7"/>
      <c r="U101" s="7"/>
    </row>
    <row r="102" spans="2:21" s="10" customFormat="1" ht="20.100000000000001" customHeight="1">
      <c r="B102" s="29"/>
      <c r="C102" s="29"/>
      <c r="D102" s="7"/>
      <c r="E102" s="7"/>
      <c r="F102" s="7"/>
      <c r="G102" s="7"/>
      <c r="H102" s="13"/>
      <c r="I102" s="7"/>
      <c r="J102" s="7"/>
      <c r="K102" s="7"/>
      <c r="L102" s="7"/>
      <c r="M102" s="29"/>
      <c r="N102" s="29"/>
      <c r="O102" s="29"/>
      <c r="P102" s="29"/>
      <c r="Q102" s="11"/>
      <c r="R102" s="7"/>
      <c r="S102" s="7"/>
      <c r="T102" s="7"/>
      <c r="U102" s="7"/>
    </row>
    <row r="103" spans="2:21" s="10" customFormat="1" ht="20.100000000000001" customHeight="1">
      <c r="B103" s="29"/>
      <c r="C103" s="29"/>
      <c r="D103" s="7"/>
      <c r="E103" s="7"/>
      <c r="F103" s="7"/>
      <c r="G103" s="7"/>
      <c r="H103" s="13"/>
      <c r="I103" s="7"/>
      <c r="J103" s="7"/>
      <c r="K103" s="7"/>
      <c r="L103" s="7"/>
      <c r="M103" s="29"/>
      <c r="N103" s="29"/>
      <c r="O103" s="29"/>
      <c r="P103" s="29"/>
      <c r="Q103" s="11"/>
      <c r="R103" s="7"/>
      <c r="S103" s="7"/>
      <c r="T103" s="7"/>
      <c r="U103" s="7"/>
    </row>
    <row r="104" spans="2:21" s="10" customFormat="1" ht="20.100000000000001" customHeight="1">
      <c r="B104" s="29"/>
      <c r="C104" s="29"/>
      <c r="D104" s="7"/>
      <c r="E104" s="7"/>
      <c r="F104" s="7"/>
      <c r="G104" s="7"/>
      <c r="H104" s="13"/>
      <c r="I104" s="7"/>
      <c r="J104" s="7"/>
      <c r="K104" s="7"/>
      <c r="L104" s="7"/>
      <c r="M104" s="29"/>
      <c r="N104" s="29"/>
      <c r="O104" s="29"/>
      <c r="P104" s="29"/>
      <c r="Q104" s="11"/>
      <c r="R104" s="7"/>
      <c r="S104" s="7"/>
      <c r="T104" s="7"/>
      <c r="U104" s="7"/>
    </row>
    <row r="105" spans="2:21" s="10" customFormat="1" ht="20.100000000000001" customHeight="1">
      <c r="B105" s="29"/>
      <c r="C105" s="29"/>
      <c r="D105" s="7"/>
      <c r="E105" s="7"/>
      <c r="F105" s="7"/>
      <c r="G105" s="7"/>
      <c r="H105" s="13"/>
      <c r="I105" s="7"/>
      <c r="J105" s="7"/>
      <c r="K105" s="7"/>
      <c r="L105" s="7"/>
      <c r="M105" s="29"/>
      <c r="N105" s="29"/>
      <c r="O105" s="29"/>
      <c r="P105" s="29"/>
      <c r="Q105" s="11"/>
      <c r="R105" s="7"/>
      <c r="S105" s="7"/>
      <c r="T105" s="7"/>
      <c r="U105" s="7"/>
    </row>
    <row r="106" spans="2:21" s="10" customFormat="1" ht="20.100000000000001" customHeight="1">
      <c r="B106" s="29"/>
      <c r="C106" s="29"/>
      <c r="D106" s="7"/>
      <c r="E106" s="7"/>
      <c r="F106" s="7"/>
      <c r="G106" s="7"/>
      <c r="H106" s="13"/>
      <c r="I106" s="7"/>
      <c r="J106" s="7"/>
      <c r="K106" s="7"/>
      <c r="L106" s="7"/>
      <c r="M106" s="29"/>
      <c r="N106" s="29"/>
      <c r="O106" s="29"/>
      <c r="P106" s="29"/>
      <c r="Q106" s="11"/>
      <c r="R106" s="7"/>
      <c r="S106" s="7"/>
      <c r="T106" s="7"/>
      <c r="U106" s="7"/>
    </row>
    <row r="107" spans="2:21" s="10" customFormat="1" ht="20.100000000000001" customHeight="1">
      <c r="B107" s="29"/>
      <c r="C107" s="29"/>
      <c r="D107" s="7"/>
      <c r="E107" s="7"/>
      <c r="F107" s="7"/>
      <c r="G107" s="7"/>
      <c r="H107" s="13"/>
      <c r="I107" s="7"/>
      <c r="J107" s="7"/>
      <c r="K107" s="7"/>
      <c r="L107" s="7"/>
      <c r="M107" s="29"/>
      <c r="N107" s="29"/>
      <c r="O107" s="29"/>
      <c r="P107" s="29"/>
      <c r="Q107" s="11"/>
      <c r="R107" s="7"/>
      <c r="S107" s="7"/>
      <c r="T107" s="7"/>
      <c r="U107" s="7"/>
    </row>
    <row r="108" spans="2:21" s="10" customFormat="1" ht="20.100000000000001" customHeight="1">
      <c r="B108" s="29"/>
      <c r="C108" s="29"/>
      <c r="D108" s="7"/>
      <c r="E108" s="7"/>
      <c r="F108" s="7"/>
      <c r="G108" s="7"/>
      <c r="H108" s="13"/>
      <c r="I108" s="7"/>
      <c r="J108" s="7"/>
      <c r="K108" s="7"/>
      <c r="L108" s="7"/>
      <c r="M108" s="29"/>
      <c r="N108" s="29"/>
      <c r="O108" s="29"/>
      <c r="P108" s="29"/>
      <c r="Q108" s="11"/>
      <c r="R108" s="7"/>
      <c r="S108" s="7"/>
      <c r="T108" s="7"/>
      <c r="U108" s="7"/>
    </row>
    <row r="109" spans="2:21" s="10" customFormat="1" ht="20.100000000000001" customHeight="1">
      <c r="B109" s="29"/>
      <c r="C109" s="29"/>
      <c r="D109" s="7"/>
      <c r="E109" s="7"/>
      <c r="F109" s="7"/>
      <c r="G109" s="7"/>
      <c r="H109" s="13"/>
      <c r="I109" s="7"/>
      <c r="J109" s="7"/>
      <c r="K109" s="7"/>
      <c r="L109" s="7"/>
      <c r="M109" s="29"/>
      <c r="N109" s="29"/>
      <c r="O109" s="29"/>
      <c r="P109" s="29"/>
      <c r="Q109" s="11"/>
      <c r="R109" s="7"/>
      <c r="S109" s="7"/>
      <c r="T109" s="7"/>
      <c r="U109" s="7"/>
    </row>
    <row r="110" spans="2:21" s="10" customFormat="1" ht="20.100000000000001" customHeight="1">
      <c r="B110" s="29"/>
      <c r="C110" s="29"/>
      <c r="D110" s="7"/>
      <c r="E110" s="7"/>
      <c r="F110" s="7"/>
      <c r="G110" s="7"/>
      <c r="H110" s="13"/>
      <c r="I110" s="7"/>
      <c r="J110" s="7"/>
      <c r="K110" s="7"/>
      <c r="L110" s="7"/>
      <c r="M110" s="29"/>
      <c r="N110" s="29"/>
      <c r="O110" s="29"/>
      <c r="P110" s="29"/>
      <c r="Q110" s="11"/>
      <c r="R110" s="7"/>
      <c r="S110" s="7"/>
      <c r="T110" s="7"/>
      <c r="U110" s="7"/>
    </row>
    <row r="111" spans="2:21" s="10" customFormat="1" ht="20.100000000000001" customHeight="1">
      <c r="B111" s="29"/>
      <c r="C111" s="29"/>
      <c r="D111" s="7"/>
      <c r="E111" s="7"/>
      <c r="F111" s="7"/>
      <c r="G111" s="7"/>
      <c r="H111" s="13"/>
      <c r="I111" s="7"/>
      <c r="J111" s="7"/>
      <c r="K111" s="7"/>
      <c r="L111" s="7"/>
      <c r="M111" s="29"/>
      <c r="N111" s="29"/>
      <c r="O111" s="29"/>
      <c r="P111" s="29"/>
      <c r="Q111" s="11"/>
      <c r="R111" s="7"/>
      <c r="S111" s="7"/>
      <c r="T111" s="7"/>
      <c r="U111" s="7"/>
    </row>
    <row r="112" spans="2:21" s="10" customFormat="1" ht="20.100000000000001" customHeight="1">
      <c r="B112" s="29"/>
      <c r="C112" s="29"/>
      <c r="D112" s="7"/>
      <c r="E112" s="7"/>
      <c r="F112" s="7"/>
      <c r="G112" s="7"/>
      <c r="H112" s="13"/>
      <c r="I112" s="7"/>
      <c r="J112" s="7"/>
      <c r="K112" s="7"/>
      <c r="L112" s="7"/>
      <c r="M112" s="29"/>
      <c r="N112" s="29"/>
      <c r="O112" s="29"/>
      <c r="P112" s="29"/>
      <c r="Q112" s="11"/>
      <c r="R112" s="7"/>
      <c r="S112" s="7"/>
      <c r="T112" s="7"/>
      <c r="U112" s="7"/>
    </row>
    <row r="113" spans="2:21" s="10" customFormat="1" ht="20.100000000000001" customHeight="1">
      <c r="B113" s="29"/>
      <c r="C113" s="29"/>
      <c r="D113" s="7"/>
      <c r="E113" s="7"/>
      <c r="F113" s="7"/>
      <c r="G113" s="7"/>
      <c r="H113" s="13"/>
      <c r="I113" s="7"/>
      <c r="J113" s="7"/>
      <c r="K113" s="7"/>
      <c r="L113" s="7"/>
      <c r="M113" s="29"/>
      <c r="N113" s="29"/>
      <c r="O113" s="29"/>
      <c r="P113" s="29"/>
      <c r="Q113" s="11"/>
      <c r="R113" s="7"/>
      <c r="S113" s="7"/>
      <c r="T113" s="7"/>
      <c r="U113" s="7"/>
    </row>
    <row r="114" spans="2:21" s="10" customFormat="1" ht="20.100000000000001" customHeight="1">
      <c r="B114" s="29"/>
      <c r="C114" s="29"/>
      <c r="D114" s="7"/>
      <c r="E114" s="7"/>
      <c r="F114" s="7"/>
      <c r="G114" s="7"/>
      <c r="H114" s="13"/>
      <c r="I114" s="7"/>
      <c r="J114" s="7"/>
      <c r="K114" s="7"/>
      <c r="L114" s="7"/>
      <c r="M114" s="29"/>
      <c r="N114" s="29"/>
      <c r="O114" s="29"/>
      <c r="P114" s="29"/>
      <c r="Q114" s="11"/>
      <c r="R114" s="7"/>
      <c r="S114" s="7"/>
      <c r="T114" s="7"/>
      <c r="U114" s="7"/>
    </row>
    <row r="115" spans="2:21" s="10" customFormat="1" ht="20.100000000000001" customHeight="1">
      <c r="B115" s="29"/>
      <c r="C115" s="29"/>
      <c r="D115" s="7"/>
      <c r="E115" s="7"/>
      <c r="F115" s="7"/>
      <c r="G115" s="7"/>
      <c r="H115" s="13"/>
      <c r="I115" s="7"/>
      <c r="J115" s="7"/>
      <c r="K115" s="7"/>
      <c r="L115" s="7"/>
      <c r="M115" s="29"/>
      <c r="N115" s="29"/>
      <c r="O115" s="29"/>
      <c r="P115" s="29"/>
      <c r="Q115" s="11"/>
      <c r="R115" s="7"/>
      <c r="S115" s="7"/>
      <c r="T115" s="7"/>
      <c r="U115" s="7"/>
    </row>
    <row r="116" spans="2:21" s="10" customFormat="1" ht="20.100000000000001" customHeight="1">
      <c r="B116" s="29"/>
      <c r="C116" s="29"/>
      <c r="D116" s="7"/>
      <c r="E116" s="7"/>
      <c r="F116" s="7"/>
      <c r="G116" s="7"/>
      <c r="H116" s="13"/>
      <c r="I116" s="7"/>
      <c r="J116" s="7"/>
      <c r="K116" s="7"/>
      <c r="L116" s="7"/>
      <c r="M116" s="29"/>
      <c r="N116" s="29"/>
      <c r="O116" s="29"/>
      <c r="P116" s="29"/>
      <c r="Q116" s="11"/>
      <c r="R116" s="7"/>
      <c r="S116" s="7"/>
      <c r="T116" s="7"/>
      <c r="U116" s="7"/>
    </row>
    <row r="117" spans="2:21" s="10" customFormat="1" ht="20.100000000000001" customHeight="1">
      <c r="B117" s="29"/>
      <c r="C117" s="29"/>
      <c r="D117" s="7"/>
      <c r="E117" s="7"/>
      <c r="F117" s="7"/>
      <c r="G117" s="7"/>
      <c r="H117" s="13"/>
      <c r="I117" s="7"/>
      <c r="J117" s="7"/>
      <c r="K117" s="7"/>
      <c r="L117" s="7"/>
      <c r="M117" s="29"/>
      <c r="N117" s="29"/>
      <c r="O117" s="29"/>
      <c r="P117" s="29"/>
      <c r="Q117" s="11"/>
      <c r="R117" s="7"/>
      <c r="S117" s="7"/>
      <c r="T117" s="7"/>
      <c r="U117" s="7"/>
    </row>
    <row r="118" spans="2:21" s="10" customFormat="1" ht="20.100000000000001" customHeight="1">
      <c r="B118" s="29"/>
      <c r="C118" s="29"/>
      <c r="D118" s="7"/>
      <c r="E118" s="7"/>
      <c r="F118" s="7"/>
      <c r="G118" s="7"/>
      <c r="H118" s="13"/>
      <c r="I118" s="7"/>
      <c r="J118" s="7"/>
      <c r="K118" s="7"/>
      <c r="L118" s="7"/>
      <c r="M118" s="29"/>
      <c r="N118" s="29"/>
      <c r="O118" s="29"/>
      <c r="P118" s="29"/>
      <c r="Q118" s="11"/>
      <c r="R118" s="7"/>
      <c r="S118" s="7"/>
      <c r="T118" s="7"/>
      <c r="U118" s="7"/>
    </row>
    <row r="119" spans="2:21" s="10" customFormat="1" ht="20.100000000000001" customHeight="1">
      <c r="B119" s="29"/>
      <c r="C119" s="29"/>
      <c r="D119" s="7"/>
      <c r="E119" s="7"/>
      <c r="F119" s="7"/>
      <c r="G119" s="7"/>
      <c r="H119" s="13"/>
      <c r="I119" s="7"/>
      <c r="J119" s="7"/>
      <c r="K119" s="7"/>
      <c r="L119" s="7"/>
      <c r="M119" s="29"/>
      <c r="N119" s="29"/>
      <c r="O119" s="29"/>
      <c r="P119" s="29"/>
      <c r="Q119" s="11"/>
      <c r="R119" s="7"/>
      <c r="S119" s="7"/>
      <c r="T119" s="7"/>
      <c r="U119" s="7"/>
    </row>
    <row r="120" spans="2:21" s="10" customFormat="1" ht="20.100000000000001" customHeight="1">
      <c r="B120" s="29"/>
      <c r="C120" s="29"/>
      <c r="D120" s="7"/>
      <c r="E120" s="7"/>
      <c r="F120" s="7"/>
      <c r="G120" s="7"/>
      <c r="H120" s="13"/>
      <c r="I120" s="7"/>
      <c r="J120" s="7"/>
      <c r="K120" s="7"/>
      <c r="L120" s="7"/>
      <c r="M120" s="29"/>
      <c r="N120" s="29"/>
      <c r="O120" s="29"/>
      <c r="P120" s="29"/>
      <c r="Q120" s="11"/>
      <c r="R120" s="7"/>
      <c r="S120" s="7"/>
      <c r="T120" s="7"/>
      <c r="U120" s="7"/>
    </row>
    <row r="121" spans="2:21" s="10" customFormat="1" ht="20.100000000000001" customHeight="1">
      <c r="B121" s="29"/>
      <c r="C121" s="29"/>
      <c r="D121" s="7"/>
      <c r="E121" s="7"/>
      <c r="F121" s="7"/>
      <c r="G121" s="7"/>
      <c r="H121" s="13"/>
      <c r="I121" s="7"/>
      <c r="J121" s="7"/>
      <c r="K121" s="7"/>
      <c r="L121" s="7"/>
      <c r="M121" s="29"/>
      <c r="N121" s="29"/>
      <c r="O121" s="29"/>
      <c r="P121" s="29"/>
      <c r="Q121" s="11"/>
      <c r="R121" s="7"/>
      <c r="S121" s="7"/>
      <c r="T121" s="7"/>
      <c r="U121" s="7"/>
    </row>
    <row r="122" spans="2:21" s="10" customFormat="1" ht="20.100000000000001" customHeight="1">
      <c r="B122" s="29"/>
      <c r="C122" s="29"/>
      <c r="D122" s="7"/>
      <c r="E122" s="7"/>
      <c r="F122" s="7"/>
      <c r="G122" s="7"/>
      <c r="H122" s="13"/>
      <c r="I122" s="7"/>
      <c r="J122" s="7"/>
      <c r="K122" s="7"/>
      <c r="L122" s="7"/>
      <c r="M122" s="29"/>
      <c r="N122" s="29"/>
      <c r="O122" s="29"/>
      <c r="P122" s="29"/>
      <c r="Q122" s="11"/>
      <c r="R122" s="7"/>
      <c r="S122" s="7"/>
      <c r="T122" s="7"/>
      <c r="U122" s="7"/>
    </row>
    <row r="123" spans="2:21" s="10" customFormat="1" ht="20.100000000000001" customHeight="1">
      <c r="B123" s="29"/>
      <c r="C123" s="29"/>
      <c r="D123" s="7"/>
      <c r="E123" s="7"/>
      <c r="F123" s="7"/>
      <c r="G123" s="7"/>
      <c r="H123" s="13"/>
      <c r="I123" s="7"/>
      <c r="J123" s="7"/>
      <c r="K123" s="7"/>
      <c r="L123" s="7"/>
      <c r="M123" s="29"/>
      <c r="N123" s="29"/>
      <c r="O123" s="29"/>
      <c r="P123" s="29"/>
      <c r="Q123" s="11"/>
      <c r="R123" s="7"/>
      <c r="S123" s="7"/>
      <c r="T123" s="7"/>
      <c r="U123" s="7"/>
    </row>
    <row r="124" spans="2:21" s="10" customFormat="1" ht="20.100000000000001" customHeight="1">
      <c r="B124" s="29"/>
      <c r="C124" s="29"/>
      <c r="D124" s="7"/>
      <c r="E124" s="7"/>
      <c r="F124" s="7"/>
      <c r="G124" s="7"/>
      <c r="H124" s="13"/>
      <c r="I124" s="7"/>
      <c r="J124" s="7"/>
      <c r="K124" s="7"/>
      <c r="L124" s="7"/>
      <c r="M124" s="29"/>
      <c r="N124" s="29"/>
      <c r="O124" s="29"/>
      <c r="P124" s="29"/>
      <c r="Q124" s="11"/>
      <c r="R124" s="7"/>
      <c r="S124" s="7"/>
      <c r="T124" s="7"/>
      <c r="U124" s="7"/>
    </row>
    <row r="125" spans="2:21" s="10" customFormat="1" ht="20.100000000000001" customHeight="1">
      <c r="B125" s="29"/>
      <c r="C125" s="29"/>
      <c r="D125" s="7"/>
      <c r="E125" s="7"/>
      <c r="F125" s="7"/>
      <c r="G125" s="7"/>
      <c r="H125" s="13"/>
      <c r="I125" s="7"/>
      <c r="J125" s="7"/>
      <c r="K125" s="7"/>
      <c r="L125" s="7"/>
      <c r="M125" s="29"/>
      <c r="N125" s="29"/>
      <c r="O125" s="29"/>
      <c r="P125" s="29"/>
      <c r="Q125" s="11"/>
      <c r="R125" s="7"/>
      <c r="S125" s="7"/>
      <c r="T125" s="7"/>
      <c r="U125" s="7"/>
    </row>
    <row r="126" spans="2:21" s="10" customFormat="1" ht="20.100000000000001" customHeight="1">
      <c r="B126" s="29"/>
      <c r="C126" s="29"/>
      <c r="D126" s="7"/>
      <c r="E126" s="7"/>
      <c r="F126" s="7"/>
      <c r="G126" s="7"/>
      <c r="H126" s="13"/>
      <c r="I126" s="7"/>
      <c r="J126" s="7"/>
      <c r="K126" s="7"/>
      <c r="L126" s="7"/>
      <c r="M126" s="29"/>
      <c r="N126" s="29"/>
      <c r="O126" s="29"/>
      <c r="P126" s="29"/>
      <c r="Q126" s="11"/>
      <c r="R126" s="7"/>
      <c r="S126" s="7"/>
      <c r="T126" s="7"/>
      <c r="U126" s="7"/>
    </row>
    <row r="127" spans="2:21" s="10" customFormat="1" ht="20.100000000000001" customHeight="1">
      <c r="B127" s="29"/>
      <c r="C127" s="29"/>
      <c r="D127" s="7"/>
      <c r="E127" s="7"/>
      <c r="F127" s="7"/>
      <c r="G127" s="7"/>
      <c r="H127" s="13"/>
      <c r="I127" s="7"/>
      <c r="J127" s="7"/>
      <c r="K127" s="7"/>
      <c r="L127" s="7"/>
      <c r="M127" s="29"/>
      <c r="N127" s="29"/>
      <c r="O127" s="29"/>
      <c r="P127" s="29"/>
      <c r="Q127" s="11"/>
      <c r="R127" s="7"/>
      <c r="S127" s="7"/>
      <c r="T127" s="7"/>
      <c r="U127" s="7"/>
    </row>
    <row r="128" spans="2:21" s="10" customFormat="1" ht="20.100000000000001" customHeight="1">
      <c r="B128" s="29"/>
      <c r="C128" s="29"/>
      <c r="D128" s="7"/>
      <c r="E128" s="7"/>
      <c r="F128" s="7"/>
      <c r="G128" s="7"/>
      <c r="H128" s="13"/>
      <c r="I128" s="7"/>
      <c r="J128" s="7"/>
      <c r="K128" s="7"/>
      <c r="L128" s="7"/>
      <c r="M128" s="29"/>
      <c r="N128" s="29"/>
      <c r="O128" s="29"/>
      <c r="P128" s="29"/>
      <c r="Q128" s="11"/>
      <c r="R128" s="7"/>
      <c r="S128" s="7"/>
      <c r="T128" s="7"/>
      <c r="U128" s="7"/>
    </row>
    <row r="129" spans="2:21" s="10" customFormat="1" ht="20.100000000000001" customHeight="1">
      <c r="B129" s="29"/>
      <c r="C129" s="29"/>
      <c r="D129" s="7"/>
      <c r="E129" s="7"/>
      <c r="F129" s="7"/>
      <c r="G129" s="7"/>
      <c r="H129" s="13"/>
      <c r="I129" s="7"/>
      <c r="J129" s="7"/>
      <c r="K129" s="7"/>
      <c r="L129" s="7"/>
      <c r="M129" s="29"/>
      <c r="N129" s="29"/>
      <c r="O129" s="29"/>
      <c r="P129" s="29"/>
      <c r="Q129" s="11"/>
      <c r="R129" s="7"/>
      <c r="S129" s="7"/>
      <c r="T129" s="7"/>
      <c r="U129" s="7"/>
    </row>
    <row r="130" spans="2:21" s="10" customFormat="1" ht="20.100000000000001" customHeight="1">
      <c r="B130" s="29"/>
      <c r="C130" s="29"/>
      <c r="D130" s="7"/>
      <c r="E130" s="7"/>
      <c r="F130" s="7"/>
      <c r="G130" s="7"/>
      <c r="H130" s="13"/>
      <c r="I130" s="7"/>
      <c r="J130" s="7"/>
      <c r="K130" s="7"/>
      <c r="L130" s="7"/>
      <c r="M130" s="29"/>
      <c r="N130" s="29"/>
      <c r="O130" s="29"/>
      <c r="P130" s="29"/>
      <c r="Q130" s="11"/>
      <c r="R130" s="7"/>
      <c r="S130" s="7"/>
      <c r="T130" s="7"/>
      <c r="U130" s="7"/>
    </row>
    <row r="131" spans="2:21" s="10" customFormat="1" ht="20.100000000000001" customHeight="1">
      <c r="B131" s="29"/>
      <c r="C131" s="29"/>
      <c r="D131" s="7"/>
      <c r="E131" s="7"/>
      <c r="F131" s="7"/>
      <c r="G131" s="7"/>
      <c r="H131" s="13"/>
      <c r="I131" s="7"/>
      <c r="J131" s="7"/>
      <c r="K131" s="7"/>
      <c r="L131" s="7"/>
      <c r="M131" s="29"/>
      <c r="N131" s="29"/>
      <c r="O131" s="29"/>
      <c r="P131" s="29"/>
      <c r="Q131" s="11"/>
      <c r="R131" s="7"/>
      <c r="S131" s="7"/>
      <c r="T131" s="7"/>
      <c r="U131" s="7"/>
    </row>
    <row r="132" spans="2:21" s="10" customFormat="1" ht="20.100000000000001" customHeight="1">
      <c r="B132" s="29"/>
      <c r="C132" s="29"/>
      <c r="D132" s="7"/>
      <c r="E132" s="7"/>
      <c r="F132" s="7"/>
      <c r="G132" s="7"/>
      <c r="H132" s="13"/>
      <c r="I132" s="7"/>
      <c r="J132" s="7"/>
      <c r="K132" s="7"/>
      <c r="L132" s="7"/>
      <c r="M132" s="29"/>
      <c r="N132" s="29"/>
      <c r="O132" s="29"/>
      <c r="P132" s="29"/>
      <c r="Q132" s="11"/>
      <c r="R132" s="7"/>
      <c r="S132" s="7"/>
      <c r="T132" s="7"/>
      <c r="U132" s="7"/>
    </row>
    <row r="133" spans="2:21" s="10" customFormat="1" ht="20.100000000000001" customHeight="1">
      <c r="B133" s="29"/>
      <c r="C133" s="29"/>
      <c r="D133" s="7"/>
      <c r="E133" s="7"/>
      <c r="F133" s="7"/>
      <c r="G133" s="7"/>
      <c r="H133" s="13"/>
      <c r="I133" s="7"/>
      <c r="J133" s="7"/>
      <c r="K133" s="7"/>
      <c r="L133" s="7"/>
      <c r="M133" s="29"/>
      <c r="N133" s="29"/>
      <c r="O133" s="29"/>
      <c r="P133" s="29"/>
      <c r="Q133" s="11"/>
      <c r="R133" s="7"/>
      <c r="S133" s="7"/>
      <c r="T133" s="7"/>
      <c r="U133" s="7"/>
    </row>
    <row r="134" spans="2:21" s="10" customFormat="1" ht="20.100000000000001" customHeight="1">
      <c r="B134" s="29"/>
      <c r="C134" s="29"/>
      <c r="D134" s="7"/>
      <c r="E134" s="7"/>
      <c r="F134" s="7"/>
      <c r="G134" s="7"/>
      <c r="H134" s="13"/>
      <c r="I134" s="7"/>
      <c r="J134" s="7"/>
      <c r="K134" s="7"/>
      <c r="L134" s="7"/>
      <c r="M134" s="29"/>
      <c r="N134" s="29"/>
      <c r="O134" s="29"/>
      <c r="P134" s="29"/>
      <c r="Q134" s="11"/>
      <c r="R134" s="7"/>
      <c r="S134" s="7"/>
      <c r="T134" s="7"/>
      <c r="U134" s="7"/>
    </row>
    <row r="135" spans="2:21" s="10" customFormat="1" ht="20.100000000000001" customHeight="1">
      <c r="B135" s="29"/>
      <c r="C135" s="29"/>
      <c r="D135" s="7"/>
      <c r="E135" s="7"/>
      <c r="F135" s="7"/>
      <c r="G135" s="7"/>
      <c r="H135" s="13"/>
      <c r="I135" s="7"/>
      <c r="J135" s="7"/>
      <c r="K135" s="7"/>
      <c r="L135" s="7"/>
      <c r="M135" s="29"/>
      <c r="N135" s="29"/>
      <c r="O135" s="29"/>
      <c r="P135" s="29"/>
      <c r="Q135" s="11"/>
      <c r="R135" s="7"/>
      <c r="S135" s="7"/>
      <c r="T135" s="7"/>
      <c r="U135" s="7"/>
    </row>
    <row r="136" spans="2:21" s="10" customFormat="1" ht="20.100000000000001" customHeight="1">
      <c r="B136" s="29"/>
      <c r="C136" s="29"/>
      <c r="D136" s="7"/>
      <c r="E136" s="7"/>
      <c r="F136" s="7"/>
      <c r="G136" s="7"/>
      <c r="H136" s="13"/>
      <c r="I136" s="7"/>
      <c r="J136" s="7"/>
      <c r="K136" s="7"/>
      <c r="L136" s="7"/>
      <c r="M136" s="29"/>
      <c r="N136" s="29"/>
      <c r="O136" s="29"/>
      <c r="P136" s="29"/>
      <c r="Q136" s="11"/>
      <c r="R136" s="7"/>
      <c r="S136" s="7"/>
      <c r="T136" s="7"/>
      <c r="U136" s="7"/>
    </row>
    <row r="137" spans="2:21" s="10" customFormat="1" ht="20.100000000000001" customHeight="1">
      <c r="B137" s="29"/>
      <c r="C137" s="29"/>
      <c r="D137" s="7"/>
      <c r="E137" s="7"/>
      <c r="F137" s="7"/>
      <c r="G137" s="7"/>
      <c r="H137" s="13"/>
      <c r="I137" s="7"/>
      <c r="J137" s="7"/>
      <c r="K137" s="7"/>
      <c r="L137" s="7"/>
      <c r="M137" s="29"/>
      <c r="N137" s="29"/>
      <c r="O137" s="29"/>
      <c r="P137" s="29"/>
      <c r="Q137" s="11"/>
      <c r="R137" s="7"/>
      <c r="S137" s="7"/>
      <c r="T137" s="7"/>
      <c r="U137" s="7"/>
    </row>
    <row r="138" spans="2:21" s="10" customFormat="1" ht="20.100000000000001" customHeight="1">
      <c r="B138" s="29"/>
      <c r="C138" s="29"/>
      <c r="D138" s="7"/>
      <c r="E138" s="7"/>
      <c r="F138" s="7"/>
      <c r="G138" s="7"/>
      <c r="H138" s="13"/>
      <c r="I138" s="7"/>
      <c r="J138" s="7"/>
      <c r="K138" s="7"/>
      <c r="L138" s="7"/>
      <c r="M138" s="29"/>
      <c r="N138" s="29"/>
      <c r="O138" s="29"/>
      <c r="P138" s="29"/>
      <c r="Q138" s="11"/>
      <c r="R138" s="7"/>
      <c r="S138" s="7"/>
      <c r="T138" s="7"/>
      <c r="U138" s="7"/>
    </row>
    <row r="139" spans="2:21" s="10" customFormat="1" ht="20.100000000000001" customHeight="1">
      <c r="B139" s="29"/>
      <c r="C139" s="29"/>
      <c r="D139" s="7"/>
      <c r="E139" s="7"/>
      <c r="F139" s="7"/>
      <c r="G139" s="7"/>
      <c r="H139" s="13"/>
      <c r="I139" s="7"/>
      <c r="J139" s="7"/>
      <c r="K139" s="7"/>
      <c r="L139" s="7"/>
      <c r="M139" s="29"/>
      <c r="N139" s="29"/>
      <c r="O139" s="29"/>
      <c r="P139" s="29"/>
      <c r="Q139" s="11"/>
      <c r="R139" s="7"/>
      <c r="S139" s="7"/>
      <c r="T139" s="7"/>
      <c r="U139" s="7"/>
    </row>
    <row r="140" spans="2:21" s="10" customFormat="1" ht="20.100000000000001" customHeight="1">
      <c r="B140" s="29"/>
      <c r="C140" s="29"/>
      <c r="D140" s="7"/>
      <c r="E140" s="7"/>
      <c r="F140" s="7"/>
      <c r="G140" s="7"/>
      <c r="H140" s="13"/>
      <c r="I140" s="7"/>
      <c r="J140" s="7"/>
      <c r="K140" s="7"/>
      <c r="L140" s="7"/>
      <c r="M140" s="29"/>
      <c r="N140" s="29"/>
      <c r="O140" s="29"/>
      <c r="P140" s="29"/>
      <c r="Q140" s="11"/>
      <c r="R140" s="7"/>
      <c r="S140" s="7"/>
      <c r="T140" s="7"/>
      <c r="U140" s="7"/>
    </row>
    <row r="141" spans="2:21" s="10" customFormat="1" ht="20.100000000000001" customHeight="1">
      <c r="B141" s="29"/>
      <c r="C141" s="29"/>
      <c r="D141" s="7"/>
      <c r="E141" s="7"/>
      <c r="F141" s="7"/>
      <c r="G141" s="7"/>
      <c r="H141" s="13"/>
      <c r="I141" s="7"/>
      <c r="J141" s="7"/>
      <c r="K141" s="7"/>
      <c r="L141" s="7"/>
      <c r="M141" s="29"/>
      <c r="N141" s="29"/>
      <c r="O141" s="29"/>
      <c r="P141" s="29"/>
      <c r="Q141" s="11"/>
      <c r="R141" s="7"/>
      <c r="S141" s="7"/>
      <c r="T141" s="7"/>
      <c r="U141" s="7"/>
    </row>
    <row r="142" spans="2:21" s="10" customFormat="1" ht="20.100000000000001" customHeight="1">
      <c r="B142" s="29"/>
      <c r="C142" s="29"/>
      <c r="D142" s="7"/>
      <c r="E142" s="7"/>
      <c r="F142" s="7"/>
      <c r="G142" s="7"/>
      <c r="H142" s="13"/>
      <c r="I142" s="7"/>
      <c r="J142" s="7"/>
      <c r="K142" s="7"/>
      <c r="L142" s="7"/>
      <c r="M142" s="29"/>
      <c r="N142" s="29"/>
      <c r="O142" s="29"/>
      <c r="P142" s="29"/>
      <c r="Q142" s="11"/>
      <c r="R142" s="7"/>
      <c r="S142" s="7"/>
      <c r="T142" s="7"/>
      <c r="U142" s="7"/>
    </row>
    <row r="143" spans="2:21" s="10" customFormat="1" ht="20.100000000000001" customHeight="1">
      <c r="B143" s="29"/>
      <c r="C143" s="29"/>
      <c r="D143" s="7"/>
      <c r="E143" s="7"/>
      <c r="F143" s="7"/>
      <c r="G143" s="7"/>
      <c r="H143" s="13"/>
      <c r="I143" s="7"/>
      <c r="J143" s="7"/>
      <c r="K143" s="7"/>
      <c r="L143" s="7"/>
      <c r="M143" s="29"/>
      <c r="N143" s="29"/>
      <c r="O143" s="29"/>
      <c r="P143" s="29"/>
      <c r="Q143" s="11"/>
      <c r="R143" s="7"/>
      <c r="S143" s="7"/>
      <c r="T143" s="7"/>
      <c r="U143" s="7"/>
    </row>
    <row r="144" spans="2:21" s="10" customFormat="1" ht="20.100000000000001" customHeight="1">
      <c r="B144" s="29"/>
      <c r="C144" s="29"/>
      <c r="D144" s="7"/>
      <c r="E144" s="7"/>
      <c r="F144" s="7"/>
      <c r="G144" s="7"/>
      <c r="H144" s="13"/>
      <c r="I144" s="7"/>
      <c r="J144" s="7"/>
      <c r="K144" s="7"/>
      <c r="L144" s="7"/>
      <c r="M144" s="29"/>
      <c r="N144" s="29"/>
      <c r="O144" s="29"/>
      <c r="P144" s="29"/>
      <c r="Q144" s="11"/>
      <c r="R144" s="7"/>
      <c r="S144" s="7"/>
      <c r="T144" s="7"/>
      <c r="U144" s="7"/>
    </row>
    <row r="145" spans="13:16" ht="20.100000000000001" customHeight="1">
      <c r="M145" s="29"/>
      <c r="N145" s="29"/>
      <c r="O145" s="29"/>
      <c r="P145" s="29"/>
    </row>
    <row r="146" spans="13:16" ht="20.100000000000001" customHeight="1">
      <c r="M146" s="29"/>
      <c r="N146" s="29"/>
      <c r="O146" s="29"/>
      <c r="P146" s="29"/>
    </row>
    <row r="147" spans="13:16" ht="20.100000000000001" customHeight="1">
      <c r="M147" s="29"/>
      <c r="N147" s="29"/>
      <c r="O147" s="29"/>
      <c r="P147" s="29"/>
    </row>
    <row r="148" spans="13:16" ht="20.100000000000001" customHeight="1">
      <c r="M148" s="29"/>
      <c r="N148" s="29"/>
      <c r="O148" s="29"/>
      <c r="P148" s="29"/>
    </row>
    <row r="149" spans="13:16" ht="20.100000000000001" customHeight="1">
      <c r="M149" s="29"/>
      <c r="N149" s="29"/>
      <c r="O149" s="29"/>
      <c r="P149" s="29"/>
    </row>
    <row r="150" spans="13:16" ht="20.100000000000001" customHeight="1">
      <c r="M150" s="29"/>
      <c r="N150" s="29"/>
      <c r="O150" s="29"/>
      <c r="P150" s="29"/>
    </row>
    <row r="151" spans="13:16" ht="20.100000000000001" customHeight="1">
      <c r="M151" s="29"/>
      <c r="N151" s="29"/>
      <c r="O151" s="29"/>
      <c r="P151" s="29"/>
    </row>
    <row r="152" spans="13:16" ht="20.100000000000001" customHeight="1">
      <c r="M152" s="29"/>
      <c r="N152" s="29"/>
      <c r="O152" s="29"/>
      <c r="P152" s="29"/>
    </row>
    <row r="153" spans="13:16" ht="20.100000000000001" customHeight="1">
      <c r="M153" s="29"/>
      <c r="N153" s="29"/>
      <c r="O153" s="29"/>
      <c r="P153" s="29"/>
    </row>
    <row r="154" spans="13:16" ht="20.100000000000001" customHeight="1">
      <c r="M154" s="29"/>
      <c r="N154" s="29"/>
      <c r="O154" s="29"/>
      <c r="P154" s="29"/>
    </row>
    <row r="155" spans="13:16" ht="20.100000000000001" customHeight="1">
      <c r="M155" s="29"/>
      <c r="N155" s="29"/>
      <c r="O155" s="29"/>
      <c r="P155" s="29"/>
    </row>
    <row r="156" spans="13:16" ht="20.100000000000001" customHeight="1">
      <c r="M156" s="29"/>
      <c r="N156" s="29"/>
      <c r="O156" s="29"/>
      <c r="P156" s="29"/>
    </row>
    <row r="157" spans="13:16" ht="20.100000000000001" customHeight="1">
      <c r="M157" s="29"/>
      <c r="N157" s="29"/>
      <c r="O157" s="29"/>
      <c r="P157" s="29"/>
    </row>
    <row r="158" spans="13:16" ht="20.100000000000001" customHeight="1">
      <c r="M158" s="29"/>
      <c r="N158" s="29"/>
      <c r="O158" s="29"/>
      <c r="P158" s="29"/>
    </row>
    <row r="159" spans="13:16" ht="20.100000000000001" customHeight="1">
      <c r="M159" s="29"/>
      <c r="N159" s="29"/>
      <c r="O159" s="29"/>
      <c r="P159" s="29"/>
    </row>
    <row r="160" spans="13:16" ht="20.100000000000001" customHeight="1">
      <c r="M160" s="29"/>
      <c r="N160" s="29"/>
      <c r="O160" s="29"/>
      <c r="P160" s="29"/>
    </row>
    <row r="161" spans="13:16" ht="20.100000000000001" customHeight="1">
      <c r="M161" s="29"/>
      <c r="N161" s="29"/>
      <c r="O161" s="29"/>
      <c r="P161" s="29"/>
    </row>
    <row r="162" spans="13:16" ht="20.100000000000001" customHeight="1">
      <c r="M162" s="29"/>
      <c r="N162" s="29"/>
      <c r="O162" s="29"/>
      <c r="P162" s="29"/>
    </row>
    <row r="163" spans="13:16" ht="20.100000000000001" customHeight="1">
      <c r="M163" s="29"/>
      <c r="N163" s="29"/>
      <c r="O163" s="29"/>
      <c r="P163" s="29"/>
    </row>
    <row r="164" spans="13:16" ht="20.100000000000001" customHeight="1">
      <c r="M164" s="29"/>
      <c r="N164" s="29"/>
      <c r="O164" s="29"/>
      <c r="P164" s="29"/>
    </row>
    <row r="165" spans="13:16" ht="20.100000000000001" customHeight="1">
      <c r="M165" s="29"/>
      <c r="N165" s="29"/>
      <c r="O165" s="29"/>
      <c r="P165" s="29"/>
    </row>
    <row r="166" spans="13:16" ht="20.100000000000001" customHeight="1">
      <c r="M166" s="29"/>
      <c r="N166" s="29"/>
      <c r="O166" s="29"/>
      <c r="P166" s="29"/>
    </row>
    <row r="167" spans="13:16" ht="20.100000000000001" customHeight="1">
      <c r="M167" s="29"/>
      <c r="N167" s="29"/>
      <c r="O167" s="29"/>
      <c r="P167" s="29"/>
    </row>
    <row r="168" spans="13:16" ht="20.100000000000001" customHeight="1">
      <c r="M168" s="29"/>
      <c r="N168" s="29"/>
      <c r="O168" s="29"/>
      <c r="P168" s="29"/>
    </row>
    <row r="169" spans="13:16" ht="20.100000000000001" customHeight="1">
      <c r="M169" s="29"/>
      <c r="N169" s="29"/>
      <c r="O169" s="29"/>
      <c r="P169" s="29"/>
    </row>
    <row r="170" spans="13:16" ht="20.100000000000001" customHeight="1">
      <c r="M170" s="29"/>
      <c r="N170" s="29"/>
      <c r="O170" s="29"/>
      <c r="P170" s="29"/>
    </row>
    <row r="171" spans="13:16" ht="20.100000000000001" customHeight="1">
      <c r="M171" s="29"/>
      <c r="N171" s="29"/>
      <c r="O171" s="29"/>
      <c r="P171" s="29"/>
    </row>
    <row r="172" spans="13:16" ht="20.100000000000001" customHeight="1">
      <c r="M172" s="29"/>
      <c r="N172" s="29"/>
      <c r="O172" s="29"/>
      <c r="P172" s="29"/>
    </row>
    <row r="173" spans="13:16" ht="20.100000000000001" customHeight="1">
      <c r="M173" s="29"/>
      <c r="N173" s="29"/>
      <c r="O173" s="29"/>
      <c r="P173" s="29"/>
    </row>
    <row r="174" spans="13:16" ht="20.100000000000001" customHeight="1">
      <c r="M174" s="29"/>
      <c r="N174" s="29"/>
      <c r="O174" s="29"/>
      <c r="P174" s="29"/>
    </row>
    <row r="175" spans="13:16" ht="20.100000000000001" customHeight="1">
      <c r="M175" s="29"/>
      <c r="N175" s="29"/>
      <c r="O175" s="29"/>
      <c r="P175" s="29"/>
    </row>
    <row r="176" spans="13:16" ht="20.100000000000001" customHeight="1">
      <c r="M176" s="29"/>
      <c r="N176" s="29"/>
      <c r="O176" s="29"/>
      <c r="P176" s="29"/>
    </row>
    <row r="177" spans="13:16" ht="20.100000000000001" customHeight="1">
      <c r="M177" s="29"/>
      <c r="N177" s="29"/>
      <c r="O177" s="29"/>
      <c r="P177" s="29"/>
    </row>
    <row r="178" spans="13:16" ht="20.100000000000001" customHeight="1">
      <c r="M178" s="29"/>
      <c r="N178" s="29"/>
      <c r="O178" s="29"/>
      <c r="P178" s="29"/>
    </row>
    <row r="179" spans="13:16" ht="20.100000000000001" customHeight="1">
      <c r="M179" s="29"/>
      <c r="N179" s="29"/>
      <c r="O179" s="29"/>
      <c r="P179" s="29"/>
    </row>
    <row r="180" spans="13:16" ht="20.100000000000001" customHeight="1">
      <c r="M180" s="29"/>
      <c r="N180" s="29"/>
      <c r="O180" s="29"/>
      <c r="P180" s="29"/>
    </row>
    <row r="181" spans="13:16" ht="20.100000000000001" customHeight="1">
      <c r="M181" s="29"/>
      <c r="N181" s="29"/>
      <c r="O181" s="29"/>
      <c r="P181" s="29"/>
    </row>
    <row r="182" spans="13:16" ht="20.100000000000001" customHeight="1">
      <c r="M182" s="29"/>
      <c r="N182" s="29"/>
      <c r="O182" s="29"/>
      <c r="P182" s="29"/>
    </row>
    <row r="183" spans="13:16" ht="20.100000000000001" customHeight="1">
      <c r="M183" s="29"/>
      <c r="N183" s="29"/>
      <c r="O183" s="29"/>
      <c r="P183" s="29"/>
    </row>
    <row r="184" spans="13:16" ht="20.100000000000001" customHeight="1">
      <c r="M184" s="29"/>
      <c r="N184" s="29"/>
      <c r="O184" s="29"/>
      <c r="P184" s="29"/>
    </row>
    <row r="185" spans="13:16" ht="20.100000000000001" customHeight="1">
      <c r="M185" s="29"/>
      <c r="N185" s="29"/>
      <c r="O185" s="29"/>
      <c r="P185" s="29"/>
    </row>
    <row r="186" spans="13:16" ht="20.100000000000001" customHeight="1">
      <c r="M186" s="29"/>
      <c r="N186" s="29"/>
      <c r="O186" s="29"/>
      <c r="P186" s="29"/>
    </row>
    <row r="187" spans="13:16" ht="20.100000000000001" customHeight="1">
      <c r="M187" s="29"/>
      <c r="N187" s="29"/>
      <c r="O187" s="29"/>
      <c r="P187" s="29"/>
    </row>
    <row r="188" spans="13:16" ht="20.100000000000001" customHeight="1">
      <c r="M188" s="29"/>
      <c r="N188" s="29"/>
      <c r="O188" s="29"/>
      <c r="P188" s="29"/>
    </row>
    <row r="189" spans="13:16" ht="20.100000000000001" customHeight="1">
      <c r="M189" s="29"/>
      <c r="N189" s="29"/>
      <c r="O189" s="29"/>
      <c r="P189" s="29"/>
    </row>
    <row r="190" spans="13:16" ht="20.100000000000001" customHeight="1">
      <c r="M190" s="29"/>
      <c r="N190" s="29"/>
      <c r="O190" s="29"/>
      <c r="P190" s="29"/>
    </row>
    <row r="191" spans="13:16" ht="20.100000000000001" customHeight="1">
      <c r="M191" s="29"/>
      <c r="N191" s="29"/>
      <c r="O191" s="29"/>
      <c r="P191" s="29"/>
    </row>
    <row r="192" spans="13:16" ht="20.100000000000001" customHeight="1">
      <c r="M192" s="29"/>
      <c r="N192" s="29"/>
      <c r="O192" s="29"/>
      <c r="P192" s="29"/>
    </row>
    <row r="193" spans="13:16" ht="20.100000000000001" customHeight="1">
      <c r="M193" s="29"/>
      <c r="N193" s="29"/>
      <c r="O193" s="29"/>
      <c r="P193" s="29"/>
    </row>
    <row r="194" spans="13:16" ht="20.100000000000001" customHeight="1">
      <c r="M194" s="29"/>
      <c r="N194" s="29"/>
      <c r="O194" s="29"/>
      <c r="P194" s="29"/>
    </row>
    <row r="195" spans="13:16" ht="20.100000000000001" customHeight="1">
      <c r="M195" s="29"/>
      <c r="N195" s="29"/>
      <c r="O195" s="29"/>
      <c r="P195" s="29"/>
    </row>
    <row r="196" spans="13:16" ht="20.100000000000001" customHeight="1">
      <c r="M196" s="29"/>
      <c r="N196" s="29"/>
      <c r="O196" s="29"/>
      <c r="P196" s="29"/>
    </row>
    <row r="197" spans="13:16" ht="20.100000000000001" customHeight="1">
      <c r="M197" s="29"/>
      <c r="N197" s="29"/>
      <c r="O197" s="29"/>
      <c r="P197" s="29"/>
    </row>
    <row r="198" spans="13:16" ht="20.100000000000001" customHeight="1">
      <c r="M198" s="29"/>
      <c r="N198" s="29"/>
      <c r="O198" s="29"/>
      <c r="P198" s="29"/>
    </row>
    <row r="199" spans="13:16" ht="20.100000000000001" customHeight="1">
      <c r="M199" s="29"/>
      <c r="N199" s="29"/>
      <c r="O199" s="29"/>
      <c r="P199" s="29"/>
    </row>
    <row r="200" spans="13:16" ht="20.100000000000001" customHeight="1">
      <c r="M200" s="29"/>
      <c r="N200" s="29"/>
      <c r="O200" s="29"/>
      <c r="P200" s="29"/>
    </row>
    <row r="201" spans="13:16" ht="20.100000000000001" customHeight="1">
      <c r="M201" s="29"/>
      <c r="N201" s="29"/>
      <c r="O201" s="29"/>
      <c r="P201" s="29"/>
    </row>
    <row r="202" spans="13:16" ht="20.100000000000001" customHeight="1">
      <c r="M202" s="29"/>
      <c r="N202" s="29"/>
      <c r="O202" s="29"/>
      <c r="P202" s="29"/>
    </row>
    <row r="203" spans="13:16" ht="20.100000000000001" customHeight="1">
      <c r="M203" s="29"/>
      <c r="N203" s="29"/>
      <c r="O203" s="29"/>
      <c r="P203" s="29"/>
    </row>
    <row r="204" spans="13:16" ht="20.100000000000001" customHeight="1">
      <c r="M204" s="29"/>
      <c r="N204" s="29"/>
      <c r="O204" s="29"/>
      <c r="P204" s="29"/>
    </row>
    <row r="205" spans="13:16" ht="20.100000000000001" customHeight="1">
      <c r="M205" s="29"/>
      <c r="N205" s="29"/>
      <c r="O205" s="29"/>
      <c r="P205" s="29"/>
    </row>
    <row r="206" spans="13:16" ht="20.100000000000001" customHeight="1">
      <c r="M206" s="29"/>
      <c r="N206" s="29"/>
      <c r="O206" s="29"/>
      <c r="P206" s="29"/>
    </row>
    <row r="207" spans="13:16" ht="20.100000000000001" customHeight="1">
      <c r="M207" s="29"/>
      <c r="N207" s="29"/>
      <c r="O207" s="29"/>
      <c r="P207" s="29"/>
    </row>
    <row r="208" spans="13:16" ht="20.100000000000001" customHeight="1">
      <c r="M208" s="29"/>
      <c r="N208" s="29"/>
      <c r="O208" s="29"/>
      <c r="P208" s="29"/>
    </row>
    <row r="209" spans="13:16" ht="20.100000000000001" customHeight="1">
      <c r="M209" s="29"/>
      <c r="N209" s="29"/>
      <c r="O209" s="29"/>
      <c r="P209" s="29"/>
    </row>
    <row r="210" spans="13:16" ht="20.100000000000001" customHeight="1">
      <c r="M210" s="29"/>
      <c r="N210" s="29"/>
      <c r="O210" s="29"/>
      <c r="P210" s="29"/>
    </row>
    <row r="211" spans="13:16" ht="20.100000000000001" customHeight="1">
      <c r="M211" s="29"/>
      <c r="N211" s="29"/>
      <c r="O211" s="29"/>
      <c r="P211" s="29"/>
    </row>
    <row r="212" spans="13:16" ht="20.100000000000001" customHeight="1">
      <c r="M212" s="29"/>
      <c r="N212" s="29"/>
      <c r="O212" s="29"/>
      <c r="P212" s="29"/>
    </row>
    <row r="213" spans="13:16" ht="20.100000000000001" customHeight="1">
      <c r="M213" s="29"/>
      <c r="N213" s="29"/>
      <c r="O213" s="29"/>
      <c r="P213" s="29"/>
    </row>
    <row r="214" spans="13:16" ht="20.100000000000001" customHeight="1">
      <c r="M214" s="29"/>
      <c r="N214" s="29"/>
      <c r="O214" s="29"/>
      <c r="P214" s="29"/>
    </row>
    <row r="215" spans="13:16" ht="20.100000000000001" customHeight="1">
      <c r="M215" s="29"/>
      <c r="N215" s="29"/>
      <c r="O215" s="29"/>
      <c r="P215" s="29"/>
    </row>
    <row r="216" spans="13:16" ht="20.100000000000001" customHeight="1">
      <c r="M216" s="29"/>
      <c r="N216" s="29"/>
      <c r="O216" s="29"/>
      <c r="P216" s="29"/>
    </row>
    <row r="217" spans="13:16" ht="20.100000000000001" customHeight="1">
      <c r="M217" s="29"/>
      <c r="N217" s="29"/>
      <c r="O217" s="29"/>
      <c r="P217" s="29"/>
    </row>
    <row r="218" spans="13:16" ht="20.100000000000001" customHeight="1">
      <c r="M218" s="29"/>
      <c r="N218" s="29"/>
      <c r="O218" s="29"/>
      <c r="P218" s="29"/>
    </row>
    <row r="219" spans="13:16" ht="20.100000000000001" customHeight="1">
      <c r="M219" s="29"/>
      <c r="N219" s="29"/>
      <c r="O219" s="29"/>
      <c r="P219" s="29"/>
    </row>
    <row r="220" spans="13:16" ht="20.100000000000001" customHeight="1">
      <c r="M220" s="29"/>
      <c r="N220" s="29"/>
      <c r="O220" s="29"/>
      <c r="P220" s="29"/>
    </row>
    <row r="221" spans="13:16" ht="20.100000000000001" customHeight="1">
      <c r="M221" s="29"/>
      <c r="N221" s="29"/>
      <c r="O221" s="29"/>
      <c r="P221" s="29"/>
    </row>
    <row r="222" spans="13:16" ht="20.100000000000001" customHeight="1">
      <c r="M222" s="29"/>
      <c r="N222" s="29"/>
      <c r="O222" s="29"/>
      <c r="P222" s="29"/>
    </row>
    <row r="223" spans="13:16" ht="20.100000000000001" customHeight="1">
      <c r="M223" s="29"/>
      <c r="N223" s="29"/>
      <c r="O223" s="29"/>
      <c r="P223" s="29"/>
    </row>
    <row r="224" spans="13:16" ht="20.100000000000001" customHeight="1">
      <c r="M224" s="29"/>
      <c r="N224" s="29"/>
      <c r="O224" s="29"/>
      <c r="P224" s="29"/>
    </row>
    <row r="225" spans="13:16" ht="20.100000000000001" customHeight="1">
      <c r="M225" s="29"/>
      <c r="N225" s="29"/>
      <c r="O225" s="29"/>
      <c r="P225" s="29"/>
    </row>
    <row r="226" spans="13:16" ht="20.100000000000001" customHeight="1">
      <c r="M226" s="29"/>
      <c r="N226" s="29"/>
      <c r="O226" s="29"/>
      <c r="P226" s="29"/>
    </row>
    <row r="227" spans="13:16" ht="20.100000000000001" customHeight="1">
      <c r="M227" s="29"/>
      <c r="N227" s="29"/>
      <c r="O227" s="29"/>
      <c r="P227" s="29"/>
    </row>
    <row r="228" spans="13:16" ht="20.100000000000001" customHeight="1">
      <c r="M228" s="29"/>
      <c r="N228" s="29"/>
      <c r="O228" s="29"/>
      <c r="P228" s="29"/>
    </row>
    <row r="229" spans="13:16" ht="20.100000000000001" customHeight="1">
      <c r="M229" s="29"/>
      <c r="N229" s="29"/>
      <c r="O229" s="29"/>
      <c r="P229" s="29"/>
    </row>
    <row r="230" spans="13:16" ht="20.100000000000001" customHeight="1">
      <c r="M230" s="29"/>
      <c r="N230" s="29"/>
      <c r="O230" s="29"/>
      <c r="P230" s="29"/>
    </row>
    <row r="231" spans="13:16" ht="20.100000000000001" customHeight="1">
      <c r="M231" s="29"/>
      <c r="N231" s="29"/>
      <c r="O231" s="29"/>
      <c r="P231" s="29"/>
    </row>
    <row r="232" spans="13:16" ht="20.100000000000001" customHeight="1">
      <c r="M232" s="29"/>
      <c r="N232" s="29"/>
      <c r="O232" s="29"/>
      <c r="P232" s="29"/>
    </row>
    <row r="233" spans="13:16" ht="20.100000000000001" customHeight="1">
      <c r="M233" s="29"/>
      <c r="N233" s="29"/>
      <c r="O233" s="29"/>
      <c r="P233" s="29"/>
    </row>
    <row r="234" spans="13:16" ht="20.100000000000001" customHeight="1">
      <c r="M234" s="29"/>
      <c r="N234" s="29"/>
      <c r="O234" s="29"/>
      <c r="P234" s="29"/>
    </row>
    <row r="235" spans="13:16" ht="20.100000000000001" customHeight="1">
      <c r="M235" s="29"/>
      <c r="N235" s="29"/>
      <c r="O235" s="29"/>
      <c r="P235" s="29"/>
    </row>
    <row r="236" spans="13:16" ht="20.100000000000001" customHeight="1">
      <c r="M236" s="29"/>
      <c r="N236" s="29"/>
      <c r="O236" s="29"/>
      <c r="P236" s="29"/>
    </row>
    <row r="237" spans="13:16" ht="20.100000000000001" customHeight="1">
      <c r="M237" s="29"/>
      <c r="N237" s="29"/>
      <c r="O237" s="29"/>
      <c r="P237" s="29"/>
    </row>
    <row r="238" spans="13:16" ht="20.100000000000001" customHeight="1">
      <c r="M238" s="29"/>
      <c r="N238" s="29"/>
      <c r="O238" s="29"/>
      <c r="P238" s="29"/>
    </row>
    <row r="239" spans="13:16" ht="20.100000000000001" customHeight="1">
      <c r="M239" s="29"/>
      <c r="N239" s="29"/>
      <c r="O239" s="29"/>
      <c r="P239" s="29"/>
    </row>
    <row r="240" spans="13:16" ht="20.100000000000001" customHeight="1">
      <c r="M240" s="29"/>
      <c r="N240" s="29"/>
      <c r="O240" s="29"/>
      <c r="P240" s="29"/>
    </row>
    <row r="241" spans="13:16" ht="20.100000000000001" customHeight="1">
      <c r="M241" s="29"/>
      <c r="N241" s="29"/>
      <c r="O241" s="29"/>
      <c r="P241" s="29"/>
    </row>
    <row r="242" spans="13:16" ht="20.100000000000001" customHeight="1">
      <c r="M242" s="29"/>
      <c r="N242" s="29"/>
      <c r="O242" s="29"/>
      <c r="P242" s="29"/>
    </row>
    <row r="243" spans="13:16" ht="20.100000000000001" customHeight="1">
      <c r="M243" s="29"/>
      <c r="N243" s="29"/>
      <c r="O243" s="29"/>
      <c r="P243" s="29"/>
    </row>
    <row r="244" spans="13:16" ht="20.100000000000001" customHeight="1">
      <c r="M244" s="29"/>
      <c r="N244" s="29"/>
      <c r="O244" s="29"/>
      <c r="P244" s="29"/>
    </row>
    <row r="245" spans="13:16" ht="20.100000000000001" customHeight="1">
      <c r="M245" s="29"/>
      <c r="N245" s="29"/>
      <c r="O245" s="29"/>
      <c r="P245" s="29"/>
    </row>
    <row r="246" spans="13:16" ht="20.100000000000001" customHeight="1">
      <c r="M246" s="29"/>
      <c r="N246" s="29"/>
      <c r="O246" s="29"/>
      <c r="P246" s="29"/>
    </row>
    <row r="247" spans="13:16" ht="20.100000000000001" customHeight="1">
      <c r="M247" s="29"/>
      <c r="N247" s="29"/>
      <c r="O247" s="29"/>
      <c r="P247" s="29"/>
    </row>
    <row r="248" spans="13:16" ht="20.100000000000001" customHeight="1">
      <c r="M248" s="29"/>
      <c r="N248" s="29"/>
      <c r="O248" s="29"/>
      <c r="P248" s="29"/>
    </row>
    <row r="249" spans="13:16" ht="20.100000000000001" customHeight="1">
      <c r="M249" s="29"/>
      <c r="N249" s="29"/>
      <c r="O249" s="29"/>
      <c r="P249" s="29"/>
    </row>
    <row r="250" spans="13:16" ht="20.100000000000001" customHeight="1">
      <c r="M250" s="29"/>
      <c r="N250" s="29"/>
      <c r="O250" s="29"/>
      <c r="P250" s="29"/>
    </row>
    <row r="251" spans="13:16" ht="20.100000000000001" customHeight="1">
      <c r="M251" s="29"/>
      <c r="N251" s="29"/>
      <c r="O251" s="29"/>
      <c r="P251" s="29"/>
    </row>
    <row r="252" spans="13:16" ht="20.100000000000001" customHeight="1">
      <c r="M252" s="29"/>
      <c r="N252" s="29"/>
      <c r="O252" s="29"/>
      <c r="P252" s="29"/>
    </row>
    <row r="253" spans="13:16" ht="20.100000000000001" customHeight="1">
      <c r="M253" s="29"/>
      <c r="N253" s="29"/>
      <c r="O253" s="29"/>
      <c r="P253" s="29"/>
    </row>
    <row r="254" spans="13:16" ht="20.100000000000001" customHeight="1">
      <c r="M254" s="29"/>
      <c r="N254" s="29"/>
      <c r="O254" s="29"/>
      <c r="P254" s="29"/>
    </row>
    <row r="255" spans="13:16" ht="20.100000000000001" customHeight="1">
      <c r="M255" s="29"/>
      <c r="N255" s="29"/>
      <c r="O255" s="29"/>
      <c r="P255" s="29"/>
    </row>
    <row r="256" spans="13:16" ht="20.100000000000001" customHeight="1">
      <c r="M256" s="29"/>
      <c r="N256" s="29"/>
      <c r="O256" s="29"/>
      <c r="P256" s="29"/>
    </row>
    <row r="257" spans="13:16" ht="20.100000000000001" customHeight="1">
      <c r="M257" s="29"/>
      <c r="N257" s="29"/>
      <c r="O257" s="29"/>
      <c r="P257" s="29"/>
    </row>
    <row r="258" spans="13:16" ht="20.100000000000001" customHeight="1">
      <c r="M258" s="29"/>
      <c r="N258" s="29"/>
      <c r="O258" s="29"/>
      <c r="P258" s="29"/>
    </row>
    <row r="259" spans="13:16" ht="20.100000000000001" customHeight="1">
      <c r="M259" s="29"/>
      <c r="N259" s="29"/>
      <c r="O259" s="29"/>
      <c r="P259" s="29"/>
    </row>
    <row r="260" spans="13:16" ht="20.100000000000001" customHeight="1">
      <c r="M260" s="29"/>
      <c r="N260" s="29"/>
      <c r="O260" s="29"/>
      <c r="P260" s="29"/>
    </row>
    <row r="261" spans="13:16" ht="20.100000000000001" customHeight="1">
      <c r="M261" s="29"/>
      <c r="N261" s="29"/>
      <c r="O261" s="29"/>
      <c r="P261" s="29"/>
    </row>
    <row r="262" spans="13:16" ht="20.100000000000001" customHeight="1">
      <c r="M262" s="29"/>
      <c r="N262" s="29"/>
      <c r="O262" s="29"/>
      <c r="P262" s="29"/>
    </row>
    <row r="263" spans="13:16" ht="20.100000000000001" customHeight="1">
      <c r="M263" s="29"/>
      <c r="N263" s="29"/>
      <c r="O263" s="29"/>
      <c r="P263" s="29"/>
    </row>
    <row r="264" spans="13:16" ht="20.100000000000001" customHeight="1">
      <c r="M264" s="29"/>
      <c r="N264" s="29"/>
      <c r="O264" s="29"/>
      <c r="P264" s="29"/>
    </row>
    <row r="265" spans="13:16" ht="20.100000000000001" customHeight="1">
      <c r="M265" s="29"/>
      <c r="N265" s="29"/>
      <c r="O265" s="29"/>
      <c r="P265" s="29"/>
    </row>
    <row r="266" spans="13:16" ht="20.100000000000001" customHeight="1">
      <c r="M266" s="29"/>
      <c r="N266" s="29"/>
      <c r="O266" s="29"/>
      <c r="P266" s="29"/>
    </row>
    <row r="267" spans="13:16" ht="20.100000000000001" customHeight="1">
      <c r="M267" s="29"/>
      <c r="N267" s="29"/>
      <c r="O267" s="29"/>
      <c r="P267" s="29"/>
    </row>
    <row r="268" spans="13:16" ht="20.100000000000001" customHeight="1">
      <c r="M268" s="29"/>
      <c r="N268" s="29"/>
      <c r="O268" s="29"/>
      <c r="P268" s="29"/>
    </row>
    <row r="269" spans="13:16" ht="20.100000000000001" customHeight="1">
      <c r="M269" s="29"/>
      <c r="N269" s="29"/>
      <c r="O269" s="29"/>
      <c r="P269" s="29"/>
    </row>
    <row r="270" spans="13:16" ht="20.100000000000001" customHeight="1">
      <c r="M270" s="29"/>
      <c r="N270" s="29"/>
      <c r="O270" s="29"/>
      <c r="P270" s="29"/>
    </row>
    <row r="271" spans="13:16" ht="20.100000000000001" customHeight="1">
      <c r="M271" s="29"/>
      <c r="N271" s="29"/>
      <c r="O271" s="29"/>
      <c r="P271" s="29"/>
    </row>
    <row r="272" spans="13:16" ht="20.100000000000001" customHeight="1">
      <c r="M272" s="29"/>
      <c r="N272" s="29"/>
      <c r="O272" s="29"/>
      <c r="P272" s="29"/>
    </row>
    <row r="273" spans="13:16" ht="20.100000000000001" customHeight="1">
      <c r="M273" s="29"/>
      <c r="N273" s="29"/>
      <c r="O273" s="29"/>
      <c r="P273" s="29"/>
    </row>
    <row r="274" spans="13:16" ht="20.100000000000001" customHeight="1">
      <c r="M274" s="29"/>
      <c r="N274" s="29"/>
      <c r="O274" s="29"/>
      <c r="P274" s="29"/>
    </row>
    <row r="275" spans="13:16" ht="20.100000000000001" customHeight="1">
      <c r="M275" s="29"/>
      <c r="N275" s="29"/>
      <c r="O275" s="29"/>
      <c r="P275" s="29"/>
    </row>
    <row r="276" spans="13:16" ht="20.100000000000001" customHeight="1">
      <c r="M276" s="29"/>
      <c r="N276" s="29"/>
      <c r="O276" s="29"/>
      <c r="P276" s="29"/>
    </row>
    <row r="277" spans="13:16" ht="20.100000000000001" customHeight="1">
      <c r="M277" s="29"/>
      <c r="N277" s="29"/>
      <c r="O277" s="29"/>
      <c r="P277" s="29"/>
    </row>
    <row r="278" spans="13:16" ht="20.100000000000001" customHeight="1">
      <c r="M278" s="29"/>
      <c r="N278" s="29"/>
      <c r="O278" s="29"/>
      <c r="P278" s="29"/>
    </row>
    <row r="279" spans="13:16" ht="20.100000000000001" customHeight="1">
      <c r="M279" s="29"/>
      <c r="N279" s="29"/>
      <c r="O279" s="29"/>
      <c r="P279" s="29"/>
    </row>
    <row r="280" spans="13:16" ht="20.100000000000001" customHeight="1">
      <c r="M280" s="29"/>
      <c r="N280" s="29"/>
      <c r="O280" s="29"/>
      <c r="P280" s="29"/>
    </row>
    <row r="281" spans="13:16" ht="20.100000000000001" customHeight="1">
      <c r="M281" s="29"/>
      <c r="N281" s="29"/>
      <c r="O281" s="29"/>
      <c r="P281" s="29"/>
    </row>
    <row r="282" spans="13:16" ht="20.100000000000001" customHeight="1">
      <c r="M282" s="29"/>
      <c r="N282" s="29"/>
      <c r="O282" s="29"/>
      <c r="P282" s="29"/>
    </row>
    <row r="283" spans="13:16" ht="20.100000000000001" customHeight="1">
      <c r="M283" s="29"/>
      <c r="N283" s="29"/>
      <c r="O283" s="29"/>
      <c r="P283" s="29"/>
    </row>
    <row r="284" spans="13:16" ht="20.100000000000001" customHeight="1">
      <c r="M284" s="29"/>
      <c r="N284" s="29"/>
      <c r="O284" s="29"/>
      <c r="P284" s="29"/>
    </row>
    <row r="285" spans="13:16" ht="20.100000000000001" customHeight="1">
      <c r="M285" s="29"/>
      <c r="N285" s="29"/>
      <c r="O285" s="29"/>
      <c r="P285" s="29"/>
    </row>
    <row r="286" spans="13:16" ht="20.100000000000001" customHeight="1">
      <c r="M286" s="29"/>
      <c r="N286" s="29"/>
      <c r="O286" s="29"/>
      <c r="P286" s="29"/>
    </row>
    <row r="287" spans="13:16" ht="20.100000000000001" customHeight="1">
      <c r="M287" s="29"/>
      <c r="N287" s="29"/>
      <c r="O287" s="29"/>
      <c r="P287" s="29"/>
    </row>
    <row r="288" spans="13:16" ht="20.100000000000001" customHeight="1">
      <c r="M288" s="29"/>
      <c r="N288" s="29"/>
      <c r="O288" s="29"/>
      <c r="P288" s="29"/>
    </row>
    <row r="289" spans="13:16" ht="20.100000000000001" customHeight="1">
      <c r="M289" s="29"/>
      <c r="N289" s="29"/>
      <c r="O289" s="29"/>
      <c r="P289" s="29"/>
    </row>
    <row r="290" spans="13:16" ht="20.100000000000001" customHeight="1">
      <c r="M290" s="29"/>
      <c r="N290" s="29"/>
      <c r="O290" s="29"/>
      <c r="P290" s="29"/>
    </row>
    <row r="291" spans="13:16" ht="20.100000000000001" customHeight="1">
      <c r="M291" s="29"/>
      <c r="N291" s="29"/>
      <c r="O291" s="29"/>
      <c r="P291" s="29"/>
    </row>
    <row r="292" spans="13:16" ht="20.100000000000001" customHeight="1">
      <c r="M292" s="29"/>
      <c r="N292" s="29"/>
      <c r="O292" s="29"/>
      <c r="P292" s="29"/>
    </row>
    <row r="293" spans="13:16" ht="20.100000000000001" customHeight="1">
      <c r="M293" s="29"/>
      <c r="N293" s="29"/>
      <c r="O293" s="29"/>
      <c r="P293" s="29"/>
    </row>
    <row r="294" spans="13:16" ht="20.100000000000001" customHeight="1">
      <c r="M294" s="29"/>
      <c r="N294" s="29"/>
      <c r="O294" s="29"/>
      <c r="P294" s="29"/>
    </row>
    <row r="295" spans="13:16" ht="20.100000000000001" customHeight="1">
      <c r="M295" s="29"/>
      <c r="N295" s="29"/>
      <c r="O295" s="29"/>
      <c r="P295" s="29"/>
    </row>
    <row r="296" spans="13:16" ht="20.100000000000001" customHeight="1">
      <c r="M296" s="29"/>
      <c r="N296" s="29"/>
      <c r="O296" s="29"/>
      <c r="P296" s="29"/>
    </row>
    <row r="297" spans="13:16" ht="20.100000000000001" customHeight="1">
      <c r="M297" s="29"/>
      <c r="N297" s="29"/>
      <c r="O297" s="29"/>
      <c r="P297" s="29"/>
    </row>
    <row r="298" spans="13:16" ht="20.100000000000001" customHeight="1">
      <c r="M298" s="29"/>
      <c r="N298" s="29"/>
      <c r="O298" s="29"/>
      <c r="P298" s="29"/>
    </row>
    <row r="299" spans="13:16" ht="20.100000000000001" customHeight="1">
      <c r="M299" s="29"/>
      <c r="N299" s="29"/>
      <c r="O299" s="29"/>
      <c r="P299" s="29"/>
    </row>
    <row r="300" spans="13:16" ht="20.100000000000001" customHeight="1">
      <c r="M300" s="29"/>
      <c r="N300" s="29"/>
      <c r="O300" s="29"/>
      <c r="P300" s="29"/>
    </row>
    <row r="301" spans="13:16" ht="20.100000000000001" customHeight="1">
      <c r="M301" s="29"/>
      <c r="N301" s="29"/>
      <c r="O301" s="29"/>
      <c r="P301" s="29"/>
    </row>
    <row r="302" spans="13:16" ht="20.100000000000001" customHeight="1">
      <c r="M302" s="29"/>
      <c r="N302" s="29"/>
      <c r="O302" s="29"/>
      <c r="P302" s="29"/>
    </row>
    <row r="303" spans="13:16" ht="20.100000000000001" customHeight="1">
      <c r="M303" s="29"/>
      <c r="N303" s="29"/>
      <c r="O303" s="29"/>
      <c r="P303" s="29"/>
    </row>
    <row r="304" spans="13:16" ht="20.100000000000001" customHeight="1">
      <c r="M304" s="29"/>
      <c r="N304" s="29"/>
      <c r="O304" s="29"/>
      <c r="P304" s="29"/>
    </row>
    <row r="305" spans="13:16" ht="20.100000000000001" customHeight="1">
      <c r="M305" s="29"/>
      <c r="N305" s="29"/>
      <c r="O305" s="29"/>
      <c r="P305" s="29"/>
    </row>
    <row r="306" spans="13:16" ht="20.100000000000001" customHeight="1">
      <c r="M306" s="29"/>
      <c r="N306" s="29"/>
      <c r="O306" s="29"/>
      <c r="P306" s="29"/>
    </row>
    <row r="307" spans="13:16" ht="20.100000000000001" customHeight="1">
      <c r="M307" s="29"/>
      <c r="N307" s="29"/>
      <c r="O307" s="29"/>
      <c r="P307" s="29"/>
    </row>
    <row r="308" spans="13:16" ht="20.100000000000001" customHeight="1">
      <c r="M308" s="29"/>
      <c r="N308" s="29"/>
      <c r="O308" s="29"/>
      <c r="P308" s="29"/>
    </row>
    <row r="309" spans="13:16" ht="20.100000000000001" customHeight="1">
      <c r="M309" s="29"/>
      <c r="N309" s="29"/>
      <c r="O309" s="29"/>
      <c r="P309" s="29"/>
    </row>
    <row r="310" spans="13:16" ht="20.100000000000001" customHeight="1">
      <c r="M310" s="29"/>
      <c r="N310" s="29"/>
      <c r="O310" s="29"/>
      <c r="P310" s="29"/>
    </row>
    <row r="311" spans="13:16" ht="20.100000000000001" customHeight="1">
      <c r="M311" s="29"/>
      <c r="N311" s="29"/>
      <c r="O311" s="29"/>
      <c r="P311" s="29"/>
    </row>
    <row r="312" spans="13:16" ht="20.100000000000001" customHeight="1">
      <c r="M312" s="29"/>
      <c r="N312" s="29"/>
      <c r="O312" s="29"/>
      <c r="P312" s="29"/>
    </row>
    <row r="313" spans="13:16" ht="20.100000000000001" customHeight="1">
      <c r="M313" s="29"/>
      <c r="N313" s="29"/>
      <c r="O313" s="29"/>
      <c r="P313" s="29"/>
    </row>
    <row r="314" spans="13:16" ht="20.100000000000001" customHeight="1">
      <c r="M314" s="29"/>
      <c r="N314" s="29"/>
      <c r="O314" s="29"/>
      <c r="P314" s="29"/>
    </row>
    <row r="315" spans="13:16" ht="20.100000000000001" customHeight="1">
      <c r="M315" s="29"/>
      <c r="N315" s="29"/>
      <c r="O315" s="29"/>
      <c r="P315" s="29"/>
    </row>
    <row r="316" spans="13:16" ht="20.100000000000001" customHeight="1">
      <c r="M316" s="29"/>
      <c r="N316" s="29"/>
      <c r="O316" s="29"/>
      <c r="P316" s="29"/>
    </row>
    <row r="317" spans="13:16" ht="20.100000000000001" customHeight="1">
      <c r="M317" s="29"/>
      <c r="N317" s="29"/>
      <c r="O317" s="29"/>
      <c r="P317" s="29"/>
    </row>
    <row r="318" spans="13:16" ht="20.100000000000001" customHeight="1">
      <c r="M318" s="29"/>
      <c r="N318" s="29"/>
      <c r="O318" s="29"/>
      <c r="P318" s="29"/>
    </row>
    <row r="319" spans="13:16" ht="20.100000000000001" customHeight="1">
      <c r="M319" s="29"/>
      <c r="N319" s="29"/>
      <c r="O319" s="29"/>
      <c r="P319" s="29"/>
    </row>
    <row r="320" spans="13:16" ht="20.100000000000001" customHeight="1">
      <c r="M320" s="29"/>
      <c r="N320" s="29"/>
      <c r="O320" s="29"/>
      <c r="P320" s="29"/>
    </row>
    <row r="321" spans="13:16" ht="20.100000000000001" customHeight="1">
      <c r="M321" s="29"/>
      <c r="N321" s="29"/>
      <c r="O321" s="29"/>
      <c r="P321" s="29"/>
    </row>
    <row r="322" spans="13:16" ht="20.100000000000001" customHeight="1">
      <c r="M322" s="29"/>
      <c r="N322" s="29"/>
      <c r="O322" s="29"/>
      <c r="P322" s="29"/>
    </row>
    <row r="323" spans="13:16" ht="20.100000000000001" customHeight="1">
      <c r="M323" s="29"/>
      <c r="N323" s="29"/>
      <c r="O323" s="29"/>
      <c r="P323" s="29"/>
    </row>
    <row r="324" spans="13:16" ht="20.100000000000001" customHeight="1">
      <c r="M324" s="29"/>
      <c r="N324" s="29"/>
      <c r="O324" s="29"/>
      <c r="P324" s="29"/>
    </row>
    <row r="325" spans="13:16" ht="20.100000000000001" customHeight="1">
      <c r="M325" s="29"/>
      <c r="N325" s="29"/>
      <c r="O325" s="29"/>
      <c r="P325" s="29"/>
    </row>
    <row r="326" spans="13:16" ht="20.100000000000001" customHeight="1">
      <c r="M326" s="29"/>
      <c r="N326" s="29"/>
      <c r="O326" s="29"/>
      <c r="P326" s="29"/>
    </row>
    <row r="327" spans="13:16" ht="20.100000000000001" customHeight="1">
      <c r="M327" s="29"/>
      <c r="N327" s="29"/>
      <c r="O327" s="29"/>
      <c r="P327" s="29"/>
    </row>
    <row r="328" spans="13:16" ht="20.100000000000001" customHeight="1">
      <c r="M328" s="29"/>
      <c r="N328" s="29"/>
      <c r="O328" s="29"/>
      <c r="P328" s="29"/>
    </row>
    <row r="329" spans="13:16" ht="20.100000000000001" customHeight="1">
      <c r="M329" s="29"/>
      <c r="N329" s="29"/>
      <c r="O329" s="29"/>
      <c r="P329" s="29"/>
    </row>
    <row r="330" spans="13:16" ht="20.100000000000001" customHeight="1">
      <c r="M330" s="29"/>
      <c r="N330" s="29"/>
      <c r="O330" s="29"/>
      <c r="P330" s="29"/>
    </row>
    <row r="331" spans="13:16" ht="20.100000000000001" customHeight="1">
      <c r="M331" s="29"/>
      <c r="N331" s="29"/>
      <c r="O331" s="29"/>
      <c r="P331" s="29"/>
    </row>
    <row r="332" spans="13:16" ht="20.100000000000001" customHeight="1">
      <c r="M332" s="29"/>
      <c r="N332" s="29"/>
      <c r="O332" s="29"/>
      <c r="P332" s="29"/>
    </row>
    <row r="333" spans="13:16" ht="20.100000000000001" customHeight="1">
      <c r="M333" s="29"/>
      <c r="N333" s="29"/>
      <c r="O333" s="29"/>
      <c r="P333" s="29"/>
    </row>
    <row r="334" spans="13:16" ht="20.100000000000001" customHeight="1">
      <c r="M334" s="29"/>
      <c r="N334" s="29"/>
      <c r="O334" s="29"/>
      <c r="P334" s="29"/>
    </row>
    <row r="335" spans="13:16" ht="20.100000000000001" customHeight="1">
      <c r="M335" s="29"/>
      <c r="N335" s="29"/>
      <c r="O335" s="29"/>
      <c r="P335" s="29"/>
    </row>
    <row r="336" spans="13:16" ht="20.100000000000001" customHeight="1">
      <c r="M336" s="29"/>
      <c r="N336" s="29"/>
      <c r="O336" s="29"/>
      <c r="P336" s="29"/>
    </row>
    <row r="337" spans="13:16" ht="20.100000000000001" customHeight="1">
      <c r="M337" s="29"/>
      <c r="N337" s="29"/>
      <c r="O337" s="29"/>
      <c r="P337" s="29"/>
    </row>
    <row r="338" spans="13:16" ht="20.100000000000001" customHeight="1">
      <c r="M338" s="29"/>
      <c r="N338" s="29"/>
      <c r="O338" s="29"/>
      <c r="P338" s="29"/>
    </row>
    <row r="339" spans="13:16" ht="20.100000000000001" customHeight="1">
      <c r="M339" s="29"/>
      <c r="N339" s="29"/>
      <c r="O339" s="29"/>
      <c r="P339" s="29"/>
    </row>
    <row r="340" spans="13:16" ht="20.100000000000001" customHeight="1">
      <c r="M340" s="29"/>
      <c r="N340" s="29"/>
      <c r="O340" s="29"/>
      <c r="P340" s="29"/>
    </row>
    <row r="341" spans="13:16" ht="20.100000000000001" customHeight="1">
      <c r="M341" s="29"/>
      <c r="N341" s="29"/>
      <c r="O341" s="29"/>
      <c r="P341" s="29"/>
    </row>
    <row r="342" spans="13:16" ht="20.100000000000001" customHeight="1">
      <c r="M342" s="29"/>
      <c r="N342" s="29"/>
      <c r="O342" s="29"/>
      <c r="P342" s="29"/>
    </row>
    <row r="343" spans="13:16" ht="20.100000000000001" customHeight="1">
      <c r="M343" s="29"/>
      <c r="N343" s="29"/>
      <c r="O343" s="29"/>
      <c r="P343" s="29"/>
    </row>
    <row r="344" spans="13:16" ht="20.100000000000001" customHeight="1">
      <c r="M344" s="29"/>
      <c r="N344" s="29"/>
      <c r="O344" s="29"/>
      <c r="P344" s="29"/>
    </row>
    <row r="345" spans="13:16" ht="20.100000000000001" customHeight="1">
      <c r="M345" s="29"/>
      <c r="N345" s="29"/>
      <c r="O345" s="29"/>
      <c r="P345" s="29"/>
    </row>
    <row r="346" spans="13:16" ht="20.100000000000001" customHeight="1">
      <c r="M346" s="29"/>
      <c r="N346" s="29"/>
      <c r="O346" s="29"/>
      <c r="P346" s="29"/>
    </row>
    <row r="347" spans="13:16" ht="20.100000000000001" customHeight="1">
      <c r="M347" s="29"/>
      <c r="N347" s="29"/>
      <c r="O347" s="29"/>
      <c r="P347" s="29"/>
    </row>
    <row r="348" spans="13:16" ht="20.100000000000001" customHeight="1">
      <c r="M348" s="29"/>
      <c r="N348" s="29"/>
      <c r="O348" s="29"/>
      <c r="P348" s="29"/>
    </row>
    <row r="349" spans="13:16" ht="20.100000000000001" customHeight="1">
      <c r="M349" s="29"/>
      <c r="N349" s="29"/>
      <c r="O349" s="29"/>
      <c r="P349" s="29"/>
    </row>
    <row r="350" spans="13:16" ht="20.100000000000001" customHeight="1">
      <c r="M350" s="29"/>
      <c r="N350" s="29"/>
      <c r="O350" s="29"/>
      <c r="P350" s="29"/>
    </row>
    <row r="351" spans="13:16" ht="20.100000000000001" customHeight="1">
      <c r="M351" s="29"/>
      <c r="N351" s="29"/>
      <c r="O351" s="29"/>
      <c r="P351" s="29"/>
    </row>
    <row r="352" spans="13:16" ht="20.100000000000001" customHeight="1">
      <c r="M352" s="29"/>
      <c r="N352" s="29"/>
      <c r="O352" s="29"/>
      <c r="P352" s="29"/>
    </row>
    <row r="353" spans="13:16" ht="20.100000000000001" customHeight="1">
      <c r="M353" s="29"/>
      <c r="N353" s="29"/>
      <c r="O353" s="29"/>
      <c r="P353" s="29"/>
    </row>
    <row r="354" spans="13:16" ht="20.100000000000001" customHeight="1">
      <c r="M354" s="29"/>
      <c r="N354" s="29"/>
      <c r="O354" s="29"/>
      <c r="P354" s="29"/>
    </row>
    <row r="355" spans="13:16" ht="20.100000000000001" customHeight="1">
      <c r="M355" s="29"/>
      <c r="N355" s="29"/>
      <c r="O355" s="29"/>
      <c r="P355" s="29"/>
    </row>
    <row r="356" spans="13:16" ht="20.100000000000001" customHeight="1">
      <c r="M356" s="29"/>
      <c r="N356" s="29"/>
      <c r="O356" s="29"/>
      <c r="P356" s="29"/>
    </row>
    <row r="357" spans="13:16" ht="20.100000000000001" customHeight="1">
      <c r="M357" s="29"/>
      <c r="N357" s="29"/>
      <c r="O357" s="29"/>
      <c r="P357" s="29"/>
    </row>
    <row r="358" spans="13:16" ht="20.100000000000001" customHeight="1">
      <c r="M358" s="29"/>
      <c r="N358" s="29"/>
      <c r="O358" s="29"/>
      <c r="P358" s="29"/>
    </row>
    <row r="359" spans="13:16" ht="20.100000000000001" customHeight="1">
      <c r="M359" s="29"/>
      <c r="N359" s="29"/>
      <c r="O359" s="29"/>
      <c r="P359" s="29"/>
    </row>
    <row r="360" spans="13:16" ht="20.100000000000001" customHeight="1">
      <c r="M360" s="29"/>
      <c r="N360" s="29"/>
      <c r="O360" s="29"/>
      <c r="P360" s="29"/>
    </row>
    <row r="361" spans="13:16" ht="20.100000000000001" customHeight="1">
      <c r="M361" s="29"/>
      <c r="N361" s="29"/>
      <c r="O361" s="29"/>
      <c r="P361" s="29"/>
    </row>
    <row r="362" spans="13:16" ht="20.100000000000001" customHeight="1">
      <c r="M362" s="29"/>
      <c r="N362" s="29"/>
      <c r="O362" s="29"/>
      <c r="P362" s="29"/>
    </row>
    <row r="363" spans="13:16" ht="20.100000000000001" customHeight="1">
      <c r="M363" s="29"/>
      <c r="N363" s="29"/>
      <c r="O363" s="29"/>
      <c r="P363" s="29"/>
    </row>
    <row r="364" spans="13:16" ht="20.100000000000001" customHeight="1">
      <c r="M364" s="29"/>
      <c r="N364" s="29"/>
      <c r="O364" s="29"/>
      <c r="P364" s="29"/>
    </row>
    <row r="365" spans="13:16" ht="20.100000000000001" customHeight="1">
      <c r="M365" s="29"/>
      <c r="N365" s="29"/>
      <c r="O365" s="29"/>
      <c r="P365" s="29"/>
    </row>
    <row r="366" spans="13:16" ht="20.100000000000001" customHeight="1">
      <c r="M366" s="29"/>
      <c r="N366" s="29"/>
      <c r="O366" s="29"/>
      <c r="P366" s="29"/>
    </row>
    <row r="367" spans="13:16" ht="20.100000000000001" customHeight="1">
      <c r="M367" s="29"/>
      <c r="N367" s="29"/>
      <c r="O367" s="29"/>
      <c r="P367" s="29"/>
    </row>
    <row r="368" spans="13:16" ht="20.100000000000001" customHeight="1">
      <c r="M368" s="29"/>
      <c r="N368" s="29"/>
      <c r="O368" s="29"/>
      <c r="P368" s="29"/>
    </row>
    <row r="369" spans="13:16" ht="20.100000000000001" customHeight="1">
      <c r="M369" s="29"/>
      <c r="N369" s="29"/>
      <c r="O369" s="29"/>
      <c r="P369" s="29"/>
    </row>
    <row r="370" spans="13:16" ht="20.100000000000001" customHeight="1">
      <c r="M370" s="29"/>
      <c r="N370" s="29"/>
      <c r="O370" s="29"/>
      <c r="P370" s="29"/>
    </row>
    <row r="371" spans="13:16" ht="20.100000000000001" customHeight="1">
      <c r="M371" s="29"/>
      <c r="N371" s="29"/>
      <c r="O371" s="29"/>
      <c r="P371" s="29"/>
    </row>
    <row r="372" spans="13:16" ht="20.100000000000001" customHeight="1">
      <c r="M372" s="29"/>
      <c r="N372" s="29"/>
      <c r="O372" s="29"/>
      <c r="P372" s="29"/>
    </row>
    <row r="373" spans="13:16" ht="20.100000000000001" customHeight="1">
      <c r="M373" s="29"/>
      <c r="N373" s="29"/>
      <c r="O373" s="29"/>
      <c r="P373" s="29"/>
    </row>
    <row r="374" spans="13:16" ht="20.100000000000001" customHeight="1">
      <c r="M374" s="29"/>
      <c r="N374" s="29"/>
      <c r="O374" s="29"/>
      <c r="P374" s="29"/>
    </row>
    <row r="375" spans="13:16" ht="20.100000000000001" customHeight="1">
      <c r="M375" s="29"/>
      <c r="N375" s="29"/>
      <c r="O375" s="29"/>
      <c r="P375" s="29"/>
    </row>
    <row r="376" spans="13:16" ht="20.100000000000001" customHeight="1">
      <c r="M376" s="29"/>
      <c r="N376" s="29"/>
      <c r="O376" s="29"/>
      <c r="P376" s="29"/>
    </row>
    <row r="377" spans="13:16" ht="20.100000000000001" customHeight="1">
      <c r="M377" s="29"/>
      <c r="N377" s="29"/>
      <c r="O377" s="29"/>
      <c r="P377" s="29"/>
    </row>
    <row r="378" spans="13:16" ht="20.100000000000001" customHeight="1">
      <c r="M378" s="29"/>
      <c r="N378" s="29"/>
      <c r="O378" s="29"/>
      <c r="P378" s="29"/>
    </row>
    <row r="379" spans="13:16" ht="20.100000000000001" customHeight="1">
      <c r="M379" s="29"/>
      <c r="N379" s="29"/>
      <c r="O379" s="29"/>
      <c r="P379" s="29"/>
    </row>
    <row r="380" spans="13:16" ht="20.100000000000001" customHeight="1">
      <c r="M380" s="29"/>
      <c r="N380" s="29"/>
      <c r="O380" s="29"/>
      <c r="P380" s="29"/>
    </row>
    <row r="381" spans="13:16" ht="20.100000000000001" customHeight="1">
      <c r="M381" s="29"/>
      <c r="N381" s="29"/>
      <c r="O381" s="29"/>
      <c r="P381" s="29"/>
    </row>
    <row r="382" spans="13:16" ht="20.100000000000001" customHeight="1">
      <c r="M382" s="29"/>
      <c r="N382" s="29"/>
      <c r="O382" s="29"/>
      <c r="P382" s="29"/>
    </row>
    <row r="383" spans="13:16" ht="20.100000000000001" customHeight="1">
      <c r="M383" s="29"/>
      <c r="N383" s="29"/>
      <c r="O383" s="29"/>
      <c r="P383" s="29"/>
    </row>
    <row r="384" spans="13:16" ht="20.100000000000001" customHeight="1">
      <c r="M384" s="29"/>
      <c r="N384" s="29"/>
      <c r="O384" s="29"/>
      <c r="P384" s="29"/>
    </row>
    <row r="385" spans="13:16" ht="20.100000000000001" customHeight="1">
      <c r="M385" s="29"/>
      <c r="N385" s="29"/>
      <c r="O385" s="29"/>
      <c r="P385" s="29"/>
    </row>
    <row r="386" spans="13:16" ht="20.100000000000001" customHeight="1">
      <c r="M386" s="29"/>
      <c r="N386" s="29"/>
      <c r="O386" s="29"/>
      <c r="P386" s="29"/>
    </row>
    <row r="387" spans="13:16" ht="20.100000000000001" customHeight="1">
      <c r="M387" s="29"/>
      <c r="N387" s="29"/>
      <c r="O387" s="29"/>
      <c r="P387" s="29"/>
    </row>
    <row r="388" spans="13:16" ht="20.100000000000001" customHeight="1">
      <c r="M388" s="29"/>
      <c r="N388" s="29"/>
      <c r="O388" s="29"/>
      <c r="P388" s="29"/>
    </row>
    <row r="389" spans="13:16" ht="20.100000000000001" customHeight="1">
      <c r="M389" s="29"/>
      <c r="N389" s="29"/>
      <c r="O389" s="29"/>
      <c r="P389" s="29"/>
    </row>
    <row r="390" spans="13:16" ht="20.100000000000001" customHeight="1">
      <c r="M390" s="29"/>
      <c r="N390" s="29"/>
      <c r="O390" s="29"/>
      <c r="P390" s="29"/>
    </row>
    <row r="391" spans="13:16" ht="20.100000000000001" customHeight="1">
      <c r="M391" s="29"/>
      <c r="N391" s="29"/>
      <c r="O391" s="29"/>
      <c r="P391" s="29"/>
    </row>
    <row r="392" spans="13:16" ht="20.100000000000001" customHeight="1">
      <c r="M392" s="29"/>
      <c r="N392" s="29"/>
      <c r="O392" s="29"/>
      <c r="P392" s="29"/>
    </row>
    <row r="393" spans="13:16" ht="20.100000000000001" customHeight="1">
      <c r="M393" s="29"/>
      <c r="N393" s="29"/>
      <c r="O393" s="29"/>
      <c r="P393" s="29"/>
    </row>
    <row r="394" spans="13:16" ht="20.100000000000001" customHeight="1">
      <c r="M394" s="29"/>
      <c r="N394" s="29"/>
      <c r="O394" s="29"/>
      <c r="P394" s="29"/>
    </row>
    <row r="395" spans="13:16" ht="20.100000000000001" customHeight="1">
      <c r="M395" s="29"/>
      <c r="N395" s="29"/>
      <c r="O395" s="29"/>
      <c r="P395" s="29"/>
    </row>
    <row r="396" spans="13:16" ht="20.100000000000001" customHeight="1">
      <c r="M396" s="29"/>
      <c r="N396" s="29"/>
      <c r="O396" s="29"/>
      <c r="P396" s="29"/>
    </row>
    <row r="397" spans="13:16" ht="20.100000000000001" customHeight="1">
      <c r="M397" s="29"/>
      <c r="N397" s="29"/>
      <c r="O397" s="29"/>
      <c r="P397" s="29"/>
    </row>
    <row r="398" spans="13:16" ht="20.100000000000001" customHeight="1">
      <c r="M398" s="29"/>
      <c r="N398" s="29"/>
      <c r="O398" s="29"/>
      <c r="P398" s="29"/>
    </row>
    <row r="399" spans="13:16" ht="20.100000000000001" customHeight="1">
      <c r="M399" s="29"/>
      <c r="N399" s="29"/>
      <c r="O399" s="29"/>
      <c r="P399" s="29"/>
    </row>
    <row r="400" spans="13:16" ht="20.100000000000001" customHeight="1">
      <c r="M400" s="29"/>
      <c r="N400" s="29"/>
      <c r="O400" s="29"/>
      <c r="P400" s="29"/>
    </row>
    <row r="401" spans="13:16" ht="20.100000000000001" customHeight="1">
      <c r="M401" s="29"/>
      <c r="N401" s="29"/>
      <c r="O401" s="29"/>
      <c r="P401" s="29"/>
    </row>
    <row r="402" spans="13:16" ht="20.100000000000001" customHeight="1">
      <c r="M402" s="29"/>
      <c r="N402" s="29"/>
      <c r="O402" s="29"/>
      <c r="P402" s="29"/>
    </row>
    <row r="403" spans="13:16" ht="20.100000000000001" customHeight="1">
      <c r="M403" s="29"/>
      <c r="N403" s="29"/>
      <c r="O403" s="29"/>
      <c r="P403" s="29"/>
    </row>
    <row r="404" spans="13:16" ht="20.100000000000001" customHeight="1">
      <c r="M404" s="29"/>
      <c r="N404" s="29"/>
      <c r="O404" s="29"/>
      <c r="P404" s="29"/>
    </row>
    <row r="405" spans="13:16" ht="20.100000000000001" customHeight="1">
      <c r="M405" s="29"/>
      <c r="N405" s="29"/>
      <c r="O405" s="29"/>
      <c r="P405" s="29"/>
    </row>
  </sheetData>
  <protectedRanges>
    <protectedRange sqref="F7:G7 I7:K7" name="fill_1_2"/>
    <protectedRange sqref="H7" name="All_1_1_2_1_2"/>
    <protectedRange sqref="A9" name="fill"/>
    <protectedRange sqref="B9:G9 I9:AA9" name="all"/>
    <protectedRange sqref="H9" name="All_1_1_2_1_1_1"/>
    <protectedRange sqref="A10" name="fill_2"/>
    <protectedRange sqref="B10:G10 I10:AA10" name="all_2"/>
    <protectedRange sqref="H10" name="All_1_1_2_1_1_1_1"/>
    <protectedRange sqref="A11" name="fill_3"/>
    <protectedRange sqref="I11:Z11 B11:G11" name="fill_1_1"/>
    <protectedRange sqref="H11" name="All_1_1_2_1_1_1_2"/>
    <protectedRange sqref="A12" name="fill_4"/>
    <protectedRange sqref="B12:G12 I12:Z12" name="fill_1_3"/>
    <protectedRange sqref="H12" name="All_1_1_2_1_1_1_3"/>
    <protectedRange sqref="A13" name="fill_5"/>
    <protectedRange sqref="B13:G13 R13:Z13 M13:N13 I13:J13" name="fill_1_4"/>
    <protectedRange sqref="Q13 K13:L13" name="All_3"/>
    <protectedRange sqref="O13:P13" name="All_1_1"/>
    <protectedRange sqref="H13" name="All_1_1_2_1_1_1_4"/>
    <protectedRange sqref="A4" name="fill_3_1"/>
    <protectedRange sqref="B4:G4 I4:P4 R4:AA4" name="all_2_1"/>
    <protectedRange sqref="Q4" name="All_4"/>
    <protectedRange sqref="A3" name="fill_4_1"/>
    <protectedRange sqref="AC3 B3:C3" name="fill_1_3_1"/>
    <protectedRange sqref="D3:G3 R3:Z3 M3:N3 I3:J3" name="fill_1_9_2"/>
    <protectedRange sqref="Q3 K3:L3" name="All_9_2"/>
    <protectedRange sqref="O3:P3" name="All_1_5_2"/>
    <protectedRange sqref="H3" name="All_1_1_2_1_1_1_4_2"/>
  </protectedRanges>
  <sortState ref="B4:W7">
    <sortCondition ref="V4:V7"/>
  </sortState>
  <customSheetViews>
    <customSheetView guid="{51ED6D88-C661-4FAC-9691-6152870556C4}" scale="85" showPageBreaks="1" printArea="1" view="pageBreakPreview">
      <pane xSplit="4" ySplit="2" topLeftCell="E3" activePane="bottomRight" state="frozen"/>
      <selection pane="bottomRight" activeCell="E11" sqref="E11"/>
      <pageMargins left="0.35433070866141736" right="0.19685039370078741" top="0.39370078740157483" bottom="0.19685039370078741" header="0" footer="0.19685039370078741"/>
      <printOptions horizontalCentered="1"/>
      <pageSetup paperSize="256" orientation="landscape" horizontalDpi="4294967292" verticalDpi="4294967292" r:id="rId1"/>
      <headerFooter alignWithMargins="0"/>
    </customSheetView>
  </customSheetViews>
  <mergeCells count="13">
    <mergeCell ref="V1:W1"/>
    <mergeCell ref="R1:U1"/>
    <mergeCell ref="A1:A2"/>
    <mergeCell ref="B1:B2"/>
    <mergeCell ref="C1:C2"/>
    <mergeCell ref="D1:D2"/>
    <mergeCell ref="E1:E2"/>
    <mergeCell ref="F1:G2"/>
    <mergeCell ref="H1:H2"/>
    <mergeCell ref="I1:J1"/>
    <mergeCell ref="K1:L1"/>
    <mergeCell ref="O1:P1"/>
    <mergeCell ref="Q1:Q2"/>
  </mergeCells>
  <printOptions horizontalCentered="1"/>
  <pageMargins left="0.35433070866141736" right="0.19685039370078741" top="0.39370078740157483" bottom="0.19685039370078741" header="0" footer="0.19685039370078741"/>
  <pageSetup paperSize="256" orientation="landscape" horizontalDpi="4294967292" verticalDpi="4294967292" r:id="rId2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100-000000000000}">
          <x14:formula1>
            <xm:f>INDEKS!$N$7:$N$19</xm:f>
          </x14:formula1>
          <xm:sqref>K13 K3</xm:sqref>
        </x14:dataValidation>
        <x14:dataValidation type="list" allowBlank="1" showInputMessage="1" showErrorMessage="1" xr:uid="{00000000-0002-0000-1100-000001000000}">
          <x14:formula1>
            <xm:f>INDEKS!$O$7:$O$19</xm:f>
          </x14:formula1>
          <xm:sqref>L13 L3</xm:sqref>
        </x14:dataValidation>
        <x14:dataValidation type="list" allowBlank="1" showInputMessage="1" showErrorMessage="1" xr:uid="{00000000-0002-0000-1100-000002000000}">
          <x14:formula1>
            <xm:f>INDEKS!$M$7:$M$16</xm:f>
          </x14:formula1>
          <xm:sqref>O13:P13 O3:P3</xm:sqref>
        </x14:dataValidation>
        <x14:dataValidation type="list" allowBlank="1" showInputMessage="1" showErrorMessage="1" xr:uid="{00000000-0002-0000-1100-000003000000}">
          <x14:formula1>
            <xm:f>INDEKS!$L$7:$L$10</xm:f>
          </x14:formula1>
          <xm:sqref>Q13 Q3</xm:sqref>
        </x14:dataValidation>
        <x14:dataValidation type="list" allowBlank="1" showInputMessage="1" showErrorMessage="1" xr:uid="{00000000-0002-0000-1100-000004000000}">
          <x14:formula1>
            <xm:f>INDEKS!$S$7:$S$17</xm:f>
          </x14:formula1>
          <xm:sqref>Z13 AC3 Z3</xm:sqref>
        </x14:dataValidation>
        <x14:dataValidation type="list" allowBlank="1" showInputMessage="1" showErrorMessage="1" xr:uid="{00000000-0002-0000-1100-000005000000}">
          <x14:formula1>
            <xm:f>INDEKS!$Q$7:$Q$16</xm:f>
          </x14:formula1>
          <xm:sqref>T13 T3</xm:sqref>
        </x14:dataValidation>
        <x14:dataValidation type="list" allowBlank="1" showInputMessage="1" showErrorMessage="1" xr:uid="{00000000-0002-0000-1100-000006000000}">
          <x14:formula1>
            <xm:f>INDEKS!$P$7:$P$16</xm:f>
          </x14:formula1>
          <xm:sqref>R13 R3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M28"/>
  <sheetViews>
    <sheetView view="pageBreakPreview" zoomScale="70" zoomScaleNormal="85" zoomScaleSheetLayoutView="70" workbookViewId="0">
      <pane xSplit="2" ySplit="6" topLeftCell="C7" activePane="bottomRight" state="frozen"/>
      <selection pane="topRight" activeCell="D1" sqref="D1"/>
      <selection pane="bottomLeft" activeCell="A7" sqref="A7"/>
      <selection pane="bottomRight" activeCell="L11" sqref="L11"/>
    </sheetView>
  </sheetViews>
  <sheetFormatPr defaultRowHeight="23.1" customHeight="1"/>
  <cols>
    <col min="1" max="1" width="4.7109375" style="272" customWidth="1"/>
    <col min="2" max="2" width="36.7109375" style="274" customWidth="1"/>
    <col min="3" max="3" width="4.140625" style="272" customWidth="1"/>
    <col min="4" max="33" width="3.85546875" style="272" customWidth="1"/>
    <col min="34" max="35" width="3.85546875" style="275" customWidth="1"/>
    <col min="36" max="36" width="3.85546875" style="272" customWidth="1"/>
    <col min="37" max="256" width="9.140625" style="272"/>
    <col min="257" max="257" width="4.7109375" style="272" customWidth="1"/>
    <col min="258" max="258" width="30.7109375" style="272" customWidth="1"/>
    <col min="259" max="259" width="4.140625" style="272" customWidth="1"/>
    <col min="260" max="292" width="3.85546875" style="272" customWidth="1"/>
    <col min="293" max="512" width="9.140625" style="272"/>
    <col min="513" max="513" width="4.7109375" style="272" customWidth="1"/>
    <col min="514" max="514" width="30.7109375" style="272" customWidth="1"/>
    <col min="515" max="515" width="4.140625" style="272" customWidth="1"/>
    <col min="516" max="548" width="3.85546875" style="272" customWidth="1"/>
    <col min="549" max="768" width="9.140625" style="272"/>
    <col min="769" max="769" width="4.7109375" style="272" customWidth="1"/>
    <col min="770" max="770" width="30.7109375" style="272" customWidth="1"/>
    <col min="771" max="771" width="4.140625" style="272" customWidth="1"/>
    <col min="772" max="804" width="3.85546875" style="272" customWidth="1"/>
    <col min="805" max="1024" width="9.140625" style="272"/>
    <col min="1025" max="1025" width="4.7109375" style="272" customWidth="1"/>
    <col min="1026" max="1026" width="30.7109375" style="272" customWidth="1"/>
    <col min="1027" max="1027" width="4.140625" style="272" customWidth="1"/>
    <col min="1028" max="1060" width="3.85546875" style="272" customWidth="1"/>
    <col min="1061" max="1280" width="9.140625" style="272"/>
    <col min="1281" max="1281" width="4.7109375" style="272" customWidth="1"/>
    <col min="1282" max="1282" width="30.7109375" style="272" customWidth="1"/>
    <col min="1283" max="1283" width="4.140625" style="272" customWidth="1"/>
    <col min="1284" max="1316" width="3.85546875" style="272" customWidth="1"/>
    <col min="1317" max="1536" width="9.140625" style="272"/>
    <col min="1537" max="1537" width="4.7109375" style="272" customWidth="1"/>
    <col min="1538" max="1538" width="30.7109375" style="272" customWidth="1"/>
    <col min="1539" max="1539" width="4.140625" style="272" customWidth="1"/>
    <col min="1540" max="1572" width="3.85546875" style="272" customWidth="1"/>
    <col min="1573" max="1792" width="9.140625" style="272"/>
    <col min="1793" max="1793" width="4.7109375" style="272" customWidth="1"/>
    <col min="1794" max="1794" width="30.7109375" style="272" customWidth="1"/>
    <col min="1795" max="1795" width="4.140625" style="272" customWidth="1"/>
    <col min="1796" max="1828" width="3.85546875" style="272" customWidth="1"/>
    <col min="1829" max="2048" width="9.140625" style="272"/>
    <col min="2049" max="2049" width="4.7109375" style="272" customWidth="1"/>
    <col min="2050" max="2050" width="30.7109375" style="272" customWidth="1"/>
    <col min="2051" max="2051" width="4.140625" style="272" customWidth="1"/>
    <col min="2052" max="2084" width="3.85546875" style="272" customWidth="1"/>
    <col min="2085" max="2304" width="9.140625" style="272"/>
    <col min="2305" max="2305" width="4.7109375" style="272" customWidth="1"/>
    <col min="2306" max="2306" width="30.7109375" style="272" customWidth="1"/>
    <col min="2307" max="2307" width="4.140625" style="272" customWidth="1"/>
    <col min="2308" max="2340" width="3.85546875" style="272" customWidth="1"/>
    <col min="2341" max="2560" width="9.140625" style="272"/>
    <col min="2561" max="2561" width="4.7109375" style="272" customWidth="1"/>
    <col min="2562" max="2562" width="30.7109375" style="272" customWidth="1"/>
    <col min="2563" max="2563" width="4.140625" style="272" customWidth="1"/>
    <col min="2564" max="2596" width="3.85546875" style="272" customWidth="1"/>
    <col min="2597" max="2816" width="9.140625" style="272"/>
    <col min="2817" max="2817" width="4.7109375" style="272" customWidth="1"/>
    <col min="2818" max="2818" width="30.7109375" style="272" customWidth="1"/>
    <col min="2819" max="2819" width="4.140625" style="272" customWidth="1"/>
    <col min="2820" max="2852" width="3.85546875" style="272" customWidth="1"/>
    <col min="2853" max="3072" width="9.140625" style="272"/>
    <col min="3073" max="3073" width="4.7109375" style="272" customWidth="1"/>
    <col min="3074" max="3074" width="30.7109375" style="272" customWidth="1"/>
    <col min="3075" max="3075" width="4.140625" style="272" customWidth="1"/>
    <col min="3076" max="3108" width="3.85546875" style="272" customWidth="1"/>
    <col min="3109" max="3328" width="9.140625" style="272"/>
    <col min="3329" max="3329" width="4.7109375" style="272" customWidth="1"/>
    <col min="3330" max="3330" width="30.7109375" style="272" customWidth="1"/>
    <col min="3331" max="3331" width="4.140625" style="272" customWidth="1"/>
    <col min="3332" max="3364" width="3.85546875" style="272" customWidth="1"/>
    <col min="3365" max="3584" width="9.140625" style="272"/>
    <col min="3585" max="3585" width="4.7109375" style="272" customWidth="1"/>
    <col min="3586" max="3586" width="30.7109375" style="272" customWidth="1"/>
    <col min="3587" max="3587" width="4.140625" style="272" customWidth="1"/>
    <col min="3588" max="3620" width="3.85546875" style="272" customWidth="1"/>
    <col min="3621" max="3840" width="9.140625" style="272"/>
    <col min="3841" max="3841" width="4.7109375" style="272" customWidth="1"/>
    <col min="3842" max="3842" width="30.7109375" style="272" customWidth="1"/>
    <col min="3843" max="3843" width="4.140625" style="272" customWidth="1"/>
    <col min="3844" max="3876" width="3.85546875" style="272" customWidth="1"/>
    <col min="3877" max="4096" width="9.140625" style="272"/>
    <col min="4097" max="4097" width="4.7109375" style="272" customWidth="1"/>
    <col min="4098" max="4098" width="30.7109375" style="272" customWidth="1"/>
    <col min="4099" max="4099" width="4.140625" style="272" customWidth="1"/>
    <col min="4100" max="4132" width="3.85546875" style="272" customWidth="1"/>
    <col min="4133" max="4352" width="9.140625" style="272"/>
    <col min="4353" max="4353" width="4.7109375" style="272" customWidth="1"/>
    <col min="4354" max="4354" width="30.7109375" style="272" customWidth="1"/>
    <col min="4355" max="4355" width="4.140625" style="272" customWidth="1"/>
    <col min="4356" max="4388" width="3.85546875" style="272" customWidth="1"/>
    <col min="4389" max="4608" width="9.140625" style="272"/>
    <col min="4609" max="4609" width="4.7109375" style="272" customWidth="1"/>
    <col min="4610" max="4610" width="30.7109375" style="272" customWidth="1"/>
    <col min="4611" max="4611" width="4.140625" style="272" customWidth="1"/>
    <col min="4612" max="4644" width="3.85546875" style="272" customWidth="1"/>
    <col min="4645" max="4864" width="9.140625" style="272"/>
    <col min="4865" max="4865" width="4.7109375" style="272" customWidth="1"/>
    <col min="4866" max="4866" width="30.7109375" style="272" customWidth="1"/>
    <col min="4867" max="4867" width="4.140625" style="272" customWidth="1"/>
    <col min="4868" max="4900" width="3.85546875" style="272" customWidth="1"/>
    <col min="4901" max="5120" width="9.140625" style="272"/>
    <col min="5121" max="5121" width="4.7109375" style="272" customWidth="1"/>
    <col min="5122" max="5122" width="30.7109375" style="272" customWidth="1"/>
    <col min="5123" max="5123" width="4.140625" style="272" customWidth="1"/>
    <col min="5124" max="5156" width="3.85546875" style="272" customWidth="1"/>
    <col min="5157" max="5376" width="9.140625" style="272"/>
    <col min="5377" max="5377" width="4.7109375" style="272" customWidth="1"/>
    <col min="5378" max="5378" width="30.7109375" style="272" customWidth="1"/>
    <col min="5379" max="5379" width="4.140625" style="272" customWidth="1"/>
    <col min="5380" max="5412" width="3.85546875" style="272" customWidth="1"/>
    <col min="5413" max="5632" width="9.140625" style="272"/>
    <col min="5633" max="5633" width="4.7109375" style="272" customWidth="1"/>
    <col min="5634" max="5634" width="30.7109375" style="272" customWidth="1"/>
    <col min="5635" max="5635" width="4.140625" style="272" customWidth="1"/>
    <col min="5636" max="5668" width="3.85546875" style="272" customWidth="1"/>
    <col min="5669" max="5888" width="9.140625" style="272"/>
    <col min="5889" max="5889" width="4.7109375" style="272" customWidth="1"/>
    <col min="5890" max="5890" width="30.7109375" style="272" customWidth="1"/>
    <col min="5891" max="5891" width="4.140625" style="272" customWidth="1"/>
    <col min="5892" max="5924" width="3.85546875" style="272" customWidth="1"/>
    <col min="5925" max="6144" width="9.140625" style="272"/>
    <col min="6145" max="6145" width="4.7109375" style="272" customWidth="1"/>
    <col min="6146" max="6146" width="30.7109375" style="272" customWidth="1"/>
    <col min="6147" max="6147" width="4.140625" style="272" customWidth="1"/>
    <col min="6148" max="6180" width="3.85546875" style="272" customWidth="1"/>
    <col min="6181" max="6400" width="9.140625" style="272"/>
    <col min="6401" max="6401" width="4.7109375" style="272" customWidth="1"/>
    <col min="6402" max="6402" width="30.7109375" style="272" customWidth="1"/>
    <col min="6403" max="6403" width="4.140625" style="272" customWidth="1"/>
    <col min="6404" max="6436" width="3.85546875" style="272" customWidth="1"/>
    <col min="6437" max="6656" width="9.140625" style="272"/>
    <col min="6657" max="6657" width="4.7109375" style="272" customWidth="1"/>
    <col min="6658" max="6658" width="30.7109375" style="272" customWidth="1"/>
    <col min="6659" max="6659" width="4.140625" style="272" customWidth="1"/>
    <col min="6660" max="6692" width="3.85546875" style="272" customWidth="1"/>
    <col min="6693" max="6912" width="9.140625" style="272"/>
    <col min="6913" max="6913" width="4.7109375" style="272" customWidth="1"/>
    <col min="6914" max="6914" width="30.7109375" style="272" customWidth="1"/>
    <col min="6915" max="6915" width="4.140625" style="272" customWidth="1"/>
    <col min="6916" max="6948" width="3.85546875" style="272" customWidth="1"/>
    <col min="6949" max="7168" width="9.140625" style="272"/>
    <col min="7169" max="7169" width="4.7109375" style="272" customWidth="1"/>
    <col min="7170" max="7170" width="30.7109375" style="272" customWidth="1"/>
    <col min="7171" max="7171" width="4.140625" style="272" customWidth="1"/>
    <col min="7172" max="7204" width="3.85546875" style="272" customWidth="1"/>
    <col min="7205" max="7424" width="9.140625" style="272"/>
    <col min="7425" max="7425" width="4.7109375" style="272" customWidth="1"/>
    <col min="7426" max="7426" width="30.7109375" style="272" customWidth="1"/>
    <col min="7427" max="7427" width="4.140625" style="272" customWidth="1"/>
    <col min="7428" max="7460" width="3.85546875" style="272" customWidth="1"/>
    <col min="7461" max="7680" width="9.140625" style="272"/>
    <col min="7681" max="7681" width="4.7109375" style="272" customWidth="1"/>
    <col min="7682" max="7682" width="30.7109375" style="272" customWidth="1"/>
    <col min="7683" max="7683" width="4.140625" style="272" customWidth="1"/>
    <col min="7684" max="7716" width="3.85546875" style="272" customWidth="1"/>
    <col min="7717" max="7936" width="9.140625" style="272"/>
    <col min="7937" max="7937" width="4.7109375" style="272" customWidth="1"/>
    <col min="7938" max="7938" width="30.7109375" style="272" customWidth="1"/>
    <col min="7939" max="7939" width="4.140625" style="272" customWidth="1"/>
    <col min="7940" max="7972" width="3.85546875" style="272" customWidth="1"/>
    <col min="7973" max="8192" width="9.140625" style="272"/>
    <col min="8193" max="8193" width="4.7109375" style="272" customWidth="1"/>
    <col min="8194" max="8194" width="30.7109375" style="272" customWidth="1"/>
    <col min="8195" max="8195" width="4.140625" style="272" customWidth="1"/>
    <col min="8196" max="8228" width="3.85546875" style="272" customWidth="1"/>
    <col min="8229" max="8448" width="9.140625" style="272"/>
    <col min="8449" max="8449" width="4.7109375" style="272" customWidth="1"/>
    <col min="8450" max="8450" width="30.7109375" style="272" customWidth="1"/>
    <col min="8451" max="8451" width="4.140625" style="272" customWidth="1"/>
    <col min="8452" max="8484" width="3.85546875" style="272" customWidth="1"/>
    <col min="8485" max="8704" width="9.140625" style="272"/>
    <col min="8705" max="8705" width="4.7109375" style="272" customWidth="1"/>
    <col min="8706" max="8706" width="30.7109375" style="272" customWidth="1"/>
    <col min="8707" max="8707" width="4.140625" style="272" customWidth="1"/>
    <col min="8708" max="8740" width="3.85546875" style="272" customWidth="1"/>
    <col min="8741" max="8960" width="9.140625" style="272"/>
    <col min="8961" max="8961" width="4.7109375" style="272" customWidth="1"/>
    <col min="8962" max="8962" width="30.7109375" style="272" customWidth="1"/>
    <col min="8963" max="8963" width="4.140625" style="272" customWidth="1"/>
    <col min="8964" max="8996" width="3.85546875" style="272" customWidth="1"/>
    <col min="8997" max="9216" width="9.140625" style="272"/>
    <col min="9217" max="9217" width="4.7109375" style="272" customWidth="1"/>
    <col min="9218" max="9218" width="30.7109375" style="272" customWidth="1"/>
    <col min="9219" max="9219" width="4.140625" style="272" customWidth="1"/>
    <col min="9220" max="9252" width="3.85546875" style="272" customWidth="1"/>
    <col min="9253" max="9472" width="9.140625" style="272"/>
    <col min="9473" max="9473" width="4.7109375" style="272" customWidth="1"/>
    <col min="9474" max="9474" width="30.7109375" style="272" customWidth="1"/>
    <col min="9475" max="9475" width="4.140625" style="272" customWidth="1"/>
    <col min="9476" max="9508" width="3.85546875" style="272" customWidth="1"/>
    <col min="9509" max="9728" width="9.140625" style="272"/>
    <col min="9729" max="9729" width="4.7109375" style="272" customWidth="1"/>
    <col min="9730" max="9730" width="30.7109375" style="272" customWidth="1"/>
    <col min="9731" max="9731" width="4.140625" style="272" customWidth="1"/>
    <col min="9732" max="9764" width="3.85546875" style="272" customWidth="1"/>
    <col min="9765" max="9984" width="9.140625" style="272"/>
    <col min="9985" max="9985" width="4.7109375" style="272" customWidth="1"/>
    <col min="9986" max="9986" width="30.7109375" style="272" customWidth="1"/>
    <col min="9987" max="9987" width="4.140625" style="272" customWidth="1"/>
    <col min="9988" max="10020" width="3.85546875" style="272" customWidth="1"/>
    <col min="10021" max="10240" width="9.140625" style="272"/>
    <col min="10241" max="10241" width="4.7109375" style="272" customWidth="1"/>
    <col min="10242" max="10242" width="30.7109375" style="272" customWidth="1"/>
    <col min="10243" max="10243" width="4.140625" style="272" customWidth="1"/>
    <col min="10244" max="10276" width="3.85546875" style="272" customWidth="1"/>
    <col min="10277" max="10496" width="9.140625" style="272"/>
    <col min="10497" max="10497" width="4.7109375" style="272" customWidth="1"/>
    <col min="10498" max="10498" width="30.7109375" style="272" customWidth="1"/>
    <col min="10499" max="10499" width="4.140625" style="272" customWidth="1"/>
    <col min="10500" max="10532" width="3.85546875" style="272" customWidth="1"/>
    <col min="10533" max="10752" width="9.140625" style="272"/>
    <col min="10753" max="10753" width="4.7109375" style="272" customWidth="1"/>
    <col min="10754" max="10754" width="30.7109375" style="272" customWidth="1"/>
    <col min="10755" max="10755" width="4.140625" style="272" customWidth="1"/>
    <col min="10756" max="10788" width="3.85546875" style="272" customWidth="1"/>
    <col min="10789" max="11008" width="9.140625" style="272"/>
    <col min="11009" max="11009" width="4.7109375" style="272" customWidth="1"/>
    <col min="11010" max="11010" width="30.7109375" style="272" customWidth="1"/>
    <col min="11011" max="11011" width="4.140625" style="272" customWidth="1"/>
    <col min="11012" max="11044" width="3.85546875" style="272" customWidth="1"/>
    <col min="11045" max="11264" width="9.140625" style="272"/>
    <col min="11265" max="11265" width="4.7109375" style="272" customWidth="1"/>
    <col min="11266" max="11266" width="30.7109375" style="272" customWidth="1"/>
    <col min="11267" max="11267" width="4.140625" style="272" customWidth="1"/>
    <col min="11268" max="11300" width="3.85546875" style="272" customWidth="1"/>
    <col min="11301" max="11520" width="9.140625" style="272"/>
    <col min="11521" max="11521" width="4.7109375" style="272" customWidth="1"/>
    <col min="11522" max="11522" width="30.7109375" style="272" customWidth="1"/>
    <col min="11523" max="11523" width="4.140625" style="272" customWidth="1"/>
    <col min="11524" max="11556" width="3.85546875" style="272" customWidth="1"/>
    <col min="11557" max="11776" width="9.140625" style="272"/>
    <col min="11777" max="11777" width="4.7109375" style="272" customWidth="1"/>
    <col min="11778" max="11778" width="30.7109375" style="272" customWidth="1"/>
    <col min="11779" max="11779" width="4.140625" style="272" customWidth="1"/>
    <col min="11780" max="11812" width="3.85546875" style="272" customWidth="1"/>
    <col min="11813" max="12032" width="9.140625" style="272"/>
    <col min="12033" max="12033" width="4.7109375" style="272" customWidth="1"/>
    <col min="12034" max="12034" width="30.7109375" style="272" customWidth="1"/>
    <col min="12035" max="12035" width="4.140625" style="272" customWidth="1"/>
    <col min="12036" max="12068" width="3.85546875" style="272" customWidth="1"/>
    <col min="12069" max="12288" width="9.140625" style="272"/>
    <col min="12289" max="12289" width="4.7109375" style="272" customWidth="1"/>
    <col min="12290" max="12290" width="30.7109375" style="272" customWidth="1"/>
    <col min="12291" max="12291" width="4.140625" style="272" customWidth="1"/>
    <col min="12292" max="12324" width="3.85546875" style="272" customWidth="1"/>
    <col min="12325" max="12544" width="9.140625" style="272"/>
    <col min="12545" max="12545" width="4.7109375" style="272" customWidth="1"/>
    <col min="12546" max="12546" width="30.7109375" style="272" customWidth="1"/>
    <col min="12547" max="12547" width="4.140625" style="272" customWidth="1"/>
    <col min="12548" max="12580" width="3.85546875" style="272" customWidth="1"/>
    <col min="12581" max="12800" width="9.140625" style="272"/>
    <col min="12801" max="12801" width="4.7109375" style="272" customWidth="1"/>
    <col min="12802" max="12802" width="30.7109375" style="272" customWidth="1"/>
    <col min="12803" max="12803" width="4.140625" style="272" customWidth="1"/>
    <col min="12804" max="12836" width="3.85546875" style="272" customWidth="1"/>
    <col min="12837" max="13056" width="9.140625" style="272"/>
    <col min="13057" max="13057" width="4.7109375" style="272" customWidth="1"/>
    <col min="13058" max="13058" width="30.7109375" style="272" customWidth="1"/>
    <col min="13059" max="13059" width="4.140625" style="272" customWidth="1"/>
    <col min="13060" max="13092" width="3.85546875" style="272" customWidth="1"/>
    <col min="13093" max="13312" width="9.140625" style="272"/>
    <col min="13313" max="13313" width="4.7109375" style="272" customWidth="1"/>
    <col min="13314" max="13314" width="30.7109375" style="272" customWidth="1"/>
    <col min="13315" max="13315" width="4.140625" style="272" customWidth="1"/>
    <col min="13316" max="13348" width="3.85546875" style="272" customWidth="1"/>
    <col min="13349" max="13568" width="9.140625" style="272"/>
    <col min="13569" max="13569" width="4.7109375" style="272" customWidth="1"/>
    <col min="13570" max="13570" width="30.7109375" style="272" customWidth="1"/>
    <col min="13571" max="13571" width="4.140625" style="272" customWidth="1"/>
    <col min="13572" max="13604" width="3.85546875" style="272" customWidth="1"/>
    <col min="13605" max="13824" width="9.140625" style="272"/>
    <col min="13825" max="13825" width="4.7109375" style="272" customWidth="1"/>
    <col min="13826" max="13826" width="30.7109375" style="272" customWidth="1"/>
    <col min="13827" max="13827" width="4.140625" style="272" customWidth="1"/>
    <col min="13828" max="13860" width="3.85546875" style="272" customWidth="1"/>
    <col min="13861" max="14080" width="9.140625" style="272"/>
    <col min="14081" max="14081" width="4.7109375" style="272" customWidth="1"/>
    <col min="14082" max="14082" width="30.7109375" style="272" customWidth="1"/>
    <col min="14083" max="14083" width="4.140625" style="272" customWidth="1"/>
    <col min="14084" max="14116" width="3.85546875" style="272" customWidth="1"/>
    <col min="14117" max="14336" width="9.140625" style="272"/>
    <col min="14337" max="14337" width="4.7109375" style="272" customWidth="1"/>
    <col min="14338" max="14338" width="30.7109375" style="272" customWidth="1"/>
    <col min="14339" max="14339" width="4.140625" style="272" customWidth="1"/>
    <col min="14340" max="14372" width="3.85546875" style="272" customWidth="1"/>
    <col min="14373" max="14592" width="9.140625" style="272"/>
    <col min="14593" max="14593" width="4.7109375" style="272" customWidth="1"/>
    <col min="14594" max="14594" width="30.7109375" style="272" customWidth="1"/>
    <col min="14595" max="14595" width="4.140625" style="272" customWidth="1"/>
    <col min="14596" max="14628" width="3.85546875" style="272" customWidth="1"/>
    <col min="14629" max="14848" width="9.140625" style="272"/>
    <col min="14849" max="14849" width="4.7109375" style="272" customWidth="1"/>
    <col min="14850" max="14850" width="30.7109375" style="272" customWidth="1"/>
    <col min="14851" max="14851" width="4.140625" style="272" customWidth="1"/>
    <col min="14852" max="14884" width="3.85546875" style="272" customWidth="1"/>
    <col min="14885" max="15104" width="9.140625" style="272"/>
    <col min="15105" max="15105" width="4.7109375" style="272" customWidth="1"/>
    <col min="15106" max="15106" width="30.7109375" style="272" customWidth="1"/>
    <col min="15107" max="15107" width="4.140625" style="272" customWidth="1"/>
    <col min="15108" max="15140" width="3.85546875" style="272" customWidth="1"/>
    <col min="15141" max="15360" width="9.140625" style="272"/>
    <col min="15361" max="15361" width="4.7109375" style="272" customWidth="1"/>
    <col min="15362" max="15362" width="30.7109375" style="272" customWidth="1"/>
    <col min="15363" max="15363" width="4.140625" style="272" customWidth="1"/>
    <col min="15364" max="15396" width="3.85546875" style="272" customWidth="1"/>
    <col min="15397" max="15616" width="9.140625" style="272"/>
    <col min="15617" max="15617" width="4.7109375" style="272" customWidth="1"/>
    <col min="15618" max="15618" width="30.7109375" style="272" customWidth="1"/>
    <col min="15619" max="15619" width="4.140625" style="272" customWidth="1"/>
    <col min="15620" max="15652" width="3.85546875" style="272" customWidth="1"/>
    <col min="15653" max="15872" width="9.140625" style="272"/>
    <col min="15873" max="15873" width="4.7109375" style="272" customWidth="1"/>
    <col min="15874" max="15874" width="30.7109375" style="272" customWidth="1"/>
    <col min="15875" max="15875" width="4.140625" style="272" customWidth="1"/>
    <col min="15876" max="15908" width="3.85546875" style="272" customWidth="1"/>
    <col min="15909" max="16128" width="9.140625" style="272"/>
    <col min="16129" max="16129" width="4.7109375" style="272" customWidth="1"/>
    <col min="16130" max="16130" width="30.7109375" style="272" customWidth="1"/>
    <col min="16131" max="16131" width="4.140625" style="272" customWidth="1"/>
    <col min="16132" max="16164" width="3.85546875" style="272" customWidth="1"/>
    <col min="16165" max="16384" width="9.140625" style="272"/>
  </cols>
  <sheetData>
    <row r="1" spans="1:39" ht="21" customHeight="1">
      <c r="A1" s="1943" t="s">
        <v>2513</v>
      </c>
      <c r="B1" s="1943"/>
      <c r="C1" s="1943"/>
      <c r="D1" s="1943"/>
      <c r="E1" s="1943"/>
      <c r="F1" s="1943"/>
      <c r="G1" s="1943"/>
      <c r="H1" s="1943"/>
      <c r="I1" s="1943"/>
      <c r="J1" s="1943"/>
      <c r="K1" s="1943"/>
      <c r="L1" s="1943"/>
      <c r="M1" s="1943"/>
      <c r="N1" s="1943"/>
      <c r="O1" s="1943"/>
      <c r="P1" s="1943"/>
      <c r="Q1" s="1943"/>
      <c r="R1" s="1943"/>
      <c r="S1" s="1943"/>
      <c r="T1" s="1943"/>
      <c r="U1" s="1943"/>
      <c r="V1" s="1943"/>
      <c r="W1" s="1943"/>
      <c r="X1" s="1943"/>
      <c r="Y1" s="1943"/>
      <c r="Z1" s="1943"/>
      <c r="AA1" s="1943"/>
      <c r="AB1" s="1943"/>
      <c r="AC1" s="1943"/>
      <c r="AD1" s="1943"/>
      <c r="AE1" s="1943"/>
      <c r="AF1" s="1943"/>
      <c r="AG1" s="1943"/>
      <c r="AH1" s="1943"/>
      <c r="AI1" s="1943"/>
      <c r="AJ1" s="1943"/>
    </row>
    <row r="2" spans="1:39" ht="21" customHeight="1">
      <c r="A2" s="1943" t="s">
        <v>2515</v>
      </c>
      <c r="B2" s="1943"/>
      <c r="C2" s="1943"/>
      <c r="D2" s="1943"/>
      <c r="E2" s="1943"/>
      <c r="F2" s="1943"/>
      <c r="G2" s="1943"/>
      <c r="H2" s="1943"/>
      <c r="I2" s="1943"/>
      <c r="J2" s="1943"/>
      <c r="K2" s="1943"/>
      <c r="L2" s="1943"/>
      <c r="M2" s="1943"/>
      <c r="N2" s="1943"/>
      <c r="O2" s="1943"/>
      <c r="P2" s="1943"/>
      <c r="Q2" s="1943"/>
      <c r="R2" s="1943"/>
      <c r="S2" s="1943"/>
      <c r="T2" s="1943"/>
      <c r="U2" s="1943"/>
      <c r="V2" s="1943"/>
      <c r="W2" s="1943"/>
      <c r="X2" s="1943"/>
      <c r="Y2" s="1943"/>
      <c r="Z2" s="1943"/>
      <c r="AA2" s="1943"/>
      <c r="AB2" s="1943"/>
      <c r="AC2" s="1943"/>
      <c r="AD2" s="1943"/>
      <c r="AE2" s="1943"/>
      <c r="AF2" s="1943"/>
      <c r="AG2" s="1943"/>
      <c r="AH2" s="1943"/>
      <c r="AI2" s="1943"/>
      <c r="AJ2" s="1943"/>
    </row>
    <row r="3" spans="1:39" ht="21" customHeight="1">
      <c r="A3" s="1943" t="s">
        <v>2514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  <c r="R3" s="1943"/>
      <c r="S3" s="1943"/>
      <c r="T3" s="1943"/>
      <c r="U3" s="1943"/>
      <c r="V3" s="1943"/>
      <c r="W3" s="1943"/>
      <c r="X3" s="1943"/>
      <c r="Y3" s="1943"/>
      <c r="Z3" s="1943"/>
      <c r="AA3" s="1943"/>
      <c r="AB3" s="1943"/>
      <c r="AC3" s="1943"/>
      <c r="AD3" s="1943"/>
      <c r="AE3" s="1943"/>
      <c r="AF3" s="1943"/>
      <c r="AG3" s="1943"/>
      <c r="AH3" s="1943"/>
      <c r="AI3" s="1943"/>
      <c r="AJ3" s="1943"/>
    </row>
    <row r="4" spans="1:39" ht="21" customHeight="1" thickBot="1">
      <c r="A4" s="273"/>
      <c r="AC4" s="272" t="s">
        <v>1048</v>
      </c>
    </row>
    <row r="5" spans="1:39" s="274" customFormat="1" ht="23.1" customHeight="1">
      <c r="A5" s="1944" t="s">
        <v>0</v>
      </c>
      <c r="B5" s="1944" t="s">
        <v>1</v>
      </c>
      <c r="C5" s="1944" t="s">
        <v>1031</v>
      </c>
      <c r="D5" s="1944"/>
      <c r="E5" s="1944"/>
      <c r="F5" s="1944"/>
      <c r="G5" s="1944"/>
      <c r="H5" s="1944"/>
      <c r="I5" s="1944"/>
      <c r="J5" s="1944"/>
      <c r="K5" s="1944"/>
      <c r="L5" s="1944"/>
      <c r="M5" s="1944"/>
      <c r="N5" s="1944"/>
      <c r="O5" s="1944"/>
      <c r="P5" s="1944"/>
      <c r="Q5" s="1944"/>
      <c r="R5" s="1944"/>
      <c r="S5" s="1944"/>
      <c r="T5" s="1944"/>
      <c r="U5" s="1944"/>
      <c r="V5" s="1944"/>
      <c r="W5" s="1944"/>
      <c r="X5" s="1944"/>
      <c r="Y5" s="1944"/>
      <c r="Z5" s="1944"/>
      <c r="AA5" s="1944"/>
      <c r="AB5" s="1944"/>
      <c r="AC5" s="1944"/>
      <c r="AD5" s="1944"/>
      <c r="AE5" s="1944"/>
      <c r="AF5" s="1944"/>
      <c r="AG5" s="1944"/>
      <c r="AH5" s="1946" t="s">
        <v>616</v>
      </c>
      <c r="AI5" s="1946"/>
      <c r="AJ5" s="1946"/>
    </row>
    <row r="6" spans="1:39" s="274" customFormat="1" ht="23.1" customHeight="1" thickBot="1">
      <c r="A6" s="1945"/>
      <c r="B6" s="1945"/>
      <c r="C6" s="276">
        <v>1</v>
      </c>
      <c r="D6" s="276">
        <v>2</v>
      </c>
      <c r="E6" s="276">
        <v>3</v>
      </c>
      <c r="F6" s="276">
        <v>4</v>
      </c>
      <c r="G6" s="276">
        <v>5</v>
      </c>
      <c r="H6" s="276">
        <v>6</v>
      </c>
      <c r="I6" s="276">
        <v>7</v>
      </c>
      <c r="J6" s="276">
        <v>8</v>
      </c>
      <c r="K6" s="276">
        <v>9</v>
      </c>
      <c r="L6" s="276">
        <v>10</v>
      </c>
      <c r="M6" s="276">
        <v>11</v>
      </c>
      <c r="N6" s="276">
        <v>12</v>
      </c>
      <c r="O6" s="276">
        <v>13</v>
      </c>
      <c r="P6" s="276">
        <v>14</v>
      </c>
      <c r="Q6" s="276">
        <v>15</v>
      </c>
      <c r="R6" s="276">
        <v>16</v>
      </c>
      <c r="S6" s="276">
        <v>17</v>
      </c>
      <c r="T6" s="276">
        <v>18</v>
      </c>
      <c r="U6" s="276">
        <v>19</v>
      </c>
      <c r="V6" s="276">
        <v>20</v>
      </c>
      <c r="W6" s="276">
        <v>21</v>
      </c>
      <c r="X6" s="276">
        <v>22</v>
      </c>
      <c r="Y6" s="276">
        <v>23</v>
      </c>
      <c r="Z6" s="276">
        <v>24</v>
      </c>
      <c r="AA6" s="276">
        <v>25</v>
      </c>
      <c r="AB6" s="276">
        <v>26</v>
      </c>
      <c r="AC6" s="276">
        <v>27</v>
      </c>
      <c r="AD6" s="276">
        <v>28</v>
      </c>
      <c r="AE6" s="276">
        <v>29</v>
      </c>
      <c r="AF6" s="276">
        <v>30</v>
      </c>
      <c r="AG6" s="276">
        <v>31</v>
      </c>
      <c r="AH6" s="276" t="s">
        <v>1032</v>
      </c>
      <c r="AI6" s="276" t="s">
        <v>792</v>
      </c>
      <c r="AJ6" s="276" t="s">
        <v>851</v>
      </c>
      <c r="AL6" s="1465" t="s">
        <v>603</v>
      </c>
      <c r="AM6" s="1465" t="s">
        <v>604</v>
      </c>
    </row>
    <row r="7" spans="1:39" ht="22.5" customHeight="1">
      <c r="A7" s="1423">
        <v>1</v>
      </c>
      <c r="B7" s="1494" t="s">
        <v>2516</v>
      </c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79"/>
      <c r="AG7" s="279"/>
      <c r="AH7" s="1423"/>
      <c r="AI7" s="1423"/>
      <c r="AJ7" s="280"/>
      <c r="AL7" s="1466"/>
      <c r="AM7" s="1466"/>
    </row>
    <row r="8" spans="1:39" ht="22.5" customHeight="1">
      <c r="A8" s="1422">
        <v>2</v>
      </c>
      <c r="B8" s="1493" t="s">
        <v>2517</v>
      </c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1422"/>
      <c r="AI8" s="1422"/>
      <c r="AJ8" s="283"/>
      <c r="AL8" s="1465" t="s">
        <v>605</v>
      </c>
      <c r="AM8" s="1465" t="s">
        <v>606</v>
      </c>
    </row>
    <row r="9" spans="1:39" ht="22.5" customHeight="1">
      <c r="A9" s="1423">
        <v>3</v>
      </c>
      <c r="B9" s="1494" t="s">
        <v>2518</v>
      </c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1422"/>
      <c r="AI9" s="1422"/>
      <c r="AJ9" s="283"/>
      <c r="AL9" s="1466"/>
      <c r="AM9" s="1466"/>
    </row>
    <row r="10" spans="1:39" ht="22.5" customHeight="1">
      <c r="A10" s="1422">
        <v>4</v>
      </c>
      <c r="B10" s="1493" t="s">
        <v>2519</v>
      </c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4"/>
      <c r="AI10" s="284"/>
      <c r="AJ10" s="283"/>
      <c r="AL10" s="1465" t="s">
        <v>607</v>
      </c>
      <c r="AM10" s="1465" t="s">
        <v>608</v>
      </c>
    </row>
    <row r="11" spans="1:39" ht="22.5" customHeight="1">
      <c r="A11" s="1423">
        <v>5</v>
      </c>
      <c r="B11" s="1494" t="s">
        <v>2520</v>
      </c>
      <c r="C11" s="282"/>
      <c r="D11" s="282"/>
      <c r="E11" s="282"/>
      <c r="F11" s="282"/>
      <c r="G11" s="282"/>
      <c r="H11" s="282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  <c r="AC11" s="282"/>
      <c r="AD11" s="282"/>
      <c r="AE11" s="282"/>
      <c r="AF11" s="282"/>
      <c r="AG11" s="282"/>
      <c r="AH11" s="1422"/>
      <c r="AI11" s="1422"/>
      <c r="AJ11" s="283"/>
      <c r="AL11" s="1466"/>
      <c r="AM11" s="1466"/>
    </row>
    <row r="12" spans="1:39" ht="22.5" customHeight="1">
      <c r="A12" s="1422">
        <v>6</v>
      </c>
      <c r="B12" s="1493" t="s">
        <v>2521</v>
      </c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1422"/>
      <c r="AI12" s="1422"/>
      <c r="AJ12" s="283"/>
      <c r="AL12" s="1465" t="s">
        <v>609</v>
      </c>
      <c r="AM12" s="1465" t="s">
        <v>610</v>
      </c>
    </row>
    <row r="13" spans="1:39" ht="22.5" customHeight="1">
      <c r="A13" s="1423">
        <v>7</v>
      </c>
      <c r="B13" s="1494" t="s">
        <v>2522</v>
      </c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1422"/>
      <c r="AI13" s="1422"/>
      <c r="AJ13" s="283"/>
      <c r="AL13" s="1466"/>
      <c r="AM13" s="1466"/>
    </row>
    <row r="14" spans="1:39" ht="22.5" customHeight="1">
      <c r="A14" s="1422">
        <v>8</v>
      </c>
      <c r="B14" s="1493" t="s">
        <v>2523</v>
      </c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4"/>
      <c r="AI14" s="284"/>
      <c r="AJ14" s="283"/>
      <c r="AL14" s="1465" t="s">
        <v>611</v>
      </c>
      <c r="AM14" s="1465" t="s">
        <v>612</v>
      </c>
    </row>
    <row r="15" spans="1:39" ht="22.5" customHeight="1">
      <c r="A15" s="1423">
        <v>9</v>
      </c>
      <c r="B15" s="1494" t="s">
        <v>2524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1422"/>
      <c r="AI15" s="1422"/>
      <c r="AJ15" s="283"/>
      <c r="AL15" s="1466"/>
      <c r="AM15" s="1466"/>
    </row>
    <row r="16" spans="1:39" ht="22.5" customHeight="1">
      <c r="A16" s="1422">
        <v>10</v>
      </c>
      <c r="B16" s="1493" t="s">
        <v>2525</v>
      </c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  <c r="AC16" s="282"/>
      <c r="AD16" s="282"/>
      <c r="AE16" s="282"/>
      <c r="AF16" s="282"/>
      <c r="AG16" s="282"/>
      <c r="AH16" s="1422"/>
      <c r="AI16" s="1422"/>
      <c r="AJ16" s="283"/>
      <c r="AL16" s="1465" t="s">
        <v>834</v>
      </c>
      <c r="AM16" s="1465" t="s">
        <v>835</v>
      </c>
    </row>
    <row r="17" spans="1:38" ht="22.5" customHeight="1">
      <c r="A17" s="1423">
        <v>11</v>
      </c>
      <c r="B17" s="1494" t="s">
        <v>2526</v>
      </c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1422"/>
      <c r="AI17" s="1422"/>
      <c r="AJ17" s="283"/>
    </row>
    <row r="18" spans="1:38" ht="22.5" customHeight="1">
      <c r="A18" s="1422">
        <v>12</v>
      </c>
      <c r="B18" s="1493" t="s">
        <v>2527</v>
      </c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4"/>
      <c r="AI18" s="284"/>
      <c r="AJ18" s="283"/>
      <c r="AL18" s="1465"/>
    </row>
    <row r="19" spans="1:38" ht="22.5" customHeight="1">
      <c r="A19" s="1423">
        <v>13</v>
      </c>
      <c r="B19" s="1494" t="s">
        <v>2528</v>
      </c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1422"/>
      <c r="AI19" s="1422"/>
      <c r="AJ19" s="283"/>
      <c r="AL19" s="1465"/>
    </row>
    <row r="20" spans="1:38" ht="22.5" customHeight="1">
      <c r="A20" s="1422">
        <v>14</v>
      </c>
      <c r="B20" s="1493" t="s">
        <v>2529</v>
      </c>
      <c r="C20" s="282"/>
      <c r="D20" s="282"/>
      <c r="E20" s="282"/>
      <c r="F20" s="282"/>
      <c r="G20" s="282"/>
      <c r="H20" s="282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1422"/>
      <c r="AI20" s="1422"/>
      <c r="AJ20" s="283"/>
      <c r="AL20" s="1465"/>
    </row>
    <row r="21" spans="1:38" ht="22.5" customHeight="1">
      <c r="A21" s="1423">
        <v>15</v>
      </c>
      <c r="B21" s="1494" t="s">
        <v>2530</v>
      </c>
      <c r="C21" s="282"/>
      <c r="D21" s="282"/>
      <c r="E21" s="282"/>
      <c r="F21" s="282"/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1422"/>
      <c r="AI21" s="1422"/>
      <c r="AJ21" s="283"/>
      <c r="AL21" s="1465"/>
    </row>
    <row r="22" spans="1:38" ht="22.5" customHeight="1">
      <c r="A22" s="1422">
        <v>16</v>
      </c>
      <c r="B22" s="1493" t="s">
        <v>2531</v>
      </c>
      <c r="C22" s="282"/>
      <c r="D22" s="282"/>
      <c r="E22" s="282"/>
      <c r="F22" s="282"/>
      <c r="G22" s="282"/>
      <c r="H22" s="282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1422"/>
      <c r="AI22" s="1422"/>
      <c r="AJ22" s="283"/>
      <c r="AL22" s="1465"/>
    </row>
    <row r="23" spans="1:38" ht="22.5" customHeight="1">
      <c r="A23" s="1423">
        <v>17</v>
      </c>
      <c r="B23" s="1494" t="s">
        <v>2532</v>
      </c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4"/>
      <c r="AI23" s="284"/>
      <c r="AJ23" s="283"/>
      <c r="AL23" s="1465"/>
    </row>
    <row r="24" spans="1:38" ht="22.5" customHeight="1">
      <c r="A24" s="1422">
        <v>18</v>
      </c>
      <c r="B24" s="1493" t="s">
        <v>2533</v>
      </c>
      <c r="C24" s="282"/>
      <c r="D24" s="282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4"/>
      <c r="AI24" s="284"/>
      <c r="AJ24" s="283"/>
      <c r="AL24" s="1465"/>
    </row>
    <row r="25" spans="1:38" ht="22.5" customHeight="1">
      <c r="A25" s="1423">
        <v>19</v>
      </c>
      <c r="B25" s="1494" t="s">
        <v>2534</v>
      </c>
      <c r="C25" s="282"/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1422"/>
      <c r="AI25" s="1422"/>
      <c r="AJ25" s="283"/>
    </row>
    <row r="26" spans="1:38" ht="22.5" customHeight="1">
      <c r="A26" s="1422">
        <v>20</v>
      </c>
      <c r="B26" s="1493" t="s">
        <v>2535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  <c r="AC26" s="282"/>
      <c r="AD26" s="282"/>
      <c r="AE26" s="282"/>
      <c r="AF26" s="282"/>
      <c r="AG26" s="282"/>
      <c r="AH26" s="1422"/>
      <c r="AI26" s="1422"/>
      <c r="AJ26" s="283"/>
    </row>
    <row r="27" spans="1:38" ht="22.5" customHeight="1">
      <c r="A27" s="1423">
        <v>21</v>
      </c>
      <c r="B27" s="1494" t="s">
        <v>2536</v>
      </c>
      <c r="C27" s="282"/>
      <c r="D27" s="282"/>
      <c r="E27" s="282"/>
      <c r="F27" s="282"/>
      <c r="G27" s="282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1422"/>
      <c r="AI27" s="1422"/>
      <c r="AJ27" s="283"/>
    </row>
    <row r="28" spans="1:38" ht="23.1" customHeight="1">
      <c r="A28" s="1422">
        <v>22</v>
      </c>
      <c r="B28" s="278">
        <f>'1a'!D36</f>
        <v>0</v>
      </c>
      <c r="C28" s="282"/>
      <c r="D28" s="282"/>
      <c r="E28" s="282"/>
      <c r="F28" s="282"/>
      <c r="G28" s="282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1422"/>
      <c r="AI28" s="1422"/>
      <c r="AJ28" s="283"/>
    </row>
  </sheetData>
  <mergeCells count="7">
    <mergeCell ref="A1:AJ1"/>
    <mergeCell ref="A2:AJ2"/>
    <mergeCell ref="A3:AJ3"/>
    <mergeCell ref="A5:A6"/>
    <mergeCell ref="B5:B6"/>
    <mergeCell ref="C5:AG5"/>
    <mergeCell ref="AH5:AJ5"/>
  </mergeCells>
  <hyperlinks>
    <hyperlink ref="AL6" location="'1aA'!A1" display="1A" xr:uid="{00000000-0004-0000-1200-000000000000}"/>
    <hyperlink ref="AM6" location="'1bA'!A1" display="1B" xr:uid="{00000000-0004-0000-1200-000001000000}"/>
    <hyperlink ref="AM8" location="'2bA'!A1" display="2B" xr:uid="{00000000-0004-0000-1200-000002000000}"/>
    <hyperlink ref="AM10" location="'3bA'!A1" display="3B" xr:uid="{00000000-0004-0000-1200-000003000000}"/>
    <hyperlink ref="AM12" location="'4bA'!A1" display="4B" xr:uid="{00000000-0004-0000-1200-000004000000}"/>
    <hyperlink ref="AM16" location="'6bA'!A1" display="6B" xr:uid="{00000000-0004-0000-1200-000005000000}"/>
    <hyperlink ref="AL8" location="'2aA'!A1" display="2A" xr:uid="{00000000-0004-0000-1200-000006000000}"/>
    <hyperlink ref="AL10" location="'3aA'!A1" display="3A" xr:uid="{00000000-0004-0000-1200-000007000000}"/>
    <hyperlink ref="AL12" location="'4aA'!A1" display="4A" xr:uid="{00000000-0004-0000-1200-000008000000}"/>
    <hyperlink ref="AL14" location="'5aA'!A1" display="5A" xr:uid="{00000000-0004-0000-1200-000009000000}"/>
    <hyperlink ref="AM14" location="'5bA'!A1" display="5B" xr:uid="{00000000-0004-0000-1200-00000A000000}"/>
    <hyperlink ref="AL16" location="'6aA'!A1" display="6A" xr:uid="{00000000-0004-0000-1200-00000B000000}"/>
  </hyperlinks>
  <pageMargins left="0.74803149606299213" right="0.43307086614173229" top="0.23622047244094491" bottom="0.11811023622047245" header="0.43307086614173229" footer="0.23622047244094491"/>
  <pageSetup paperSize="256" scale="88" orientation="landscape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C412"/>
  <sheetViews>
    <sheetView zoomScale="85" zoomScaleNormal="85" zoomScaleSheetLayoutView="85" workbookViewId="0">
      <pane xSplit="4" ySplit="2" topLeftCell="E15" activePane="bottomRight" state="frozen"/>
      <selection pane="topRight" activeCell="D1" sqref="D1"/>
      <selection pane="bottomLeft" activeCell="A6" sqref="A6"/>
      <selection pane="bottomRight" sqref="A1:AB35"/>
    </sheetView>
  </sheetViews>
  <sheetFormatPr defaultRowHeight="20.100000000000001" customHeight="1"/>
  <cols>
    <col min="1" max="1" width="3.42578125" style="9" customWidth="1"/>
    <col min="2" max="3" width="10.85546875" style="9" customWidth="1"/>
    <col min="4" max="4" width="35.7109375" style="9" customWidth="1"/>
    <col min="5" max="5" width="5.7109375" style="6" customWidth="1"/>
    <col min="6" max="6" width="15.7109375" style="10" customWidth="1"/>
    <col min="7" max="7" width="22.7109375" style="10" customWidth="1"/>
    <col min="8" max="8" width="6.42578125" style="488" bestFit="1" customWidth="1"/>
    <col min="9" max="9" width="23.28515625" style="10" customWidth="1"/>
    <col min="10" max="10" width="23.28515625" style="9" customWidth="1"/>
    <col min="11" max="11" width="17.5703125" style="9" customWidth="1"/>
    <col min="12" max="16" width="15.28515625" style="9" customWidth="1"/>
    <col min="17" max="17" width="16.85546875" style="12" customWidth="1"/>
    <col min="18" max="22" width="15.28515625" style="9" customWidth="1"/>
    <col min="23" max="23" width="24.42578125" style="9" customWidth="1"/>
    <col min="24" max="24" width="5.140625" style="9" customWidth="1"/>
    <col min="25" max="25" width="5.85546875" style="9" bestFit="1" customWidth="1"/>
    <col min="26" max="26" width="17" style="9" customWidth="1"/>
    <col min="27" max="27" width="25.7109375" style="514" customWidth="1"/>
    <col min="28" max="28" width="9.140625" style="9" customWidth="1"/>
    <col min="29" max="16384" width="9.140625" style="9"/>
  </cols>
  <sheetData>
    <row r="1" spans="1:29" s="5" customFormat="1" ht="31.5" customHeight="1">
      <c r="A1" s="1499" t="s">
        <v>0</v>
      </c>
      <c r="B1" s="1499" t="s">
        <v>103</v>
      </c>
      <c r="C1" s="1499" t="s">
        <v>112</v>
      </c>
      <c r="D1" s="1499" t="s">
        <v>1</v>
      </c>
      <c r="E1" s="1499" t="s">
        <v>2</v>
      </c>
      <c r="F1" s="1511" t="s">
        <v>3</v>
      </c>
      <c r="G1" s="1512"/>
      <c r="H1" s="1515" t="s">
        <v>37</v>
      </c>
      <c r="I1" s="1508" t="s">
        <v>4</v>
      </c>
      <c r="J1" s="1510"/>
      <c r="K1" s="1508" t="s">
        <v>5</v>
      </c>
      <c r="L1" s="1510"/>
      <c r="M1" s="364" t="s">
        <v>425</v>
      </c>
      <c r="N1" s="364" t="s">
        <v>427</v>
      </c>
      <c r="O1" s="1508" t="s">
        <v>429</v>
      </c>
      <c r="P1" s="1510"/>
      <c r="Q1" s="1506" t="s">
        <v>19</v>
      </c>
      <c r="R1" s="1506" t="s">
        <v>842</v>
      </c>
      <c r="S1" s="1506" t="s">
        <v>841</v>
      </c>
      <c r="T1" s="1506" t="s">
        <v>846</v>
      </c>
      <c r="U1" s="1506" t="s">
        <v>848</v>
      </c>
      <c r="V1" s="1506" t="s">
        <v>850</v>
      </c>
      <c r="W1" s="1508" t="s">
        <v>6</v>
      </c>
      <c r="X1" s="1509"/>
      <c r="Y1" s="1509"/>
      <c r="Z1" s="1510"/>
      <c r="AA1" s="1504" t="s">
        <v>1288</v>
      </c>
      <c r="AB1" s="243" t="s">
        <v>1839</v>
      </c>
    </row>
    <row r="2" spans="1:29" s="245" customFormat="1" ht="31.5" customHeight="1" thickBot="1">
      <c r="A2" s="1501"/>
      <c r="B2" s="1500"/>
      <c r="C2" s="1501"/>
      <c r="D2" s="1501"/>
      <c r="E2" s="1501"/>
      <c r="F2" s="1513"/>
      <c r="G2" s="1514"/>
      <c r="H2" s="1516"/>
      <c r="I2" s="366" t="s">
        <v>11</v>
      </c>
      <c r="J2" s="366" t="s">
        <v>12</v>
      </c>
      <c r="K2" s="366" t="s">
        <v>11</v>
      </c>
      <c r="L2" s="366" t="s">
        <v>12</v>
      </c>
      <c r="M2" s="365" t="s">
        <v>426</v>
      </c>
      <c r="N2" s="365" t="s">
        <v>428</v>
      </c>
      <c r="O2" s="366" t="s">
        <v>11</v>
      </c>
      <c r="P2" s="366" t="s">
        <v>12</v>
      </c>
      <c r="Q2" s="1507"/>
      <c r="R2" s="1507"/>
      <c r="S2" s="1507"/>
      <c r="T2" s="1507"/>
      <c r="U2" s="1507"/>
      <c r="V2" s="1507"/>
      <c r="W2" s="366" t="s">
        <v>115</v>
      </c>
      <c r="X2" s="366" t="s">
        <v>21</v>
      </c>
      <c r="Y2" s="366" t="s">
        <v>22</v>
      </c>
      <c r="Z2" s="366" t="s">
        <v>8</v>
      </c>
      <c r="AA2" s="1505"/>
      <c r="AB2" s="244" t="s">
        <v>1838</v>
      </c>
    </row>
    <row r="3" spans="1:29" s="472" customFormat="1" ht="15.75" customHeight="1" thickBot="1">
      <c r="A3" s="469">
        <v>1</v>
      </c>
      <c r="B3" s="469">
        <v>2</v>
      </c>
      <c r="C3" s="469">
        <v>3</v>
      </c>
      <c r="D3" s="469">
        <v>4</v>
      </c>
      <c r="E3" s="469">
        <v>5</v>
      </c>
      <c r="F3" s="502">
        <v>6</v>
      </c>
      <c r="G3" s="503">
        <v>7</v>
      </c>
      <c r="H3" s="528">
        <v>8</v>
      </c>
      <c r="I3" s="469">
        <v>9</v>
      </c>
      <c r="J3" s="469">
        <v>10</v>
      </c>
      <c r="K3" s="469">
        <v>11</v>
      </c>
      <c r="L3" s="469">
        <v>12</v>
      </c>
      <c r="M3" s="469">
        <v>13</v>
      </c>
      <c r="N3" s="469">
        <v>14</v>
      </c>
      <c r="O3" s="469">
        <v>15</v>
      </c>
      <c r="P3" s="469">
        <v>16</v>
      </c>
      <c r="Q3" s="469">
        <v>17</v>
      </c>
      <c r="R3" s="469">
        <v>18</v>
      </c>
      <c r="S3" s="469">
        <v>19</v>
      </c>
      <c r="T3" s="469">
        <v>20</v>
      </c>
      <c r="U3" s="469">
        <v>21</v>
      </c>
      <c r="V3" s="469">
        <v>22</v>
      </c>
      <c r="W3" s="469">
        <v>23</v>
      </c>
      <c r="X3" s="469">
        <v>24</v>
      </c>
      <c r="Y3" s="469">
        <v>25</v>
      </c>
      <c r="Z3" s="469">
        <v>26</v>
      </c>
      <c r="AA3" s="486">
        <v>27</v>
      </c>
      <c r="AB3" s="469">
        <v>28</v>
      </c>
    </row>
    <row r="4" spans="1:29" s="350" customFormat="1" ht="27" customHeight="1" thickBot="1">
      <c r="A4" s="340">
        <v>1</v>
      </c>
      <c r="B4" s="330"/>
      <c r="C4" s="351"/>
      <c r="D4" s="370" t="s">
        <v>2267</v>
      </c>
      <c r="E4" s="340" t="s">
        <v>31</v>
      </c>
      <c r="F4" s="470" t="s">
        <v>2152</v>
      </c>
      <c r="G4" s="504">
        <v>39798</v>
      </c>
      <c r="H4" s="246" t="s">
        <v>1631</v>
      </c>
      <c r="I4" s="340" t="s">
        <v>2268</v>
      </c>
      <c r="J4" s="340" t="s">
        <v>2269</v>
      </c>
      <c r="K4" s="340"/>
      <c r="L4" s="343"/>
      <c r="M4" s="343"/>
      <c r="N4" s="343"/>
      <c r="O4" s="471"/>
      <c r="P4" s="343"/>
      <c r="Q4" s="329"/>
      <c r="R4" s="343"/>
      <c r="S4" s="343"/>
      <c r="T4" s="343"/>
      <c r="U4" s="343"/>
      <c r="V4" s="343"/>
      <c r="W4" s="341"/>
      <c r="X4" s="345"/>
      <c r="Y4" s="345"/>
      <c r="Z4" s="341"/>
      <c r="AA4" s="507"/>
      <c r="AB4" s="330"/>
      <c r="AC4" s="338"/>
    </row>
    <row r="5" spans="1:29" s="339" customFormat="1" ht="27" customHeight="1" thickBot="1">
      <c r="A5" s="330">
        <v>2</v>
      </c>
      <c r="B5" s="330"/>
      <c r="C5" s="331"/>
      <c r="D5" s="325" t="s">
        <v>2123</v>
      </c>
      <c r="E5" s="330" t="s">
        <v>31</v>
      </c>
      <c r="F5" s="332" t="s">
        <v>2152</v>
      </c>
      <c r="G5" s="353">
        <v>39938</v>
      </c>
      <c r="H5" s="246" t="s">
        <v>1631</v>
      </c>
      <c r="I5" s="330" t="s">
        <v>2215</v>
      </c>
      <c r="J5" s="330" t="s">
        <v>286</v>
      </c>
      <c r="K5" s="330"/>
      <c r="L5" s="346"/>
      <c r="M5" s="346"/>
      <c r="N5" s="346"/>
      <c r="O5" s="346"/>
      <c r="P5" s="346"/>
      <c r="Q5" s="329"/>
      <c r="R5" s="346"/>
      <c r="S5" s="329"/>
      <c r="T5" s="346"/>
      <c r="U5" s="346"/>
      <c r="V5" s="329"/>
      <c r="W5" s="330"/>
      <c r="X5" s="348"/>
      <c r="Y5" s="348"/>
      <c r="Z5" s="330"/>
      <c r="AA5" s="507"/>
      <c r="AB5" s="330"/>
    </row>
    <row r="6" spans="1:29" s="339" customFormat="1" ht="27" customHeight="1" thickBot="1">
      <c r="A6" s="340">
        <v>3</v>
      </c>
      <c r="B6" s="330"/>
      <c r="C6" s="331"/>
      <c r="D6" s="325" t="s">
        <v>2107</v>
      </c>
      <c r="E6" s="330" t="s">
        <v>9</v>
      </c>
      <c r="F6" s="332" t="s">
        <v>2152</v>
      </c>
      <c r="G6" s="353">
        <v>39839</v>
      </c>
      <c r="H6" s="246" t="s">
        <v>1631</v>
      </c>
      <c r="I6" s="330" t="s">
        <v>2158</v>
      </c>
      <c r="J6" s="330" t="s">
        <v>2159</v>
      </c>
      <c r="K6" s="340" t="s">
        <v>2164</v>
      </c>
      <c r="L6" s="343" t="s">
        <v>861</v>
      </c>
      <c r="M6" s="329"/>
      <c r="N6" s="329"/>
      <c r="O6" s="329" t="s">
        <v>699</v>
      </c>
      <c r="P6" s="329" t="s">
        <v>699</v>
      </c>
      <c r="Q6" s="329"/>
      <c r="R6" s="329"/>
      <c r="S6" s="329"/>
      <c r="T6" s="329"/>
      <c r="U6" s="329"/>
      <c r="V6" s="335">
        <v>1</v>
      </c>
      <c r="W6" s="336" t="s">
        <v>858</v>
      </c>
      <c r="X6" s="336">
        <v>17</v>
      </c>
      <c r="Y6" s="337">
        <v>3</v>
      </c>
      <c r="Z6" s="341" t="s">
        <v>321</v>
      </c>
      <c r="AA6" s="507" t="s">
        <v>2258</v>
      </c>
      <c r="AB6" s="330"/>
      <c r="AC6" s="338"/>
    </row>
    <row r="7" spans="1:29" s="339" customFormat="1" ht="27" customHeight="1" thickBot="1">
      <c r="A7" s="330">
        <v>4</v>
      </c>
      <c r="B7" s="330"/>
      <c r="C7" s="331"/>
      <c r="D7" s="325" t="s">
        <v>2114</v>
      </c>
      <c r="E7" s="330" t="s">
        <v>9</v>
      </c>
      <c r="F7" s="332" t="s">
        <v>2152</v>
      </c>
      <c r="G7" s="353">
        <v>39896</v>
      </c>
      <c r="H7" s="246" t="s">
        <v>1631</v>
      </c>
      <c r="I7" s="330" t="s">
        <v>2317</v>
      </c>
      <c r="J7" s="330" t="s">
        <v>2318</v>
      </c>
      <c r="K7" s="330"/>
      <c r="L7" s="329"/>
      <c r="M7" s="329"/>
      <c r="N7" s="329"/>
      <c r="O7" s="329"/>
      <c r="P7" s="329"/>
      <c r="Q7" s="329"/>
      <c r="R7" s="329"/>
      <c r="S7" s="329"/>
      <c r="T7" s="329"/>
      <c r="U7" s="329"/>
      <c r="V7" s="335"/>
      <c r="W7" s="336"/>
      <c r="X7" s="337"/>
      <c r="Y7" s="337"/>
      <c r="Z7" s="336"/>
      <c r="AA7" s="505"/>
      <c r="AB7" s="330"/>
      <c r="AC7" s="338"/>
    </row>
    <row r="8" spans="1:29" s="339" customFormat="1" ht="27" customHeight="1" thickBot="1">
      <c r="A8" s="340">
        <v>5</v>
      </c>
      <c r="B8" s="330"/>
      <c r="C8" s="331"/>
      <c r="D8" s="325" t="s">
        <v>2220</v>
      </c>
      <c r="E8" s="330" t="s">
        <v>9</v>
      </c>
      <c r="F8" s="332" t="s">
        <v>2152</v>
      </c>
      <c r="G8" s="353">
        <v>39468</v>
      </c>
      <c r="H8" s="246" t="s">
        <v>1362</v>
      </c>
      <c r="I8" s="330" t="s">
        <v>2221</v>
      </c>
      <c r="J8" s="330" t="s">
        <v>2222</v>
      </c>
      <c r="K8" s="330"/>
      <c r="L8" s="330"/>
      <c r="M8" s="329"/>
      <c r="N8" s="329"/>
      <c r="O8" s="329"/>
      <c r="P8" s="329"/>
      <c r="Q8" s="329"/>
      <c r="R8" s="329"/>
      <c r="S8" s="329"/>
      <c r="T8" s="329"/>
      <c r="U8" s="329"/>
      <c r="V8" s="335"/>
      <c r="W8" s="336"/>
      <c r="X8" s="337"/>
      <c r="Y8" s="337"/>
      <c r="Z8" s="336"/>
      <c r="AA8" s="507"/>
      <c r="AB8" s="330"/>
      <c r="AC8" s="1371"/>
    </row>
    <row r="9" spans="1:29" s="339" customFormat="1" ht="27" customHeight="1" thickBot="1">
      <c r="A9" s="330">
        <v>6</v>
      </c>
      <c r="B9" s="330"/>
      <c r="C9" s="331"/>
      <c r="D9" s="325" t="s">
        <v>2115</v>
      </c>
      <c r="E9" s="330" t="s">
        <v>31</v>
      </c>
      <c r="F9" s="332" t="s">
        <v>2152</v>
      </c>
      <c r="G9" s="353">
        <v>39739</v>
      </c>
      <c r="H9" s="246" t="s">
        <v>1631</v>
      </c>
      <c r="I9" s="330" t="s">
        <v>2171</v>
      </c>
      <c r="J9" s="330" t="s">
        <v>2172</v>
      </c>
      <c r="K9" s="330"/>
      <c r="L9" s="329"/>
      <c r="M9" s="329"/>
      <c r="N9" s="329"/>
      <c r="O9" s="329"/>
      <c r="P9" s="329"/>
      <c r="Q9" s="329"/>
      <c r="R9" s="329"/>
      <c r="S9" s="329"/>
      <c r="T9" s="329"/>
      <c r="U9" s="329"/>
      <c r="V9" s="335"/>
      <c r="W9" s="336"/>
      <c r="X9" s="337"/>
      <c r="Y9" s="337"/>
      <c r="Z9" s="336"/>
      <c r="AA9" s="505"/>
      <c r="AB9" s="330"/>
      <c r="AC9" s="338"/>
    </row>
    <row r="10" spans="1:29" s="339" customFormat="1" ht="27" customHeight="1" thickBot="1">
      <c r="A10" s="340">
        <v>7</v>
      </c>
      <c r="B10" s="330"/>
      <c r="C10" s="331"/>
      <c r="D10" s="352" t="s">
        <v>2110</v>
      </c>
      <c r="E10" s="330" t="s">
        <v>31</v>
      </c>
      <c r="F10" s="332" t="s">
        <v>2152</v>
      </c>
      <c r="G10" s="353">
        <v>39513</v>
      </c>
      <c r="H10" s="246" t="s">
        <v>1362</v>
      </c>
      <c r="I10" s="354" t="s">
        <v>2184</v>
      </c>
      <c r="J10" s="354" t="s">
        <v>2185</v>
      </c>
      <c r="K10" s="354" t="s">
        <v>2186</v>
      </c>
      <c r="L10" s="346" t="s">
        <v>2180</v>
      </c>
      <c r="M10" s="346"/>
      <c r="N10" s="346"/>
      <c r="O10" s="329" t="s">
        <v>699</v>
      </c>
      <c r="P10" s="329" t="s">
        <v>699</v>
      </c>
      <c r="Q10" s="329"/>
      <c r="R10" s="329"/>
      <c r="S10" s="329"/>
      <c r="T10" s="329"/>
      <c r="U10" s="329"/>
      <c r="V10" s="329">
        <v>1</v>
      </c>
      <c r="W10" s="336" t="s">
        <v>2187</v>
      </c>
      <c r="X10" s="337">
        <v>16</v>
      </c>
      <c r="Y10" s="337">
        <v>3</v>
      </c>
      <c r="Z10" s="329" t="s">
        <v>321</v>
      </c>
      <c r="AA10" s="506" t="s">
        <v>2188</v>
      </c>
      <c r="AB10" s="330"/>
    </row>
    <row r="11" spans="1:29" s="339" customFormat="1" ht="27" customHeight="1" thickBot="1">
      <c r="A11" s="330">
        <v>8</v>
      </c>
      <c r="B11" s="330"/>
      <c r="C11" s="331"/>
      <c r="D11" s="325" t="s">
        <v>2097</v>
      </c>
      <c r="E11" s="330" t="s">
        <v>31</v>
      </c>
      <c r="F11" s="332" t="s">
        <v>2281</v>
      </c>
      <c r="G11" s="353">
        <v>39725</v>
      </c>
      <c r="H11" s="246" t="s">
        <v>1631</v>
      </c>
      <c r="I11" s="330" t="s">
        <v>2282</v>
      </c>
      <c r="J11" s="330" t="s">
        <v>2283</v>
      </c>
      <c r="K11" s="330" t="s">
        <v>323</v>
      </c>
      <c r="L11" s="336" t="s">
        <v>336</v>
      </c>
      <c r="M11" s="329"/>
      <c r="N11" s="329"/>
      <c r="O11" s="329" t="s">
        <v>709</v>
      </c>
      <c r="P11" s="329" t="s">
        <v>709</v>
      </c>
      <c r="Q11" s="329"/>
      <c r="R11" s="329"/>
      <c r="S11" s="329"/>
      <c r="T11" s="329"/>
      <c r="U11" s="329"/>
      <c r="V11" s="335">
        <v>1</v>
      </c>
      <c r="W11" s="336" t="s">
        <v>2284</v>
      </c>
      <c r="X11" s="337">
        <v>3</v>
      </c>
      <c r="Y11" s="337">
        <v>10</v>
      </c>
      <c r="Z11" s="336" t="s">
        <v>2285</v>
      </c>
      <c r="AA11" s="505" t="s">
        <v>2286</v>
      </c>
      <c r="AB11" s="330"/>
      <c r="AC11" s="338"/>
    </row>
    <row r="12" spans="1:29" s="339" customFormat="1" ht="27" customHeight="1" thickBot="1">
      <c r="A12" s="340">
        <v>9</v>
      </c>
      <c r="B12" s="330"/>
      <c r="C12" s="331"/>
      <c r="D12" s="325" t="s">
        <v>2116</v>
      </c>
      <c r="E12" s="330" t="s">
        <v>9</v>
      </c>
      <c r="F12" s="332" t="s">
        <v>2152</v>
      </c>
      <c r="G12" s="353">
        <v>39683</v>
      </c>
      <c r="H12" s="246" t="s">
        <v>1631</v>
      </c>
      <c r="I12" s="330" t="s">
        <v>906</v>
      </c>
      <c r="J12" s="330" t="s">
        <v>2191</v>
      </c>
      <c r="K12" s="330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35"/>
      <c r="W12" s="336"/>
      <c r="X12" s="337"/>
      <c r="Y12" s="337"/>
      <c r="Z12" s="336"/>
      <c r="AA12" s="506"/>
      <c r="AB12" s="330"/>
      <c r="AC12" s="338"/>
    </row>
    <row r="13" spans="1:29" s="339" customFormat="1" ht="27" customHeight="1" thickBot="1">
      <c r="A13" s="330">
        <v>10</v>
      </c>
      <c r="B13" s="330"/>
      <c r="C13" s="331"/>
      <c r="D13" s="352" t="s">
        <v>2147</v>
      </c>
      <c r="E13" s="330" t="s">
        <v>31</v>
      </c>
      <c r="F13" s="332" t="s">
        <v>2152</v>
      </c>
      <c r="G13" s="353">
        <v>39796</v>
      </c>
      <c r="H13" s="246" t="s">
        <v>1631</v>
      </c>
      <c r="I13" s="354" t="s">
        <v>2297</v>
      </c>
      <c r="J13" s="354" t="s">
        <v>2298</v>
      </c>
      <c r="K13" s="354"/>
      <c r="L13" s="346"/>
      <c r="M13" s="346"/>
      <c r="N13" s="346"/>
      <c r="O13" s="329"/>
      <c r="P13" s="329"/>
      <c r="Q13" s="329"/>
      <c r="R13" s="329"/>
      <c r="S13" s="329"/>
      <c r="T13" s="329"/>
      <c r="U13" s="329"/>
      <c r="V13" s="329"/>
      <c r="W13" s="356"/>
      <c r="X13" s="337"/>
      <c r="Y13" s="337"/>
      <c r="Z13" s="329"/>
      <c r="AA13" s="506"/>
      <c r="AB13" s="494"/>
      <c r="AC13" s="342"/>
    </row>
    <row r="14" spans="1:29" s="339" customFormat="1" ht="27" customHeight="1" thickBot="1">
      <c r="A14" s="340">
        <v>11</v>
      </c>
      <c r="B14" s="330"/>
      <c r="C14" s="331"/>
      <c r="D14" s="325" t="s">
        <v>2102</v>
      </c>
      <c r="E14" s="330" t="s">
        <v>9</v>
      </c>
      <c r="F14" s="332" t="s">
        <v>2152</v>
      </c>
      <c r="G14" s="353">
        <v>39795</v>
      </c>
      <c r="H14" s="246" t="s">
        <v>1631</v>
      </c>
      <c r="I14" s="330" t="s">
        <v>2169</v>
      </c>
      <c r="J14" s="330" t="s">
        <v>2170</v>
      </c>
      <c r="K14" s="330"/>
      <c r="L14" s="329"/>
      <c r="M14" s="329"/>
      <c r="N14" s="329"/>
      <c r="O14" s="329"/>
      <c r="P14" s="329"/>
      <c r="Q14" s="329"/>
      <c r="R14" s="329"/>
      <c r="S14" s="329"/>
      <c r="T14" s="329"/>
      <c r="U14" s="329"/>
      <c r="V14" s="335"/>
      <c r="W14" s="336"/>
      <c r="X14" s="337"/>
      <c r="Y14" s="337"/>
      <c r="Z14" s="336"/>
      <c r="AA14" s="507"/>
      <c r="AB14" s="330"/>
      <c r="AC14" s="338"/>
    </row>
    <row r="15" spans="1:29" s="339" customFormat="1" ht="27" customHeight="1" thickBot="1">
      <c r="A15" s="330">
        <v>12</v>
      </c>
      <c r="B15" s="330"/>
      <c r="C15" s="331"/>
      <c r="D15" s="325" t="s">
        <v>2108</v>
      </c>
      <c r="E15" s="330" t="s">
        <v>9</v>
      </c>
      <c r="F15" s="1462"/>
      <c r="G15" s="1463">
        <v>39448</v>
      </c>
      <c r="H15" s="246" t="s">
        <v>1362</v>
      </c>
      <c r="I15" s="330"/>
      <c r="J15" s="330"/>
      <c r="K15" s="330"/>
      <c r="L15" s="336"/>
      <c r="M15" s="329"/>
      <c r="N15" s="329"/>
      <c r="O15" s="329"/>
      <c r="P15" s="329"/>
      <c r="Q15" s="329"/>
      <c r="R15" s="329"/>
      <c r="S15" s="329"/>
      <c r="T15" s="329"/>
      <c r="U15" s="329"/>
      <c r="V15" s="329"/>
      <c r="W15" s="336"/>
      <c r="X15" s="337"/>
      <c r="Y15" s="337"/>
      <c r="Z15" s="336"/>
      <c r="AA15" s="507"/>
      <c r="AB15" s="330"/>
      <c r="AC15" s="338"/>
    </row>
    <row r="16" spans="1:29" s="339" customFormat="1" ht="27" customHeight="1" thickBot="1">
      <c r="A16" s="340">
        <v>13</v>
      </c>
      <c r="B16" s="330"/>
      <c r="C16" s="331"/>
      <c r="D16" s="325" t="s">
        <v>2112</v>
      </c>
      <c r="E16" s="330" t="s">
        <v>9</v>
      </c>
      <c r="F16" s="1462"/>
      <c r="G16" s="1463">
        <v>39448</v>
      </c>
      <c r="H16" s="246" t="s">
        <v>1362</v>
      </c>
      <c r="I16" s="330"/>
      <c r="J16" s="330"/>
      <c r="K16" s="330"/>
      <c r="L16" s="329"/>
      <c r="M16" s="329"/>
      <c r="N16" s="329"/>
      <c r="O16" s="329"/>
      <c r="P16" s="329"/>
      <c r="Q16" s="329"/>
      <c r="R16" s="329"/>
      <c r="S16" s="329"/>
      <c r="T16" s="329"/>
      <c r="U16" s="329"/>
      <c r="V16" s="335"/>
      <c r="W16" s="336"/>
      <c r="X16" s="337"/>
      <c r="Y16" s="337"/>
      <c r="Z16" s="337"/>
      <c r="AA16" s="1377"/>
      <c r="AB16" s="330"/>
      <c r="AC16" s="338"/>
    </row>
    <row r="17" spans="1:29" s="339" customFormat="1" ht="27" customHeight="1" thickBot="1">
      <c r="A17" s="330">
        <v>14</v>
      </c>
      <c r="B17" s="330"/>
      <c r="C17" s="331"/>
      <c r="D17" s="325" t="s">
        <v>2111</v>
      </c>
      <c r="E17" s="330" t="s">
        <v>9</v>
      </c>
      <c r="F17" s="332" t="s">
        <v>2152</v>
      </c>
      <c r="G17" s="353">
        <v>39857</v>
      </c>
      <c r="H17" s="246" t="s">
        <v>1631</v>
      </c>
      <c r="I17" s="330" t="s">
        <v>559</v>
      </c>
      <c r="J17" s="330" t="s">
        <v>2210</v>
      </c>
      <c r="K17" s="330" t="s">
        <v>323</v>
      </c>
      <c r="L17" s="329" t="s">
        <v>861</v>
      </c>
      <c r="M17" s="329"/>
      <c r="N17" s="329"/>
      <c r="O17" s="329" t="s">
        <v>699</v>
      </c>
      <c r="P17" s="329" t="s">
        <v>698</v>
      </c>
      <c r="Q17" s="329"/>
      <c r="R17" s="329"/>
      <c r="S17" s="329"/>
      <c r="T17" s="329"/>
      <c r="U17" s="329"/>
      <c r="V17" s="335">
        <v>2</v>
      </c>
      <c r="W17" s="336" t="s">
        <v>2187</v>
      </c>
      <c r="X17" s="337">
        <v>3</v>
      </c>
      <c r="Y17" s="337">
        <v>1</v>
      </c>
      <c r="Z17" s="336" t="s">
        <v>321</v>
      </c>
      <c r="AA17" s="505" t="s">
        <v>1479</v>
      </c>
      <c r="AB17" s="330"/>
      <c r="AC17" s="338"/>
    </row>
    <row r="18" spans="1:29" s="339" customFormat="1" ht="27" customHeight="1" thickBot="1">
      <c r="A18" s="340">
        <v>15</v>
      </c>
      <c r="B18" s="330"/>
      <c r="C18" s="331"/>
      <c r="D18" s="325" t="s">
        <v>2103</v>
      </c>
      <c r="E18" s="330" t="s">
        <v>31</v>
      </c>
      <c r="F18" s="332" t="s">
        <v>2152</v>
      </c>
      <c r="G18" s="353">
        <v>39636</v>
      </c>
      <c r="H18" s="246" t="s">
        <v>1362</v>
      </c>
      <c r="I18" s="330" t="s">
        <v>2162</v>
      </c>
      <c r="J18" s="330" t="s">
        <v>2163</v>
      </c>
      <c r="K18" s="330" t="s">
        <v>2164</v>
      </c>
      <c r="L18" s="329" t="s">
        <v>861</v>
      </c>
      <c r="M18" s="329"/>
      <c r="N18" s="329"/>
      <c r="O18" s="329" t="s">
        <v>699</v>
      </c>
      <c r="P18" s="329" t="s">
        <v>699</v>
      </c>
      <c r="Q18" s="329"/>
      <c r="R18" s="329"/>
      <c r="S18" s="329"/>
      <c r="T18" s="329"/>
      <c r="U18" s="329"/>
      <c r="V18" s="335"/>
      <c r="W18" s="336" t="s">
        <v>858</v>
      </c>
      <c r="X18" s="337">
        <v>9</v>
      </c>
      <c r="Y18" s="337">
        <v>2</v>
      </c>
      <c r="Z18" s="336" t="s">
        <v>321</v>
      </c>
      <c r="AA18" s="505" t="s">
        <v>2165</v>
      </c>
      <c r="AB18" s="330"/>
      <c r="AC18" s="338"/>
    </row>
    <row r="19" spans="1:29" s="339" customFormat="1" ht="27" customHeight="1" thickBot="1">
      <c r="A19" s="330">
        <v>16</v>
      </c>
      <c r="B19" s="330"/>
      <c r="C19" s="331"/>
      <c r="D19" s="325" t="s">
        <v>2098</v>
      </c>
      <c r="E19" s="330" t="s">
        <v>9</v>
      </c>
      <c r="F19" s="332" t="s">
        <v>2152</v>
      </c>
      <c r="G19" s="353">
        <v>39908</v>
      </c>
      <c r="H19" s="246" t="s">
        <v>1631</v>
      </c>
      <c r="I19" s="330" t="s">
        <v>2173</v>
      </c>
      <c r="J19" s="330" t="s">
        <v>2174</v>
      </c>
      <c r="K19" s="330" t="s">
        <v>2175</v>
      </c>
      <c r="L19" s="329" t="s">
        <v>861</v>
      </c>
      <c r="M19" s="329"/>
      <c r="N19" s="329"/>
      <c r="O19" s="329" t="s">
        <v>699</v>
      </c>
      <c r="P19" s="329" t="s">
        <v>698</v>
      </c>
      <c r="Q19" s="329"/>
      <c r="R19" s="329"/>
      <c r="S19" s="329"/>
      <c r="T19" s="329"/>
      <c r="U19" s="329"/>
      <c r="V19" s="335">
        <v>1</v>
      </c>
      <c r="W19" s="336" t="s">
        <v>2176</v>
      </c>
      <c r="X19" s="337">
        <v>9</v>
      </c>
      <c r="Y19" s="337">
        <v>2</v>
      </c>
      <c r="Z19" s="336" t="s">
        <v>598</v>
      </c>
      <c r="AA19" s="505" t="s">
        <v>2177</v>
      </c>
      <c r="AB19" s="330"/>
      <c r="AC19" s="338"/>
    </row>
    <row r="20" spans="1:29" s="339" customFormat="1" ht="27" customHeight="1" thickBot="1">
      <c r="A20" s="340">
        <v>17</v>
      </c>
      <c r="B20" s="330"/>
      <c r="C20" s="331"/>
      <c r="D20" s="325" t="s">
        <v>2263</v>
      </c>
      <c r="E20" s="330" t="s">
        <v>31</v>
      </c>
      <c r="F20" s="332" t="s">
        <v>2152</v>
      </c>
      <c r="G20" s="353">
        <v>39605</v>
      </c>
      <c r="H20" s="246" t="s">
        <v>1362</v>
      </c>
      <c r="I20" s="330" t="s">
        <v>2264</v>
      </c>
      <c r="J20" s="330" t="s">
        <v>2265</v>
      </c>
      <c r="K20" s="330" t="s">
        <v>2155</v>
      </c>
      <c r="L20" s="329" t="s">
        <v>861</v>
      </c>
      <c r="M20" s="329"/>
      <c r="N20" s="329"/>
      <c r="O20" s="329" t="s">
        <v>697</v>
      </c>
      <c r="P20" s="329" t="s">
        <v>699</v>
      </c>
      <c r="Q20" s="329"/>
      <c r="R20" s="329"/>
      <c r="S20" s="329"/>
      <c r="T20" s="329"/>
      <c r="U20" s="329"/>
      <c r="V20" s="335">
        <v>2</v>
      </c>
      <c r="W20" s="336" t="s">
        <v>1293</v>
      </c>
      <c r="X20" s="337">
        <v>19</v>
      </c>
      <c r="Y20" s="337">
        <v>3</v>
      </c>
      <c r="Z20" s="336" t="s">
        <v>326</v>
      </c>
      <c r="AA20" s="1378" t="s">
        <v>2266</v>
      </c>
      <c r="AB20" s="330"/>
      <c r="AC20" s="1371"/>
    </row>
    <row r="21" spans="1:29" s="339" customFormat="1" ht="27" customHeight="1" thickBot="1">
      <c r="A21" s="330">
        <v>18</v>
      </c>
      <c r="B21" s="330"/>
      <c r="C21" s="331"/>
      <c r="D21" s="325" t="s">
        <v>2106</v>
      </c>
      <c r="E21" s="330" t="s">
        <v>31</v>
      </c>
      <c r="F21" s="332" t="s">
        <v>2152</v>
      </c>
      <c r="G21" s="353">
        <v>39726</v>
      </c>
      <c r="H21" s="246" t="s">
        <v>1631</v>
      </c>
      <c r="I21" s="330" t="s">
        <v>2290</v>
      </c>
      <c r="J21" s="330" t="s">
        <v>2291</v>
      </c>
      <c r="K21" s="330" t="s">
        <v>323</v>
      </c>
      <c r="L21" s="329" t="s">
        <v>861</v>
      </c>
      <c r="M21" s="329"/>
      <c r="N21" s="329"/>
      <c r="O21" s="329" t="s">
        <v>699</v>
      </c>
      <c r="P21" s="329" t="s">
        <v>698</v>
      </c>
      <c r="Q21" s="329"/>
      <c r="R21" s="329"/>
      <c r="S21" s="329"/>
      <c r="T21" s="329"/>
      <c r="U21" s="329"/>
      <c r="V21" s="329">
        <v>2</v>
      </c>
      <c r="W21" s="336" t="s">
        <v>2292</v>
      </c>
      <c r="X21" s="337">
        <v>1</v>
      </c>
      <c r="Y21" s="337">
        <v>11</v>
      </c>
      <c r="Z21" s="336" t="s">
        <v>2293</v>
      </c>
      <c r="AA21" s="505" t="s">
        <v>2294</v>
      </c>
      <c r="AB21" s="330"/>
      <c r="AC21" s="338"/>
    </row>
    <row r="22" spans="1:29" s="339" customFormat="1" ht="27" customHeight="1" thickBot="1">
      <c r="A22" s="340">
        <v>19</v>
      </c>
      <c r="B22" s="330"/>
      <c r="C22" s="331"/>
      <c r="D22" s="325" t="s">
        <v>2122</v>
      </c>
      <c r="E22" s="330" t="s">
        <v>31</v>
      </c>
      <c r="F22" s="332" t="s">
        <v>2152</v>
      </c>
      <c r="G22" s="353">
        <v>39679</v>
      </c>
      <c r="H22" s="246" t="s">
        <v>1631</v>
      </c>
      <c r="I22" s="330" t="s">
        <v>2153</v>
      </c>
      <c r="J22" s="330" t="s">
        <v>2154</v>
      </c>
      <c r="K22" s="330" t="s">
        <v>2155</v>
      </c>
      <c r="L22" s="329" t="s">
        <v>861</v>
      </c>
      <c r="M22" s="329"/>
      <c r="N22" s="329"/>
      <c r="O22" s="329" t="s">
        <v>698</v>
      </c>
      <c r="P22" s="329" t="s">
        <v>697</v>
      </c>
      <c r="Q22" s="329"/>
      <c r="R22" s="329"/>
      <c r="S22" s="329"/>
      <c r="T22" s="329"/>
      <c r="U22" s="329"/>
      <c r="V22" s="329">
        <v>2</v>
      </c>
      <c r="W22" s="336" t="s">
        <v>2156</v>
      </c>
      <c r="X22" s="337">
        <v>20</v>
      </c>
      <c r="Y22" s="337">
        <v>3</v>
      </c>
      <c r="Z22" s="336" t="s">
        <v>326</v>
      </c>
      <c r="AA22" s="507" t="s">
        <v>2157</v>
      </c>
      <c r="AB22" s="330"/>
      <c r="AC22" s="338"/>
    </row>
    <row r="23" spans="1:29" s="339" customFormat="1" ht="27" customHeight="1" thickBot="1">
      <c r="A23" s="330">
        <v>20</v>
      </c>
      <c r="B23" s="330"/>
      <c r="C23" s="331"/>
      <c r="D23" s="325" t="s">
        <v>2096</v>
      </c>
      <c r="E23" s="330" t="s">
        <v>31</v>
      </c>
      <c r="F23" s="332" t="s">
        <v>2152</v>
      </c>
      <c r="G23" s="353">
        <v>39600</v>
      </c>
      <c r="H23" s="246" t="s">
        <v>1362</v>
      </c>
      <c r="I23" s="330" t="s">
        <v>2277</v>
      </c>
      <c r="J23" s="330" t="s">
        <v>2278</v>
      </c>
      <c r="K23" s="330"/>
      <c r="L23" s="329"/>
      <c r="M23" s="329"/>
      <c r="N23" s="329"/>
      <c r="O23" s="329"/>
      <c r="P23" s="329"/>
      <c r="Q23" s="329"/>
      <c r="R23" s="329"/>
      <c r="S23" s="329"/>
      <c r="T23" s="329"/>
      <c r="U23" s="329"/>
      <c r="V23" s="335"/>
      <c r="W23" s="336"/>
      <c r="X23" s="337"/>
      <c r="Y23" s="337"/>
      <c r="Z23" s="336"/>
      <c r="AA23" s="505"/>
      <c r="AB23" s="330"/>
      <c r="AC23" s="338"/>
    </row>
    <row r="24" spans="1:29" s="339" customFormat="1" ht="27" customHeight="1" thickBot="1">
      <c r="A24" s="340">
        <v>21</v>
      </c>
      <c r="B24" s="330"/>
      <c r="C24" s="331"/>
      <c r="D24" s="325" t="s">
        <v>2120</v>
      </c>
      <c r="E24" s="330" t="s">
        <v>31</v>
      </c>
      <c r="F24" s="332" t="s">
        <v>2152</v>
      </c>
      <c r="G24" s="353">
        <v>39911</v>
      </c>
      <c r="H24" s="246" t="s">
        <v>1631</v>
      </c>
      <c r="I24" s="330" t="s">
        <v>2295</v>
      </c>
      <c r="J24" s="330" t="s">
        <v>2296</v>
      </c>
      <c r="K24" s="330"/>
      <c r="L24" s="329"/>
      <c r="M24" s="329"/>
      <c r="N24" s="329"/>
      <c r="O24" s="329"/>
      <c r="P24" s="329"/>
      <c r="Q24" s="329"/>
      <c r="R24" s="329"/>
      <c r="S24" s="329"/>
      <c r="T24" s="329"/>
      <c r="U24" s="329"/>
      <c r="V24" s="335"/>
      <c r="W24" s="336"/>
      <c r="X24" s="337"/>
      <c r="Y24" s="337"/>
      <c r="Z24" s="336"/>
      <c r="AA24" s="507"/>
      <c r="AB24" s="330"/>
      <c r="AC24" s="338"/>
    </row>
    <row r="25" spans="1:29" s="342" customFormat="1" ht="27" customHeight="1" thickBot="1">
      <c r="A25" s="330">
        <v>22</v>
      </c>
      <c r="B25" s="330"/>
      <c r="C25" s="331"/>
      <c r="D25" s="325" t="s">
        <v>2104</v>
      </c>
      <c r="E25" s="330" t="s">
        <v>9</v>
      </c>
      <c r="F25" s="332" t="s">
        <v>2152</v>
      </c>
      <c r="G25" s="353">
        <v>39583</v>
      </c>
      <c r="H25" s="246" t="s">
        <v>1362</v>
      </c>
      <c r="I25" s="330" t="s">
        <v>2233</v>
      </c>
      <c r="J25" s="330" t="s">
        <v>2234</v>
      </c>
      <c r="K25" s="330" t="s">
        <v>323</v>
      </c>
      <c r="L25" s="329" t="s">
        <v>861</v>
      </c>
      <c r="M25" s="329"/>
      <c r="N25" s="329"/>
      <c r="O25" s="329" t="s">
        <v>698</v>
      </c>
      <c r="P25" s="329" t="s">
        <v>699</v>
      </c>
      <c r="Q25" s="329"/>
      <c r="R25" s="329"/>
      <c r="S25" s="329"/>
      <c r="T25" s="329"/>
      <c r="U25" s="329"/>
      <c r="V25" s="329">
        <v>1</v>
      </c>
      <c r="W25" s="336" t="s">
        <v>2235</v>
      </c>
      <c r="X25" s="337">
        <v>11</v>
      </c>
      <c r="Y25" s="337">
        <v>4</v>
      </c>
      <c r="Z25" s="336" t="s">
        <v>1199</v>
      </c>
      <c r="AA25" s="507" t="s">
        <v>2236</v>
      </c>
      <c r="AB25" s="330"/>
      <c r="AC25" s="338"/>
    </row>
    <row r="26" spans="1:29" s="342" customFormat="1" ht="27" customHeight="1" thickBot="1">
      <c r="A26" s="340">
        <v>23</v>
      </c>
      <c r="B26" s="330"/>
      <c r="C26" s="331"/>
      <c r="D26" s="325" t="s">
        <v>2100</v>
      </c>
      <c r="E26" s="330" t="s">
        <v>9</v>
      </c>
      <c r="F26" s="332" t="s">
        <v>2152</v>
      </c>
      <c r="G26" s="353">
        <v>39536</v>
      </c>
      <c r="H26" s="246" t="s">
        <v>1362</v>
      </c>
      <c r="I26" s="330" t="s">
        <v>2200</v>
      </c>
      <c r="J26" s="330" t="s">
        <v>2201</v>
      </c>
      <c r="K26" s="330" t="s">
        <v>323</v>
      </c>
      <c r="L26" s="329" t="s">
        <v>323</v>
      </c>
      <c r="M26" s="329"/>
      <c r="N26" s="329"/>
      <c r="O26" s="329" t="s">
        <v>709</v>
      </c>
      <c r="P26" s="329" t="s">
        <v>699</v>
      </c>
      <c r="Q26" s="329"/>
      <c r="R26" s="329"/>
      <c r="S26" s="329"/>
      <c r="T26" s="329"/>
      <c r="U26" s="329"/>
      <c r="V26" s="329">
        <v>2</v>
      </c>
      <c r="W26" s="336" t="s">
        <v>2202</v>
      </c>
      <c r="X26" s="337">
        <v>58</v>
      </c>
      <c r="Y26" s="337">
        <v>8</v>
      </c>
      <c r="Z26" s="336" t="s">
        <v>321</v>
      </c>
      <c r="AA26" s="506" t="s">
        <v>2203</v>
      </c>
      <c r="AB26" s="330"/>
      <c r="AC26" s="1370"/>
    </row>
    <row r="27" spans="1:29" s="342" customFormat="1" ht="27" customHeight="1" thickBot="1">
      <c r="A27" s="330">
        <v>24</v>
      </c>
      <c r="B27" s="330"/>
      <c r="C27" s="331"/>
      <c r="D27" s="325" t="s">
        <v>2099</v>
      </c>
      <c r="E27" s="330" t="s">
        <v>9</v>
      </c>
      <c r="F27" s="332"/>
      <c r="G27" s="1463">
        <v>39448</v>
      </c>
      <c r="H27" s="246" t="s">
        <v>1362</v>
      </c>
      <c r="I27" s="330"/>
      <c r="J27" s="330"/>
      <c r="K27" s="330"/>
      <c r="L27" s="329"/>
      <c r="M27" s="329"/>
      <c r="N27" s="329"/>
      <c r="O27" s="329"/>
      <c r="P27" s="329"/>
      <c r="Q27" s="329"/>
      <c r="R27" s="329"/>
      <c r="S27" s="329"/>
      <c r="T27" s="329"/>
      <c r="U27" s="329"/>
      <c r="V27" s="335"/>
      <c r="W27" s="336"/>
      <c r="X27" s="337"/>
      <c r="Y27" s="337"/>
      <c r="Z27" s="336"/>
      <c r="AA27" s="505"/>
      <c r="AB27" s="330"/>
      <c r="AC27" s="338"/>
    </row>
    <row r="28" spans="1:29" s="339" customFormat="1" ht="27" customHeight="1" thickBot="1">
      <c r="A28" s="340">
        <v>25</v>
      </c>
      <c r="B28" s="330"/>
      <c r="C28" s="331"/>
      <c r="D28" s="325" t="s">
        <v>2117</v>
      </c>
      <c r="E28" s="330" t="s">
        <v>9</v>
      </c>
      <c r="F28" s="332" t="s">
        <v>2152</v>
      </c>
      <c r="G28" s="353">
        <v>39677</v>
      </c>
      <c r="H28" s="246" t="s">
        <v>1631</v>
      </c>
      <c r="I28" s="330" t="s">
        <v>2249</v>
      </c>
      <c r="J28" s="330" t="s">
        <v>2250</v>
      </c>
      <c r="K28" s="330" t="s">
        <v>323</v>
      </c>
      <c r="L28" s="329" t="s">
        <v>336</v>
      </c>
      <c r="M28" s="343"/>
      <c r="N28" s="343"/>
      <c r="O28" s="329" t="s">
        <v>699</v>
      </c>
      <c r="P28" s="343" t="s">
        <v>699</v>
      </c>
      <c r="Q28" s="329"/>
      <c r="R28" s="343"/>
      <c r="S28" s="343"/>
      <c r="T28" s="329"/>
      <c r="U28" s="329"/>
      <c r="V28" s="344">
        <v>1</v>
      </c>
      <c r="W28" s="336" t="s">
        <v>443</v>
      </c>
      <c r="X28" s="345">
        <v>58</v>
      </c>
      <c r="Y28" s="345">
        <v>8</v>
      </c>
      <c r="Z28" s="336" t="s">
        <v>321</v>
      </c>
      <c r="AA28" s="505" t="s">
        <v>2251</v>
      </c>
      <c r="AB28" s="330"/>
      <c r="AC28" s="338"/>
    </row>
    <row r="29" spans="1:29" s="339" customFormat="1" ht="27" customHeight="1" thickBot="1">
      <c r="A29" s="330">
        <v>26</v>
      </c>
      <c r="B29" s="330"/>
      <c r="C29" s="331"/>
      <c r="D29" s="325" t="s">
        <v>2118</v>
      </c>
      <c r="E29" s="330" t="s">
        <v>31</v>
      </c>
      <c r="F29" s="332" t="s">
        <v>2152</v>
      </c>
      <c r="G29" s="353">
        <v>39634</v>
      </c>
      <c r="H29" s="246" t="s">
        <v>1362</v>
      </c>
      <c r="I29" s="330" t="s">
        <v>2321</v>
      </c>
      <c r="J29" s="330" t="s">
        <v>2322</v>
      </c>
      <c r="K29" s="330" t="s">
        <v>1192</v>
      </c>
      <c r="L29" s="329" t="s">
        <v>861</v>
      </c>
      <c r="M29" s="329"/>
      <c r="N29" s="329"/>
      <c r="O29" s="329" t="s">
        <v>699</v>
      </c>
      <c r="P29" s="329" t="s">
        <v>699</v>
      </c>
      <c r="Q29" s="329"/>
      <c r="R29" s="329"/>
      <c r="S29" s="329"/>
      <c r="T29" s="329"/>
      <c r="U29" s="329"/>
      <c r="V29" s="335">
        <v>2</v>
      </c>
      <c r="W29" s="336" t="s">
        <v>858</v>
      </c>
      <c r="X29" s="337">
        <v>12</v>
      </c>
      <c r="Y29" s="337">
        <v>2</v>
      </c>
      <c r="Z29" s="336" t="s">
        <v>321</v>
      </c>
      <c r="AA29" s="505" t="s">
        <v>2323</v>
      </c>
      <c r="AB29" s="330"/>
      <c r="AC29" s="1371"/>
    </row>
    <row r="30" spans="1:29" s="339" customFormat="1" ht="27" customHeight="1" thickBot="1">
      <c r="A30" s="340">
        <v>27</v>
      </c>
      <c r="B30" s="330"/>
      <c r="C30" s="331"/>
      <c r="D30" s="325" t="s">
        <v>2105</v>
      </c>
      <c r="E30" s="330" t="s">
        <v>9</v>
      </c>
      <c r="F30" s="332" t="s">
        <v>2152</v>
      </c>
      <c r="G30" s="353">
        <v>39782</v>
      </c>
      <c r="H30" s="246" t="s">
        <v>1631</v>
      </c>
      <c r="I30" s="330" t="s">
        <v>2279</v>
      </c>
      <c r="J30" s="330" t="s">
        <v>2280</v>
      </c>
      <c r="K30" s="330"/>
      <c r="L30" s="329"/>
      <c r="M30" s="329"/>
      <c r="N30" s="329"/>
      <c r="O30" s="329"/>
      <c r="P30" s="329"/>
      <c r="Q30" s="329"/>
      <c r="R30" s="329"/>
      <c r="S30" s="329"/>
      <c r="T30" s="329"/>
      <c r="U30" s="329"/>
      <c r="V30" s="335"/>
      <c r="W30" s="336"/>
      <c r="X30" s="337"/>
      <c r="Y30" s="337"/>
      <c r="Z30" s="336"/>
      <c r="AA30" s="505"/>
      <c r="AB30" s="330"/>
      <c r="AC30" s="338"/>
    </row>
    <row r="31" spans="1:29" s="339" customFormat="1" ht="23.25" customHeight="1" thickBot="1">
      <c r="A31" s="330">
        <v>28</v>
      </c>
      <c r="B31" s="330"/>
      <c r="C31" s="331"/>
      <c r="D31" s="325" t="s">
        <v>2113</v>
      </c>
      <c r="E31" s="330" t="s">
        <v>9</v>
      </c>
      <c r="F31" s="332" t="s">
        <v>2152</v>
      </c>
      <c r="G31" s="353">
        <v>39705</v>
      </c>
      <c r="H31" s="246" t="s">
        <v>1631</v>
      </c>
      <c r="I31" s="330" t="s">
        <v>2223</v>
      </c>
      <c r="J31" s="330" t="s">
        <v>2224</v>
      </c>
      <c r="K31" s="330"/>
      <c r="L31" s="329"/>
      <c r="M31" s="329"/>
      <c r="N31" s="329"/>
      <c r="O31" s="329"/>
      <c r="P31" s="329"/>
      <c r="Q31" s="329"/>
      <c r="R31" s="329"/>
      <c r="S31" s="329"/>
      <c r="T31" s="329"/>
      <c r="U31" s="329"/>
      <c r="V31" s="335"/>
      <c r="W31" s="336"/>
      <c r="X31" s="337"/>
      <c r="Y31" s="337"/>
      <c r="Z31" s="336"/>
      <c r="AA31" s="505"/>
      <c r="AB31" s="330"/>
      <c r="AC31" s="338"/>
    </row>
    <row r="32" spans="1:29" s="339" customFormat="1" ht="27" customHeight="1" thickBot="1">
      <c r="A32" s="340">
        <v>29</v>
      </c>
      <c r="B32" s="330"/>
      <c r="C32" s="331"/>
      <c r="D32" s="325" t="s">
        <v>2119</v>
      </c>
      <c r="E32" s="330" t="s">
        <v>9</v>
      </c>
      <c r="F32" s="332" t="s">
        <v>2152</v>
      </c>
      <c r="G32" s="353">
        <v>39707</v>
      </c>
      <c r="H32" s="246" t="s">
        <v>1631</v>
      </c>
      <c r="I32" s="330" t="s">
        <v>2231</v>
      </c>
      <c r="J32" s="330" t="s">
        <v>2232</v>
      </c>
      <c r="K32" s="330"/>
      <c r="L32" s="336"/>
      <c r="M32" s="329"/>
      <c r="N32" s="329"/>
      <c r="O32" s="329"/>
      <c r="P32" s="329"/>
      <c r="Q32" s="329"/>
      <c r="R32" s="329"/>
      <c r="S32" s="329"/>
      <c r="T32" s="329"/>
      <c r="U32" s="329"/>
      <c r="V32" s="335"/>
      <c r="W32" s="336"/>
      <c r="X32" s="337"/>
      <c r="Y32" s="337"/>
      <c r="Z32" s="336"/>
      <c r="AA32" s="505"/>
      <c r="AB32" s="330"/>
      <c r="AC32" s="338"/>
    </row>
    <row r="33" spans="1:29" s="339" customFormat="1" ht="27" customHeight="1" thickBot="1">
      <c r="A33" s="330">
        <v>30</v>
      </c>
      <c r="B33" s="330"/>
      <c r="C33" s="331"/>
      <c r="D33" s="325" t="s">
        <v>2121</v>
      </c>
      <c r="E33" s="330" t="s">
        <v>9</v>
      </c>
      <c r="F33" s="332" t="s">
        <v>2152</v>
      </c>
      <c r="G33" s="353">
        <v>39803</v>
      </c>
      <c r="H33" s="246" t="s">
        <v>1631</v>
      </c>
      <c r="I33" s="330" t="s">
        <v>2216</v>
      </c>
      <c r="J33" s="330" t="s">
        <v>2217</v>
      </c>
      <c r="K33" s="330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35"/>
      <c r="W33" s="336"/>
      <c r="X33" s="337"/>
      <c r="Y33" s="337"/>
      <c r="Z33" s="336"/>
      <c r="AA33" s="507"/>
      <c r="AB33" s="330"/>
      <c r="AC33" s="338"/>
    </row>
    <row r="34" spans="1:29" s="339" customFormat="1" ht="27" customHeight="1" thickBot="1">
      <c r="A34" s="340">
        <v>31</v>
      </c>
      <c r="B34" s="330"/>
      <c r="C34" s="351"/>
      <c r="D34" s="325" t="s">
        <v>2101</v>
      </c>
      <c r="E34" s="330" t="s">
        <v>9</v>
      </c>
      <c r="F34" s="332" t="s">
        <v>2152</v>
      </c>
      <c r="G34" s="353">
        <v>39887</v>
      </c>
      <c r="H34" s="246" t="s">
        <v>1631</v>
      </c>
      <c r="I34" s="330" t="s">
        <v>2211</v>
      </c>
      <c r="J34" s="330" t="s">
        <v>2212</v>
      </c>
      <c r="K34" s="330" t="s">
        <v>2213</v>
      </c>
      <c r="L34" s="329" t="s">
        <v>354</v>
      </c>
      <c r="M34" s="329"/>
      <c r="N34" s="329"/>
      <c r="O34" s="329" t="s">
        <v>699</v>
      </c>
      <c r="P34" s="329" t="s">
        <v>698</v>
      </c>
      <c r="Q34" s="329"/>
      <c r="R34" s="329"/>
      <c r="S34" s="329"/>
      <c r="T34" s="329"/>
      <c r="U34" s="329"/>
      <c r="V34" s="329">
        <v>2</v>
      </c>
      <c r="W34" s="336" t="s">
        <v>858</v>
      </c>
      <c r="X34" s="337">
        <v>5</v>
      </c>
      <c r="Y34" s="337">
        <v>1</v>
      </c>
      <c r="Z34" s="336" t="s">
        <v>321</v>
      </c>
      <c r="AA34" s="505" t="s">
        <v>2214</v>
      </c>
      <c r="AB34" s="330"/>
      <c r="AC34" s="338"/>
    </row>
    <row r="35" spans="1:29" s="339" customFormat="1" ht="27" customHeight="1" thickBot="1">
      <c r="A35" s="330">
        <v>32</v>
      </c>
      <c r="B35" s="330"/>
      <c r="C35" s="331"/>
      <c r="D35" s="325" t="s">
        <v>2109</v>
      </c>
      <c r="E35" s="330" t="s">
        <v>9</v>
      </c>
      <c r="F35" s="332" t="s">
        <v>2152</v>
      </c>
      <c r="G35" s="353">
        <v>39776</v>
      </c>
      <c r="H35" s="246" t="s">
        <v>1631</v>
      </c>
      <c r="I35" s="330" t="s">
        <v>2246</v>
      </c>
      <c r="J35" s="330" t="s">
        <v>2247</v>
      </c>
      <c r="K35" s="330" t="s">
        <v>1192</v>
      </c>
      <c r="L35" s="329" t="s">
        <v>861</v>
      </c>
      <c r="M35" s="329"/>
      <c r="N35" s="329"/>
      <c r="O35" s="329" t="s">
        <v>697</v>
      </c>
      <c r="P35" s="329" t="s">
        <v>697</v>
      </c>
      <c r="Q35" s="329"/>
      <c r="R35" s="329"/>
      <c r="S35" s="329"/>
      <c r="T35" s="329"/>
      <c r="U35" s="329"/>
      <c r="V35" s="335">
        <v>2</v>
      </c>
      <c r="W35" s="336" t="s">
        <v>840</v>
      </c>
      <c r="X35" s="337">
        <v>22</v>
      </c>
      <c r="Y35" s="337">
        <v>4</v>
      </c>
      <c r="Z35" s="336" t="s">
        <v>326</v>
      </c>
      <c r="AA35" s="507" t="s">
        <v>2248</v>
      </c>
      <c r="AB35" s="330"/>
      <c r="AC35" s="338"/>
    </row>
    <row r="36" spans="1:29" s="339" customFormat="1" ht="27" customHeight="1" thickBot="1">
      <c r="A36" s="326"/>
      <c r="B36" s="325"/>
      <c r="C36" s="351"/>
      <c r="D36" s="325"/>
      <c r="E36" s="330"/>
      <c r="F36" s="332"/>
      <c r="G36" s="353"/>
      <c r="H36" s="246" t="s">
        <v>2330</v>
      </c>
      <c r="I36" s="330"/>
      <c r="J36" s="330"/>
      <c r="K36" s="330"/>
      <c r="L36" s="346"/>
      <c r="M36" s="346"/>
      <c r="N36" s="346"/>
      <c r="O36" s="346"/>
      <c r="P36" s="346"/>
      <c r="Q36" s="329"/>
      <c r="R36" s="346"/>
      <c r="S36" s="346"/>
      <c r="T36" s="346"/>
      <c r="U36" s="346"/>
      <c r="V36" s="329"/>
      <c r="W36" s="330"/>
      <c r="X36" s="348"/>
      <c r="Y36" s="348"/>
      <c r="Z36" s="330"/>
      <c r="AA36" s="509"/>
      <c r="AB36" s="1464"/>
    </row>
    <row r="37" spans="1:29" s="339" customFormat="1" ht="27" customHeight="1" thickBot="1">
      <c r="A37" s="330"/>
      <c r="B37" s="325"/>
      <c r="C37" s="331"/>
      <c r="D37" s="325"/>
      <c r="E37" s="330"/>
      <c r="F37" s="332"/>
      <c r="G37" s="353"/>
      <c r="H37" s="246" t="s">
        <v>2330</v>
      </c>
      <c r="I37" s="330"/>
      <c r="J37" s="330"/>
      <c r="K37" s="330"/>
      <c r="L37" s="346"/>
      <c r="M37" s="346"/>
      <c r="N37" s="346"/>
      <c r="O37" s="346"/>
      <c r="P37" s="346"/>
      <c r="Q37" s="347"/>
      <c r="R37" s="346"/>
      <c r="S37" s="346"/>
      <c r="T37" s="346"/>
      <c r="U37" s="346"/>
      <c r="V37" s="329"/>
      <c r="W37" s="330"/>
      <c r="X37" s="348"/>
      <c r="Y37" s="348"/>
      <c r="Z37" s="330"/>
      <c r="AA37" s="509"/>
      <c r="AB37" s="334"/>
    </row>
    <row r="38" spans="1:29" s="339" customFormat="1" ht="27" customHeight="1">
      <c r="A38" s="340"/>
      <c r="B38" s="325"/>
      <c r="C38" s="331"/>
      <c r="D38" s="325"/>
      <c r="E38" s="330"/>
      <c r="F38" s="332"/>
      <c r="G38" s="353"/>
      <c r="H38" s="246" t="s">
        <v>2330</v>
      </c>
      <c r="I38" s="330"/>
      <c r="J38" s="330"/>
      <c r="K38" s="330"/>
      <c r="L38" s="346"/>
      <c r="M38" s="346"/>
      <c r="N38" s="346"/>
      <c r="O38" s="346"/>
      <c r="P38" s="346"/>
      <c r="Q38" s="349"/>
      <c r="R38" s="346"/>
      <c r="S38" s="346"/>
      <c r="T38" s="346"/>
      <c r="U38" s="346"/>
      <c r="V38" s="329"/>
      <c r="W38" s="330"/>
      <c r="X38" s="348"/>
      <c r="Y38" s="348"/>
      <c r="Z38" s="330"/>
      <c r="AA38" s="506"/>
      <c r="AB38" s="334"/>
    </row>
    <row r="39" spans="1:29" s="10" customFormat="1" ht="20.100000000000001" customHeight="1">
      <c r="A39" s="3" t="s">
        <v>875</v>
      </c>
      <c r="B39" s="3"/>
      <c r="C39" s="7"/>
      <c r="D39" s="214"/>
      <c r="E39" s="7"/>
      <c r="F39" s="7"/>
      <c r="G39" s="7"/>
      <c r="H39" s="487"/>
      <c r="I39" s="7"/>
      <c r="J39" s="7"/>
      <c r="K39" s="7"/>
      <c r="L39" s="7"/>
      <c r="M39" s="7"/>
      <c r="N39" s="7"/>
      <c r="O39" s="11"/>
      <c r="P39" s="7"/>
      <c r="Q39" s="7"/>
      <c r="R39" s="7"/>
      <c r="S39" s="7"/>
      <c r="T39" s="7"/>
      <c r="U39" s="7"/>
      <c r="V39" s="7"/>
      <c r="W39" s="7"/>
      <c r="X39" s="7"/>
      <c r="AA39" s="488"/>
    </row>
    <row r="40" spans="1:29" s="10" customFormat="1" ht="20.100000000000001" customHeight="1">
      <c r="A40" s="1502">
        <v>42214</v>
      </c>
      <c r="B40" s="1503"/>
      <c r="C40" s="1503"/>
      <c r="D40" s="2"/>
      <c r="E40" s="7"/>
      <c r="F40" s="7"/>
      <c r="G40" s="7"/>
      <c r="H40" s="487"/>
      <c r="I40" s="7"/>
      <c r="J40" s="7"/>
      <c r="K40" s="7"/>
      <c r="L40" s="7"/>
      <c r="M40" s="7"/>
      <c r="N40" s="7"/>
      <c r="O40" s="11"/>
      <c r="P40" s="7"/>
      <c r="Q40" s="7"/>
      <c r="R40" s="7"/>
      <c r="S40" s="7"/>
      <c r="T40" s="7"/>
      <c r="U40" s="7"/>
      <c r="V40" s="7"/>
      <c r="W40" s="7"/>
      <c r="X40" s="7"/>
      <c r="AA40" s="488"/>
    </row>
    <row r="41" spans="1:29" s="10" customFormat="1" ht="20.100000000000001" customHeight="1">
      <c r="A41" s="7"/>
      <c r="B41" s="7"/>
      <c r="C41" s="7"/>
      <c r="D41" s="1"/>
      <c r="E41" s="7"/>
      <c r="F41" s="7"/>
      <c r="G41" s="7"/>
      <c r="H41" s="487"/>
      <c r="I41" s="7"/>
      <c r="J41" s="7"/>
      <c r="K41" s="7"/>
      <c r="L41" s="7"/>
      <c r="M41" s="7"/>
      <c r="N41" s="7"/>
      <c r="O41" s="7"/>
      <c r="P41" s="7"/>
      <c r="Q41" s="11"/>
      <c r="R41" s="7"/>
      <c r="S41" s="7"/>
      <c r="T41" s="7"/>
      <c r="U41" s="7"/>
      <c r="V41" s="7"/>
      <c r="W41" s="7"/>
      <c r="X41" s="7"/>
      <c r="Y41" s="7"/>
      <c r="Z41" s="7"/>
      <c r="AA41" s="488"/>
    </row>
    <row r="42" spans="1:29" s="10" customFormat="1" ht="20.100000000000001" customHeight="1">
      <c r="A42" s="7"/>
      <c r="B42" s="7"/>
      <c r="C42" s="7"/>
      <c r="D42" s="2"/>
      <c r="E42" s="7"/>
      <c r="F42" s="7"/>
      <c r="G42" s="7"/>
      <c r="H42" s="487"/>
      <c r="I42" s="7"/>
      <c r="J42" s="7"/>
      <c r="K42" s="7"/>
      <c r="L42" s="7"/>
      <c r="M42" s="7"/>
      <c r="N42" s="7"/>
      <c r="O42" s="7"/>
      <c r="P42" s="7"/>
      <c r="Q42" s="11"/>
      <c r="R42" s="7"/>
      <c r="S42" s="7"/>
      <c r="T42" s="7"/>
      <c r="U42" s="7"/>
      <c r="V42" s="7"/>
      <c r="W42" s="7"/>
      <c r="X42" s="7"/>
      <c r="Y42" s="7"/>
      <c r="Z42" s="7"/>
      <c r="AA42" s="488"/>
    </row>
    <row r="43" spans="1:29" s="10" customFormat="1" ht="20.100000000000001" customHeight="1">
      <c r="A43" s="7"/>
      <c r="B43" s="7"/>
      <c r="C43" s="7"/>
      <c r="D43" s="2"/>
      <c r="E43" s="7"/>
      <c r="F43" s="7"/>
      <c r="G43" s="7"/>
      <c r="H43" s="487"/>
      <c r="I43" s="7"/>
      <c r="J43" s="7"/>
      <c r="K43" s="7"/>
      <c r="L43" s="7"/>
      <c r="M43" s="7"/>
      <c r="N43" s="7"/>
      <c r="O43" s="7"/>
      <c r="P43" s="7"/>
      <c r="Q43" s="11"/>
      <c r="R43" s="7"/>
      <c r="S43" s="7"/>
      <c r="T43" s="7"/>
      <c r="U43" s="7"/>
      <c r="V43" s="7"/>
      <c r="W43" s="7"/>
      <c r="X43" s="7"/>
      <c r="Y43" s="7"/>
      <c r="Z43" s="7"/>
      <c r="AA43" s="488"/>
    </row>
    <row r="44" spans="1:29" s="10" customFormat="1" ht="20.100000000000001" customHeight="1">
      <c r="A44" s="7"/>
      <c r="B44" s="7"/>
      <c r="C44" s="7"/>
      <c r="D44" s="1"/>
      <c r="E44" s="7"/>
      <c r="F44" s="7"/>
      <c r="G44" s="7"/>
      <c r="H44" s="487"/>
      <c r="I44" s="7"/>
      <c r="J44" s="7"/>
      <c r="K44" s="7"/>
      <c r="L44" s="7"/>
      <c r="M44" s="7"/>
      <c r="N44" s="7"/>
      <c r="O44" s="7"/>
      <c r="P44" s="7"/>
      <c r="Q44" s="11"/>
      <c r="R44" s="7"/>
      <c r="S44" s="7"/>
      <c r="T44" s="7"/>
      <c r="U44" s="7"/>
      <c r="V44" s="7"/>
      <c r="W44" s="7"/>
      <c r="X44" s="7"/>
      <c r="Y44" s="7"/>
      <c r="Z44" s="7"/>
      <c r="AA44" s="488"/>
    </row>
    <row r="45" spans="1:29" s="10" customFormat="1" ht="20.100000000000001" customHeight="1">
      <c r="A45" s="7"/>
      <c r="B45" s="7"/>
      <c r="C45" s="7"/>
      <c r="D45" s="2"/>
      <c r="E45" s="7"/>
      <c r="F45" s="7"/>
      <c r="G45" s="7"/>
      <c r="H45" s="487"/>
      <c r="I45" s="7"/>
      <c r="J45" s="7"/>
      <c r="K45" s="7"/>
      <c r="L45" s="7"/>
      <c r="M45" s="7"/>
      <c r="N45" s="7"/>
      <c r="O45" s="7"/>
      <c r="P45" s="7"/>
      <c r="Q45" s="11"/>
      <c r="R45" s="7"/>
      <c r="S45" s="7"/>
      <c r="T45" s="7"/>
      <c r="U45" s="7"/>
      <c r="V45" s="7"/>
      <c r="W45" s="7"/>
      <c r="X45" s="7"/>
      <c r="Y45" s="7"/>
      <c r="Z45" s="7"/>
      <c r="AA45" s="488"/>
    </row>
    <row r="46" spans="1:29" s="10" customFormat="1" ht="20.100000000000001" customHeight="1">
      <c r="A46" s="7"/>
      <c r="B46" s="7"/>
      <c r="C46" s="7"/>
      <c r="D46" s="2"/>
      <c r="E46" s="7"/>
      <c r="F46" s="7"/>
      <c r="G46" s="7"/>
      <c r="H46" s="487"/>
      <c r="I46" s="7"/>
      <c r="J46" s="7"/>
      <c r="K46" s="7"/>
      <c r="L46" s="7"/>
      <c r="M46" s="7"/>
      <c r="N46" s="7"/>
      <c r="O46" s="7"/>
      <c r="P46" s="7"/>
      <c r="Q46" s="11"/>
      <c r="R46" s="7"/>
      <c r="S46" s="7"/>
      <c r="T46" s="7"/>
      <c r="U46" s="7"/>
      <c r="V46" s="7"/>
      <c r="W46" s="7"/>
      <c r="X46" s="7"/>
      <c r="Y46" s="7"/>
      <c r="Z46" s="7"/>
      <c r="AA46" s="488"/>
    </row>
    <row r="47" spans="1:29" s="10" customFormat="1" ht="20.100000000000001" customHeight="1">
      <c r="A47" s="7"/>
      <c r="B47" s="7"/>
      <c r="C47" s="7"/>
      <c r="D47" s="2"/>
      <c r="E47" s="7"/>
      <c r="F47" s="7"/>
      <c r="G47" s="7"/>
      <c r="H47" s="487"/>
      <c r="I47" s="7"/>
      <c r="J47" s="7"/>
      <c r="K47" s="7"/>
      <c r="L47" s="7"/>
      <c r="M47" s="7"/>
      <c r="N47" s="7"/>
      <c r="O47" s="7"/>
      <c r="P47" s="7"/>
      <c r="Q47" s="11"/>
      <c r="R47" s="7"/>
      <c r="S47" s="7"/>
      <c r="T47" s="7"/>
      <c r="U47" s="7"/>
      <c r="V47" s="7"/>
      <c r="W47" s="7"/>
      <c r="X47" s="7"/>
      <c r="Y47" s="7"/>
      <c r="Z47" s="7"/>
      <c r="AA47" s="488"/>
    </row>
    <row r="48" spans="1:29" s="10" customFormat="1" ht="20.100000000000001" customHeight="1">
      <c r="A48" s="7"/>
      <c r="B48" s="7"/>
      <c r="C48" s="7"/>
      <c r="D48" s="2"/>
      <c r="E48" s="7"/>
      <c r="F48" s="7"/>
      <c r="G48" s="7"/>
      <c r="H48" s="487"/>
      <c r="I48" s="7"/>
      <c r="J48" s="7"/>
      <c r="K48" s="7"/>
      <c r="L48" s="7"/>
      <c r="M48" s="7"/>
      <c r="N48" s="7"/>
      <c r="O48" s="7"/>
      <c r="P48" s="7"/>
      <c r="Q48" s="11"/>
      <c r="R48" s="7"/>
      <c r="S48" s="7"/>
      <c r="T48" s="7"/>
      <c r="U48" s="7"/>
      <c r="V48" s="7"/>
      <c r="W48" s="7"/>
      <c r="X48" s="7"/>
      <c r="Y48" s="7"/>
      <c r="Z48" s="7"/>
      <c r="AA48" s="488"/>
    </row>
    <row r="49" spans="1:27" s="10" customFormat="1" ht="20.100000000000001" customHeight="1">
      <c r="A49" s="7"/>
      <c r="B49" s="7"/>
      <c r="C49" s="7"/>
      <c r="D49" s="2"/>
      <c r="E49" s="7"/>
      <c r="F49" s="7"/>
      <c r="G49" s="7"/>
      <c r="H49" s="487"/>
      <c r="I49" s="7"/>
      <c r="J49" s="7"/>
      <c r="K49" s="7"/>
      <c r="L49" s="7"/>
      <c r="M49" s="7"/>
      <c r="N49" s="7"/>
      <c r="O49" s="7"/>
      <c r="P49" s="7"/>
      <c r="Q49" s="11"/>
      <c r="R49" s="7"/>
      <c r="S49" s="7"/>
      <c r="T49" s="7"/>
      <c r="U49" s="7"/>
      <c r="V49" s="7"/>
      <c r="W49" s="7"/>
      <c r="X49" s="7"/>
      <c r="Y49" s="7"/>
      <c r="Z49" s="7"/>
      <c r="AA49" s="488"/>
    </row>
    <row r="50" spans="1:27" s="10" customFormat="1" ht="20.100000000000001" customHeight="1">
      <c r="A50" s="7"/>
      <c r="B50" s="7"/>
      <c r="C50" s="7"/>
      <c r="D50" s="2"/>
      <c r="E50" s="7"/>
      <c r="F50" s="7"/>
      <c r="G50" s="7"/>
      <c r="H50" s="487"/>
      <c r="I50" s="7"/>
      <c r="J50" s="7"/>
      <c r="K50" s="7"/>
      <c r="L50" s="7"/>
      <c r="M50" s="7"/>
      <c r="N50" s="7"/>
      <c r="O50" s="7"/>
      <c r="P50" s="7"/>
      <c r="Q50" s="11"/>
      <c r="R50" s="7"/>
      <c r="S50" s="7"/>
      <c r="T50" s="7"/>
      <c r="U50" s="7"/>
      <c r="V50" s="7"/>
      <c r="W50" s="7"/>
      <c r="X50" s="7"/>
      <c r="Y50" s="7"/>
      <c r="Z50" s="7"/>
      <c r="AA50" s="488"/>
    </row>
    <row r="51" spans="1:27" s="10" customFormat="1" ht="20.100000000000001" customHeight="1">
      <c r="A51" s="7"/>
      <c r="B51" s="7"/>
      <c r="C51" s="7"/>
      <c r="D51" s="2"/>
      <c r="E51" s="7"/>
      <c r="F51" s="7"/>
      <c r="G51" s="7"/>
      <c r="H51" s="487"/>
      <c r="I51" s="7"/>
      <c r="J51" s="7"/>
      <c r="K51" s="7"/>
      <c r="L51" s="7"/>
      <c r="M51" s="7"/>
      <c r="N51" s="7"/>
      <c r="O51" s="7"/>
      <c r="P51" s="7"/>
      <c r="Q51" s="11"/>
      <c r="R51" s="7"/>
      <c r="S51" s="7"/>
      <c r="T51" s="7"/>
      <c r="U51" s="7"/>
      <c r="V51" s="7"/>
      <c r="W51" s="7"/>
      <c r="X51" s="7"/>
      <c r="Y51" s="7"/>
      <c r="Z51" s="7"/>
      <c r="AA51" s="488"/>
    </row>
    <row r="52" spans="1:27" s="10" customFormat="1" ht="20.100000000000001" customHeight="1">
      <c r="A52" s="7"/>
      <c r="B52" s="7"/>
      <c r="C52" s="7"/>
      <c r="D52" s="2"/>
      <c r="E52" s="7"/>
      <c r="F52" s="7"/>
      <c r="G52" s="7"/>
      <c r="H52" s="487"/>
      <c r="I52" s="7"/>
      <c r="J52" s="7"/>
      <c r="K52" s="7"/>
      <c r="L52" s="7"/>
      <c r="M52" s="7"/>
      <c r="N52" s="7"/>
      <c r="O52" s="7"/>
      <c r="P52" s="7"/>
      <c r="Q52" s="11"/>
      <c r="R52" s="7"/>
      <c r="S52" s="7"/>
      <c r="T52" s="7"/>
      <c r="U52" s="7"/>
      <c r="V52" s="7"/>
      <c r="W52" s="7"/>
      <c r="X52" s="7"/>
      <c r="Y52" s="7"/>
      <c r="Z52" s="7"/>
      <c r="AA52" s="488"/>
    </row>
    <row r="53" spans="1:27" s="10" customFormat="1" ht="20.100000000000001" customHeight="1">
      <c r="A53" s="7"/>
      <c r="B53" s="7"/>
      <c r="C53" s="7"/>
      <c r="D53" s="2"/>
      <c r="E53" s="7"/>
      <c r="F53" s="7"/>
      <c r="G53" s="7"/>
      <c r="H53" s="487"/>
      <c r="I53" s="7"/>
      <c r="J53" s="7"/>
      <c r="K53" s="7"/>
      <c r="L53" s="7"/>
      <c r="M53" s="7"/>
      <c r="N53" s="7"/>
      <c r="O53" s="7"/>
      <c r="P53" s="7"/>
      <c r="Q53" s="11"/>
      <c r="R53" s="7"/>
      <c r="S53" s="7"/>
      <c r="T53" s="7"/>
      <c r="U53" s="7"/>
      <c r="V53" s="7"/>
      <c r="W53" s="7"/>
      <c r="X53" s="7"/>
      <c r="Y53" s="7"/>
      <c r="Z53" s="7"/>
      <c r="AA53" s="488"/>
    </row>
    <row r="54" spans="1:27" s="10" customFormat="1" ht="20.100000000000001" customHeight="1">
      <c r="A54" s="7"/>
      <c r="B54" s="7"/>
      <c r="C54" s="7"/>
      <c r="D54" s="2"/>
      <c r="E54" s="7"/>
      <c r="F54" s="7"/>
      <c r="G54" s="7"/>
      <c r="H54" s="487"/>
      <c r="I54" s="7"/>
      <c r="J54" s="7"/>
      <c r="K54" s="7"/>
      <c r="L54" s="7"/>
      <c r="M54" s="7"/>
      <c r="N54" s="7"/>
      <c r="O54" s="7"/>
      <c r="P54" s="7"/>
      <c r="Q54" s="11"/>
      <c r="R54" s="7"/>
      <c r="S54" s="7"/>
      <c r="T54" s="7"/>
      <c r="U54" s="7"/>
      <c r="V54" s="7"/>
      <c r="W54" s="7"/>
      <c r="X54" s="7"/>
      <c r="Y54" s="7"/>
      <c r="Z54" s="7"/>
      <c r="AA54" s="488"/>
    </row>
    <row r="55" spans="1:27" s="10" customFormat="1" ht="20.100000000000001" customHeight="1">
      <c r="A55" s="7"/>
      <c r="B55" s="7"/>
      <c r="C55" s="7"/>
      <c r="D55" s="2"/>
      <c r="E55" s="7"/>
      <c r="F55" s="7"/>
      <c r="G55" s="7"/>
      <c r="H55" s="487"/>
      <c r="I55" s="7"/>
      <c r="J55" s="7"/>
      <c r="K55" s="7"/>
      <c r="L55" s="7"/>
      <c r="M55" s="7"/>
      <c r="N55" s="7"/>
      <c r="O55" s="7"/>
      <c r="P55" s="7"/>
      <c r="Q55" s="11"/>
      <c r="R55" s="7"/>
      <c r="S55" s="7"/>
      <c r="T55" s="7"/>
      <c r="U55" s="7"/>
      <c r="V55" s="7"/>
      <c r="W55" s="7"/>
      <c r="X55" s="7"/>
      <c r="Y55" s="7"/>
      <c r="Z55" s="7"/>
      <c r="AA55" s="488"/>
    </row>
    <row r="56" spans="1:27" s="10" customFormat="1" ht="20.100000000000001" customHeight="1">
      <c r="A56" s="7"/>
      <c r="B56" s="7"/>
      <c r="C56" s="7"/>
      <c r="D56" s="2"/>
      <c r="E56" s="7"/>
      <c r="F56" s="7"/>
      <c r="G56" s="7"/>
      <c r="H56" s="487"/>
      <c r="I56" s="7"/>
      <c r="J56" s="7"/>
      <c r="K56" s="7"/>
      <c r="L56" s="7"/>
      <c r="M56" s="7"/>
      <c r="N56" s="7"/>
      <c r="O56" s="7"/>
      <c r="P56" s="7"/>
      <c r="Q56" s="11"/>
      <c r="R56" s="7"/>
      <c r="S56" s="7"/>
      <c r="T56" s="7"/>
      <c r="U56" s="7"/>
      <c r="V56" s="7"/>
      <c r="W56" s="7"/>
      <c r="X56" s="7"/>
      <c r="Y56" s="7"/>
      <c r="Z56" s="7"/>
      <c r="AA56" s="488"/>
    </row>
    <row r="57" spans="1:27" s="10" customFormat="1" ht="20.100000000000001" customHeight="1">
      <c r="A57" s="7"/>
      <c r="B57" s="7"/>
      <c r="C57" s="7"/>
      <c r="D57" s="2"/>
      <c r="E57" s="7"/>
      <c r="F57" s="7"/>
      <c r="G57" s="7"/>
      <c r="H57" s="487"/>
      <c r="I57" s="7"/>
      <c r="J57" s="7"/>
      <c r="K57" s="7"/>
      <c r="L57" s="7"/>
      <c r="M57" s="7"/>
      <c r="N57" s="7"/>
      <c r="O57" s="7"/>
      <c r="P57" s="7"/>
      <c r="Q57" s="11"/>
      <c r="R57" s="7"/>
      <c r="S57" s="7"/>
      <c r="T57" s="7"/>
      <c r="U57" s="7"/>
      <c r="V57" s="7"/>
      <c r="W57" s="7"/>
      <c r="X57" s="7"/>
      <c r="Y57" s="7"/>
      <c r="Z57" s="7"/>
      <c r="AA57" s="488"/>
    </row>
    <row r="58" spans="1:27" s="10" customFormat="1" ht="20.100000000000001" customHeight="1">
      <c r="A58" s="7"/>
      <c r="B58" s="7"/>
      <c r="C58" s="7"/>
      <c r="D58" s="2"/>
      <c r="E58" s="7"/>
      <c r="F58" s="7"/>
      <c r="G58" s="7"/>
      <c r="H58" s="487"/>
      <c r="I58" s="7"/>
      <c r="J58" s="7"/>
      <c r="K58" s="7"/>
      <c r="L58" s="7"/>
      <c r="M58" s="7"/>
      <c r="N58" s="7"/>
      <c r="O58" s="7"/>
      <c r="P58" s="7"/>
      <c r="Q58" s="11"/>
      <c r="R58" s="7"/>
      <c r="S58" s="7"/>
      <c r="T58" s="7"/>
      <c r="U58" s="7"/>
      <c r="V58" s="7"/>
      <c r="W58" s="7"/>
      <c r="X58" s="7"/>
      <c r="Y58" s="7"/>
      <c r="Z58" s="7"/>
      <c r="AA58" s="488"/>
    </row>
    <row r="59" spans="1:27" s="10" customFormat="1" ht="20.100000000000001" customHeight="1">
      <c r="A59" s="7"/>
      <c r="B59" s="7"/>
      <c r="C59" s="7"/>
      <c r="D59" s="2"/>
      <c r="E59" s="7"/>
      <c r="F59" s="7"/>
      <c r="G59" s="7"/>
      <c r="H59" s="487"/>
      <c r="I59" s="7"/>
      <c r="J59" s="7"/>
      <c r="K59" s="7"/>
      <c r="L59" s="7"/>
      <c r="M59" s="7"/>
      <c r="N59" s="7"/>
      <c r="O59" s="7"/>
      <c r="P59" s="7"/>
      <c r="Q59" s="11"/>
      <c r="R59" s="7"/>
      <c r="S59" s="7"/>
      <c r="T59" s="7"/>
      <c r="U59" s="7"/>
      <c r="V59" s="7"/>
      <c r="W59" s="7"/>
      <c r="X59" s="7"/>
      <c r="Y59" s="7"/>
      <c r="Z59" s="7"/>
      <c r="AA59" s="488"/>
    </row>
    <row r="60" spans="1:27" s="10" customFormat="1" ht="20.100000000000001" customHeight="1">
      <c r="A60" s="7"/>
      <c r="B60" s="7"/>
      <c r="C60" s="7"/>
      <c r="D60" s="2"/>
      <c r="E60" s="7"/>
      <c r="F60" s="7"/>
      <c r="G60" s="7"/>
      <c r="H60" s="487"/>
      <c r="I60" s="7"/>
      <c r="J60" s="7"/>
      <c r="K60" s="7"/>
      <c r="L60" s="7"/>
      <c r="M60" s="7"/>
      <c r="N60" s="7"/>
      <c r="O60" s="7"/>
      <c r="P60" s="7"/>
      <c r="Q60" s="11"/>
      <c r="R60" s="7"/>
      <c r="S60" s="7"/>
      <c r="T60" s="7"/>
      <c r="U60" s="7"/>
      <c r="V60" s="7"/>
      <c r="W60" s="7"/>
      <c r="X60" s="7"/>
      <c r="Y60" s="7"/>
      <c r="Z60" s="7"/>
      <c r="AA60" s="488"/>
    </row>
    <row r="61" spans="1:27" s="10" customFormat="1" ht="20.100000000000001" customHeight="1">
      <c r="A61" s="7"/>
      <c r="B61" s="7"/>
      <c r="C61" s="7"/>
      <c r="D61" s="2"/>
      <c r="E61" s="7"/>
      <c r="F61" s="7"/>
      <c r="G61" s="7"/>
      <c r="H61" s="487"/>
      <c r="I61" s="7"/>
      <c r="J61" s="7"/>
      <c r="K61" s="7"/>
      <c r="L61" s="7"/>
      <c r="M61" s="7"/>
      <c r="N61" s="7"/>
      <c r="O61" s="7"/>
      <c r="P61" s="7"/>
      <c r="Q61" s="11"/>
      <c r="R61" s="7"/>
      <c r="S61" s="7"/>
      <c r="T61" s="7"/>
      <c r="U61" s="7"/>
      <c r="V61" s="7"/>
      <c r="W61" s="7"/>
      <c r="X61" s="7"/>
      <c r="Y61" s="7"/>
      <c r="Z61" s="7"/>
      <c r="AA61" s="488"/>
    </row>
    <row r="62" spans="1:27" s="10" customFormat="1" ht="20.100000000000001" customHeight="1">
      <c r="A62" s="7"/>
      <c r="B62" s="7"/>
      <c r="C62" s="7"/>
      <c r="D62" s="2"/>
      <c r="E62" s="7"/>
      <c r="F62" s="7"/>
      <c r="G62" s="7"/>
      <c r="H62" s="487"/>
      <c r="I62" s="7"/>
      <c r="J62" s="7"/>
      <c r="K62" s="7"/>
      <c r="L62" s="7"/>
      <c r="M62" s="7"/>
      <c r="N62" s="7"/>
      <c r="O62" s="7"/>
      <c r="P62" s="7"/>
      <c r="Q62" s="11"/>
      <c r="R62" s="7"/>
      <c r="S62" s="7"/>
      <c r="T62" s="7"/>
      <c r="U62" s="7"/>
      <c r="V62" s="7"/>
      <c r="W62" s="7"/>
      <c r="X62" s="7"/>
      <c r="Y62" s="7"/>
      <c r="Z62" s="7"/>
      <c r="AA62" s="488"/>
    </row>
    <row r="63" spans="1:27" s="10" customFormat="1" ht="20.100000000000001" customHeight="1">
      <c r="A63" s="7"/>
      <c r="B63" s="7"/>
      <c r="C63" s="7"/>
      <c r="D63" s="2"/>
      <c r="E63" s="7"/>
      <c r="F63" s="7"/>
      <c r="G63" s="7"/>
      <c r="H63" s="487"/>
      <c r="I63" s="7"/>
      <c r="J63" s="7"/>
      <c r="K63" s="7"/>
      <c r="L63" s="7"/>
      <c r="M63" s="7"/>
      <c r="N63" s="7"/>
      <c r="O63" s="7"/>
      <c r="P63" s="7"/>
      <c r="Q63" s="11"/>
      <c r="R63" s="7"/>
      <c r="S63" s="7"/>
      <c r="T63" s="7"/>
      <c r="U63" s="7"/>
      <c r="V63" s="7"/>
      <c r="W63" s="7"/>
      <c r="X63" s="7"/>
      <c r="Y63" s="7"/>
      <c r="Z63" s="7"/>
      <c r="AA63" s="488"/>
    </row>
    <row r="64" spans="1:27" s="10" customFormat="1" ht="20.100000000000001" customHeight="1">
      <c r="A64" s="7"/>
      <c r="B64" s="7"/>
      <c r="C64" s="7"/>
      <c r="D64" s="2"/>
      <c r="E64" s="7"/>
      <c r="F64" s="7"/>
      <c r="G64" s="7"/>
      <c r="H64" s="487"/>
      <c r="I64" s="7"/>
      <c r="J64" s="7"/>
      <c r="K64" s="7"/>
      <c r="L64" s="7"/>
      <c r="M64" s="7"/>
      <c r="N64" s="7"/>
      <c r="O64" s="7"/>
      <c r="P64" s="7"/>
      <c r="Q64" s="11"/>
      <c r="R64" s="7"/>
      <c r="S64" s="7"/>
      <c r="T64" s="7"/>
      <c r="U64" s="7"/>
      <c r="V64" s="7"/>
      <c r="W64" s="7"/>
      <c r="X64" s="7"/>
      <c r="Y64" s="7"/>
      <c r="Z64" s="7"/>
      <c r="AA64" s="488"/>
    </row>
    <row r="65" spans="1:27" s="10" customFormat="1" ht="20.100000000000001" customHeight="1">
      <c r="A65" s="7"/>
      <c r="B65" s="7"/>
      <c r="C65" s="7"/>
      <c r="D65" s="2"/>
      <c r="E65" s="7"/>
      <c r="F65" s="7"/>
      <c r="G65" s="7"/>
      <c r="H65" s="487"/>
      <c r="I65" s="7"/>
      <c r="J65" s="7"/>
      <c r="K65" s="7"/>
      <c r="L65" s="7"/>
      <c r="M65" s="7"/>
      <c r="N65" s="7"/>
      <c r="O65" s="7"/>
      <c r="P65" s="7"/>
      <c r="Q65" s="11"/>
      <c r="R65" s="7"/>
      <c r="S65" s="7"/>
      <c r="T65" s="7"/>
      <c r="U65" s="7"/>
      <c r="V65" s="7"/>
      <c r="W65" s="7"/>
      <c r="X65" s="7"/>
      <c r="Y65" s="7"/>
      <c r="Z65" s="7"/>
      <c r="AA65" s="488"/>
    </row>
    <row r="66" spans="1:27" s="10" customFormat="1" ht="20.100000000000001" customHeight="1">
      <c r="A66" s="7"/>
      <c r="B66" s="7"/>
      <c r="C66" s="7"/>
      <c r="D66" s="2"/>
      <c r="E66" s="7"/>
      <c r="F66" s="7"/>
      <c r="G66" s="7"/>
      <c r="H66" s="487"/>
      <c r="I66" s="7"/>
      <c r="J66" s="7"/>
      <c r="K66" s="7"/>
      <c r="L66" s="7"/>
      <c r="M66" s="7"/>
      <c r="N66" s="7"/>
      <c r="O66" s="7"/>
      <c r="P66" s="7"/>
      <c r="Q66" s="11"/>
      <c r="R66" s="7"/>
      <c r="S66" s="7"/>
      <c r="T66" s="7"/>
      <c r="U66" s="7"/>
      <c r="V66" s="7"/>
      <c r="W66" s="7"/>
      <c r="X66" s="7"/>
      <c r="Y66" s="7"/>
      <c r="Z66" s="7"/>
      <c r="AA66" s="488"/>
    </row>
    <row r="67" spans="1:27" s="10" customFormat="1" ht="20.100000000000001" customHeight="1">
      <c r="A67" s="7"/>
      <c r="B67" s="7"/>
      <c r="C67" s="7"/>
      <c r="D67" s="2"/>
      <c r="E67" s="7"/>
      <c r="F67" s="7"/>
      <c r="G67" s="7"/>
      <c r="H67" s="487"/>
      <c r="I67" s="7"/>
      <c r="J67" s="7"/>
      <c r="K67" s="7"/>
      <c r="L67" s="7"/>
      <c r="M67" s="7"/>
      <c r="N67" s="7"/>
      <c r="O67" s="7"/>
      <c r="P67" s="7"/>
      <c r="Q67" s="11"/>
      <c r="R67" s="7"/>
      <c r="S67" s="7"/>
      <c r="T67" s="7"/>
      <c r="U67" s="7"/>
      <c r="V67" s="7"/>
      <c r="W67" s="7"/>
      <c r="X67" s="7"/>
      <c r="Y67" s="7"/>
      <c r="Z67" s="7"/>
      <c r="AA67" s="488"/>
    </row>
    <row r="68" spans="1:27" s="10" customFormat="1" ht="20.100000000000001" customHeight="1">
      <c r="A68" s="7"/>
      <c r="B68" s="7"/>
      <c r="C68" s="7"/>
      <c r="D68" s="2"/>
      <c r="E68" s="7"/>
      <c r="F68" s="7"/>
      <c r="G68" s="7"/>
      <c r="H68" s="487"/>
      <c r="I68" s="7"/>
      <c r="J68" s="7"/>
      <c r="K68" s="7"/>
      <c r="L68" s="7"/>
      <c r="M68" s="7"/>
      <c r="N68" s="7"/>
      <c r="O68" s="7"/>
      <c r="P68" s="7"/>
      <c r="Q68" s="11"/>
      <c r="R68" s="7"/>
      <c r="S68" s="7"/>
      <c r="T68" s="7"/>
      <c r="U68" s="7"/>
      <c r="V68" s="7"/>
      <c r="W68" s="7"/>
      <c r="X68" s="7"/>
      <c r="Y68" s="7"/>
      <c r="Z68" s="7"/>
      <c r="AA68" s="488"/>
    </row>
    <row r="69" spans="1:27" s="10" customFormat="1" ht="20.100000000000001" customHeight="1">
      <c r="A69" s="7"/>
      <c r="B69" s="7"/>
      <c r="C69" s="7"/>
      <c r="D69" s="2"/>
      <c r="E69" s="7"/>
      <c r="F69" s="7"/>
      <c r="G69" s="7"/>
      <c r="H69" s="487"/>
      <c r="I69" s="7"/>
      <c r="J69" s="7"/>
      <c r="K69" s="7"/>
      <c r="L69" s="7"/>
      <c r="M69" s="7"/>
      <c r="N69" s="7"/>
      <c r="O69" s="7"/>
      <c r="P69" s="7"/>
      <c r="Q69" s="11"/>
      <c r="R69" s="7"/>
      <c r="S69" s="7"/>
      <c r="T69" s="7"/>
      <c r="U69" s="7"/>
      <c r="V69" s="7"/>
      <c r="W69" s="7"/>
      <c r="X69" s="7"/>
      <c r="Y69" s="7"/>
      <c r="Z69" s="7"/>
      <c r="AA69" s="488"/>
    </row>
    <row r="70" spans="1:27" s="10" customFormat="1" ht="20.100000000000001" customHeight="1">
      <c r="A70" s="7"/>
      <c r="B70" s="7"/>
      <c r="C70" s="7"/>
      <c r="D70" s="2"/>
      <c r="E70" s="7"/>
      <c r="F70" s="7"/>
      <c r="G70" s="7"/>
      <c r="H70" s="487"/>
      <c r="I70" s="7"/>
      <c r="J70" s="7"/>
      <c r="K70" s="7"/>
      <c r="L70" s="7"/>
      <c r="M70" s="7"/>
      <c r="N70" s="7"/>
      <c r="O70" s="7"/>
      <c r="P70" s="7"/>
      <c r="Q70" s="11"/>
      <c r="R70" s="7"/>
      <c r="S70" s="7"/>
      <c r="T70" s="7"/>
      <c r="U70" s="7"/>
      <c r="V70" s="7"/>
      <c r="W70" s="7"/>
      <c r="X70" s="7"/>
      <c r="Y70" s="7"/>
      <c r="Z70" s="7"/>
      <c r="AA70" s="488"/>
    </row>
    <row r="71" spans="1:27" s="10" customFormat="1" ht="20.100000000000001" customHeight="1">
      <c r="A71" s="7"/>
      <c r="B71" s="7"/>
      <c r="C71" s="7"/>
      <c r="D71" s="2"/>
      <c r="E71" s="7"/>
      <c r="F71" s="7"/>
      <c r="G71" s="7"/>
      <c r="H71" s="487"/>
      <c r="I71" s="7"/>
      <c r="J71" s="7"/>
      <c r="K71" s="7"/>
      <c r="L71" s="7"/>
      <c r="M71" s="7"/>
      <c r="N71" s="7"/>
      <c r="O71" s="7"/>
      <c r="P71" s="7"/>
      <c r="Q71" s="11"/>
      <c r="R71" s="7"/>
      <c r="S71" s="7"/>
      <c r="T71" s="7"/>
      <c r="U71" s="7"/>
      <c r="V71" s="7"/>
      <c r="W71" s="7"/>
      <c r="X71" s="7"/>
      <c r="Y71" s="7"/>
      <c r="Z71" s="7"/>
      <c r="AA71" s="488"/>
    </row>
    <row r="72" spans="1:27" s="10" customFormat="1" ht="20.100000000000001" customHeight="1">
      <c r="A72" s="7"/>
      <c r="B72" s="7"/>
      <c r="C72" s="7"/>
      <c r="D72" s="2"/>
      <c r="E72" s="7"/>
      <c r="F72" s="7"/>
      <c r="G72" s="7"/>
      <c r="H72" s="487"/>
      <c r="I72" s="7"/>
      <c r="J72" s="7"/>
      <c r="K72" s="7"/>
      <c r="L72" s="7"/>
      <c r="M72" s="7"/>
      <c r="N72" s="7"/>
      <c r="O72" s="7"/>
      <c r="P72" s="7"/>
      <c r="Q72" s="11"/>
      <c r="R72" s="7"/>
      <c r="S72" s="7"/>
      <c r="T72" s="7"/>
      <c r="U72" s="7"/>
      <c r="V72" s="7"/>
      <c r="W72" s="7"/>
      <c r="X72" s="7"/>
      <c r="Y72" s="7"/>
      <c r="Z72" s="7"/>
      <c r="AA72" s="488"/>
    </row>
    <row r="73" spans="1:27" s="10" customFormat="1" ht="20.100000000000001" customHeight="1">
      <c r="A73" s="7"/>
      <c r="B73" s="7"/>
      <c r="C73" s="7"/>
      <c r="D73" s="2"/>
      <c r="E73" s="7"/>
      <c r="F73" s="7"/>
      <c r="G73" s="7"/>
      <c r="H73" s="487"/>
      <c r="I73" s="7"/>
      <c r="J73" s="7"/>
      <c r="K73" s="7"/>
      <c r="L73" s="7"/>
      <c r="M73" s="7"/>
      <c r="N73" s="7"/>
      <c r="O73" s="7"/>
      <c r="P73" s="7"/>
      <c r="Q73" s="11"/>
      <c r="R73" s="7"/>
      <c r="S73" s="7"/>
      <c r="T73" s="7"/>
      <c r="U73" s="7"/>
      <c r="V73" s="7"/>
      <c r="W73" s="7"/>
      <c r="X73" s="7"/>
      <c r="Y73" s="7"/>
      <c r="Z73" s="7"/>
      <c r="AA73" s="488"/>
    </row>
    <row r="74" spans="1:27" s="10" customFormat="1" ht="20.100000000000001" customHeight="1">
      <c r="A74" s="7"/>
      <c r="B74" s="7"/>
      <c r="C74" s="7"/>
      <c r="D74" s="2"/>
      <c r="E74" s="7"/>
      <c r="F74" s="7"/>
      <c r="G74" s="7"/>
      <c r="H74" s="487"/>
      <c r="I74" s="7"/>
      <c r="J74" s="7"/>
      <c r="K74" s="7"/>
      <c r="L74" s="7"/>
      <c r="M74" s="7"/>
      <c r="N74" s="7"/>
      <c r="O74" s="7"/>
      <c r="P74" s="7"/>
      <c r="Q74" s="11"/>
      <c r="R74" s="7"/>
      <c r="S74" s="7"/>
      <c r="T74" s="7"/>
      <c r="U74" s="7"/>
      <c r="V74" s="7"/>
      <c r="W74" s="7"/>
      <c r="X74" s="7"/>
      <c r="Y74" s="7"/>
      <c r="Z74" s="7"/>
      <c r="AA74" s="488"/>
    </row>
    <row r="75" spans="1:27" s="10" customFormat="1" ht="20.100000000000001" customHeight="1">
      <c r="A75" s="7"/>
      <c r="B75" s="7"/>
      <c r="C75" s="7"/>
      <c r="D75" s="2"/>
      <c r="E75" s="7"/>
      <c r="F75" s="7"/>
      <c r="G75" s="7"/>
      <c r="H75" s="487"/>
      <c r="I75" s="7"/>
      <c r="J75" s="7"/>
      <c r="K75" s="7"/>
      <c r="L75" s="7"/>
      <c r="M75" s="7"/>
      <c r="N75" s="7"/>
      <c r="O75" s="7"/>
      <c r="P75" s="7"/>
      <c r="Q75" s="11"/>
      <c r="R75" s="7"/>
      <c r="S75" s="7"/>
      <c r="T75" s="7"/>
      <c r="U75" s="7"/>
      <c r="V75" s="7"/>
      <c r="W75" s="7"/>
      <c r="X75" s="7"/>
      <c r="Y75" s="7"/>
      <c r="Z75" s="7"/>
      <c r="AA75" s="488"/>
    </row>
    <row r="76" spans="1:27" s="10" customFormat="1" ht="20.100000000000001" customHeight="1">
      <c r="A76" s="7"/>
      <c r="B76" s="7"/>
      <c r="C76" s="7"/>
      <c r="D76" s="2"/>
      <c r="E76" s="7"/>
      <c r="F76" s="7"/>
      <c r="G76" s="7"/>
      <c r="H76" s="487"/>
      <c r="I76" s="7"/>
      <c r="J76" s="7"/>
      <c r="K76" s="7"/>
      <c r="L76" s="7"/>
      <c r="M76" s="7"/>
      <c r="N76" s="7"/>
      <c r="O76" s="7"/>
      <c r="P76" s="7"/>
      <c r="Q76" s="11"/>
      <c r="R76" s="7"/>
      <c r="S76" s="7"/>
      <c r="T76" s="7"/>
      <c r="U76" s="7"/>
      <c r="V76" s="7"/>
      <c r="W76" s="7"/>
      <c r="X76" s="7"/>
      <c r="Y76" s="7"/>
      <c r="Z76" s="7"/>
      <c r="AA76" s="488"/>
    </row>
    <row r="77" spans="1:27" s="10" customFormat="1" ht="20.100000000000001" customHeight="1">
      <c r="A77" s="7"/>
      <c r="B77" s="7"/>
      <c r="C77" s="7"/>
      <c r="D77" s="2"/>
      <c r="E77" s="7"/>
      <c r="F77" s="7"/>
      <c r="G77" s="7"/>
      <c r="H77" s="487"/>
      <c r="I77" s="7"/>
      <c r="J77" s="7"/>
      <c r="K77" s="7"/>
      <c r="L77" s="7"/>
      <c r="M77" s="7"/>
      <c r="N77" s="7"/>
      <c r="O77" s="7"/>
      <c r="P77" s="7"/>
      <c r="Q77" s="11"/>
      <c r="R77" s="7"/>
      <c r="S77" s="7"/>
      <c r="T77" s="7"/>
      <c r="U77" s="7"/>
      <c r="V77" s="7"/>
      <c r="W77" s="7"/>
      <c r="X77" s="7"/>
      <c r="Y77" s="7"/>
      <c r="Z77" s="7"/>
      <c r="AA77" s="488"/>
    </row>
    <row r="78" spans="1:27" s="10" customFormat="1" ht="20.100000000000001" customHeight="1">
      <c r="A78" s="7"/>
      <c r="B78" s="7"/>
      <c r="C78" s="7"/>
      <c r="D78" s="2"/>
      <c r="E78" s="7"/>
      <c r="F78" s="7"/>
      <c r="G78" s="7"/>
      <c r="H78" s="487"/>
      <c r="I78" s="7"/>
      <c r="J78" s="7"/>
      <c r="K78" s="7"/>
      <c r="L78" s="7"/>
      <c r="M78" s="7"/>
      <c r="N78" s="7"/>
      <c r="O78" s="7"/>
      <c r="P78" s="7"/>
      <c r="Q78" s="11"/>
      <c r="R78" s="7"/>
      <c r="S78" s="7"/>
      <c r="T78" s="7"/>
      <c r="U78" s="7"/>
      <c r="V78" s="7"/>
      <c r="W78" s="7"/>
      <c r="X78" s="7"/>
      <c r="Y78" s="7"/>
      <c r="Z78" s="7"/>
      <c r="AA78" s="488"/>
    </row>
    <row r="79" spans="1:27" s="10" customFormat="1" ht="20.100000000000001" customHeight="1">
      <c r="A79" s="7"/>
      <c r="B79" s="7"/>
      <c r="C79" s="7"/>
      <c r="D79" s="2"/>
      <c r="E79" s="7"/>
      <c r="F79" s="7"/>
      <c r="G79" s="7"/>
      <c r="H79" s="487"/>
      <c r="I79" s="7"/>
      <c r="J79" s="7"/>
      <c r="K79" s="7"/>
      <c r="L79" s="7"/>
      <c r="M79" s="7"/>
      <c r="N79" s="7"/>
      <c r="O79" s="7"/>
      <c r="P79" s="7"/>
      <c r="Q79" s="11"/>
      <c r="R79" s="7"/>
      <c r="S79" s="7"/>
      <c r="T79" s="7"/>
      <c r="U79" s="7"/>
      <c r="V79" s="7"/>
      <c r="W79" s="7"/>
      <c r="X79" s="7"/>
      <c r="Y79" s="7"/>
      <c r="Z79" s="7"/>
      <c r="AA79" s="488"/>
    </row>
    <row r="80" spans="1:27" s="10" customFormat="1" ht="20.100000000000001" customHeight="1">
      <c r="A80" s="7"/>
      <c r="B80" s="7"/>
      <c r="C80" s="7"/>
      <c r="D80" s="2"/>
      <c r="E80" s="7"/>
      <c r="F80" s="7"/>
      <c r="G80" s="7"/>
      <c r="H80" s="487"/>
      <c r="I80" s="7"/>
      <c r="J80" s="7"/>
      <c r="K80" s="7"/>
      <c r="L80" s="7"/>
      <c r="M80" s="7"/>
      <c r="N80" s="7"/>
      <c r="O80" s="7"/>
      <c r="P80" s="7"/>
      <c r="Q80" s="11"/>
      <c r="R80" s="7"/>
      <c r="S80" s="7"/>
      <c r="T80" s="7"/>
      <c r="U80" s="7"/>
      <c r="V80" s="7"/>
      <c r="W80" s="7"/>
      <c r="X80" s="7"/>
      <c r="Y80" s="7"/>
      <c r="Z80" s="7"/>
      <c r="AA80" s="488"/>
    </row>
    <row r="81" spans="1:27" s="10" customFormat="1" ht="20.100000000000001" customHeight="1">
      <c r="A81" s="7"/>
      <c r="B81" s="7"/>
      <c r="C81" s="7"/>
      <c r="D81" s="2"/>
      <c r="E81" s="7"/>
      <c r="F81" s="7"/>
      <c r="G81" s="7"/>
      <c r="H81" s="487"/>
      <c r="I81" s="7"/>
      <c r="J81" s="7"/>
      <c r="K81" s="7"/>
      <c r="L81" s="7"/>
      <c r="M81" s="7"/>
      <c r="N81" s="7"/>
      <c r="O81" s="7"/>
      <c r="P81" s="7"/>
      <c r="Q81" s="11"/>
      <c r="R81" s="7"/>
      <c r="S81" s="7"/>
      <c r="T81" s="7"/>
      <c r="U81" s="7"/>
      <c r="V81" s="7"/>
      <c r="W81" s="7"/>
      <c r="X81" s="7"/>
      <c r="Y81" s="7"/>
      <c r="Z81" s="7"/>
      <c r="AA81" s="488"/>
    </row>
    <row r="82" spans="1:27" s="10" customFormat="1" ht="20.100000000000001" customHeight="1">
      <c r="A82" s="7"/>
      <c r="B82" s="7"/>
      <c r="C82" s="7"/>
      <c r="D82" s="2"/>
      <c r="E82" s="7"/>
      <c r="F82" s="7"/>
      <c r="G82" s="7"/>
      <c r="H82" s="487"/>
      <c r="I82" s="7"/>
      <c r="J82" s="7"/>
      <c r="K82" s="7"/>
      <c r="L82" s="7"/>
      <c r="M82" s="7"/>
      <c r="N82" s="7"/>
      <c r="O82" s="7"/>
      <c r="P82" s="7"/>
      <c r="Q82" s="11"/>
      <c r="R82" s="7"/>
      <c r="S82" s="7"/>
      <c r="T82" s="7"/>
      <c r="U82" s="7"/>
      <c r="V82" s="7"/>
      <c r="W82" s="7"/>
      <c r="X82" s="7"/>
      <c r="Y82" s="7"/>
      <c r="Z82" s="7"/>
      <c r="AA82" s="488"/>
    </row>
    <row r="83" spans="1:27" s="10" customFormat="1" ht="20.100000000000001" customHeight="1">
      <c r="A83" s="7"/>
      <c r="B83" s="7"/>
      <c r="C83" s="7"/>
      <c r="D83" s="2"/>
      <c r="E83" s="7"/>
      <c r="F83" s="7"/>
      <c r="G83" s="7"/>
      <c r="H83" s="487"/>
      <c r="I83" s="7"/>
      <c r="J83" s="7"/>
      <c r="K83" s="7"/>
      <c r="L83" s="7"/>
      <c r="M83" s="7"/>
      <c r="N83" s="7"/>
      <c r="O83" s="7"/>
      <c r="P83" s="7"/>
      <c r="Q83" s="11"/>
      <c r="R83" s="7"/>
      <c r="S83" s="7"/>
      <c r="T83" s="7"/>
      <c r="U83" s="7"/>
      <c r="V83" s="7"/>
      <c r="W83" s="7"/>
      <c r="X83" s="7"/>
      <c r="Y83" s="7"/>
      <c r="Z83" s="7"/>
      <c r="AA83" s="488"/>
    </row>
    <row r="84" spans="1:27" s="10" customFormat="1" ht="20.100000000000001" customHeight="1">
      <c r="A84" s="7"/>
      <c r="B84" s="7"/>
      <c r="C84" s="7"/>
      <c r="D84" s="2"/>
      <c r="E84" s="7"/>
      <c r="F84" s="7"/>
      <c r="G84" s="7"/>
      <c r="H84" s="487"/>
      <c r="I84" s="7"/>
      <c r="J84" s="7"/>
      <c r="K84" s="7"/>
      <c r="L84" s="7"/>
      <c r="M84" s="7"/>
      <c r="N84" s="7"/>
      <c r="O84" s="7"/>
      <c r="P84" s="7"/>
      <c r="Q84" s="11"/>
      <c r="R84" s="7"/>
      <c r="S84" s="7"/>
      <c r="T84" s="7"/>
      <c r="U84" s="7"/>
      <c r="V84" s="7"/>
      <c r="W84" s="7"/>
      <c r="X84" s="7"/>
      <c r="Y84" s="7"/>
      <c r="Z84" s="7"/>
      <c r="AA84" s="488"/>
    </row>
    <row r="85" spans="1:27" s="10" customFormat="1" ht="20.100000000000001" customHeight="1">
      <c r="A85" s="7"/>
      <c r="B85" s="7"/>
      <c r="C85" s="7"/>
      <c r="D85" s="2"/>
      <c r="E85" s="7"/>
      <c r="F85" s="7"/>
      <c r="G85" s="7"/>
      <c r="H85" s="487"/>
      <c r="I85" s="7"/>
      <c r="J85" s="7"/>
      <c r="K85" s="7"/>
      <c r="L85" s="7"/>
      <c r="M85" s="7"/>
      <c r="N85" s="7"/>
      <c r="O85" s="7"/>
      <c r="P85" s="7"/>
      <c r="Q85" s="11"/>
      <c r="R85" s="7"/>
      <c r="S85" s="7"/>
      <c r="T85" s="7"/>
      <c r="U85" s="7"/>
      <c r="V85" s="7"/>
      <c r="W85" s="7"/>
      <c r="X85" s="7"/>
      <c r="Y85" s="7"/>
      <c r="Z85" s="7"/>
      <c r="AA85" s="488"/>
    </row>
    <row r="86" spans="1:27" s="10" customFormat="1" ht="20.100000000000001" customHeight="1">
      <c r="A86" s="7"/>
      <c r="B86" s="7"/>
      <c r="C86" s="7"/>
      <c r="D86" s="2"/>
      <c r="E86" s="7"/>
      <c r="F86" s="7"/>
      <c r="G86" s="7"/>
      <c r="H86" s="487"/>
      <c r="I86" s="7"/>
      <c r="J86" s="7"/>
      <c r="K86" s="7"/>
      <c r="L86" s="7"/>
      <c r="M86" s="7"/>
      <c r="N86" s="7"/>
      <c r="O86" s="7"/>
      <c r="P86" s="7"/>
      <c r="Q86" s="11"/>
      <c r="R86" s="7"/>
      <c r="S86" s="7"/>
      <c r="T86" s="7"/>
      <c r="U86" s="7"/>
      <c r="V86" s="7"/>
      <c r="W86" s="7"/>
      <c r="X86" s="7"/>
      <c r="Y86" s="7"/>
      <c r="Z86" s="7"/>
      <c r="AA86" s="488"/>
    </row>
    <row r="87" spans="1:27" s="10" customFormat="1" ht="20.100000000000001" customHeight="1">
      <c r="A87" s="7"/>
      <c r="B87" s="7"/>
      <c r="C87" s="7"/>
      <c r="D87" s="2"/>
      <c r="E87" s="7"/>
      <c r="F87" s="7"/>
      <c r="G87" s="7"/>
      <c r="H87" s="487"/>
      <c r="I87" s="7"/>
      <c r="J87" s="7"/>
      <c r="K87" s="7"/>
      <c r="L87" s="7"/>
      <c r="M87" s="7"/>
      <c r="N87" s="7"/>
      <c r="O87" s="7"/>
      <c r="P87" s="7"/>
      <c r="Q87" s="11"/>
      <c r="R87" s="7"/>
      <c r="S87" s="7"/>
      <c r="T87" s="7"/>
      <c r="U87" s="7"/>
      <c r="V87" s="7"/>
      <c r="W87" s="7"/>
      <c r="X87" s="7"/>
      <c r="Y87" s="7"/>
      <c r="Z87" s="7"/>
      <c r="AA87" s="488"/>
    </row>
    <row r="88" spans="1:27" s="10" customFormat="1" ht="20.100000000000001" customHeight="1">
      <c r="A88" s="7"/>
      <c r="B88" s="7"/>
      <c r="C88" s="7"/>
      <c r="D88" s="2"/>
      <c r="E88" s="7"/>
      <c r="F88" s="7"/>
      <c r="G88" s="7"/>
      <c r="H88" s="487"/>
      <c r="I88" s="7"/>
      <c r="J88" s="7"/>
      <c r="K88" s="7"/>
      <c r="L88" s="7"/>
      <c r="M88" s="7"/>
      <c r="N88" s="7"/>
      <c r="O88" s="7"/>
      <c r="P88" s="7"/>
      <c r="Q88" s="11"/>
      <c r="R88" s="7"/>
      <c r="S88" s="7"/>
      <c r="T88" s="7"/>
      <c r="U88" s="7"/>
      <c r="V88" s="7"/>
      <c r="W88" s="7"/>
      <c r="X88" s="7"/>
      <c r="Y88" s="7"/>
      <c r="Z88" s="7"/>
      <c r="AA88" s="488"/>
    </row>
    <row r="89" spans="1:27" s="10" customFormat="1" ht="20.100000000000001" customHeight="1">
      <c r="A89" s="7"/>
      <c r="B89" s="7"/>
      <c r="C89" s="7"/>
      <c r="D89" s="2"/>
      <c r="E89" s="7"/>
      <c r="F89" s="7"/>
      <c r="G89" s="7"/>
      <c r="H89" s="487"/>
      <c r="I89" s="7"/>
      <c r="J89" s="7"/>
      <c r="K89" s="7"/>
      <c r="L89" s="7"/>
      <c r="M89" s="7"/>
      <c r="N89" s="7"/>
      <c r="O89" s="7"/>
      <c r="P89" s="7"/>
      <c r="Q89" s="11"/>
      <c r="R89" s="7"/>
      <c r="S89" s="7"/>
      <c r="T89" s="7"/>
      <c r="U89" s="7"/>
      <c r="V89" s="7"/>
      <c r="W89" s="7"/>
      <c r="X89" s="7"/>
      <c r="Y89" s="7"/>
      <c r="Z89" s="7"/>
      <c r="AA89" s="488"/>
    </row>
    <row r="90" spans="1:27" s="10" customFormat="1" ht="20.100000000000001" customHeight="1">
      <c r="A90" s="7"/>
      <c r="B90" s="7"/>
      <c r="C90" s="7"/>
      <c r="D90" s="2"/>
      <c r="E90" s="7"/>
      <c r="F90" s="7"/>
      <c r="G90" s="7"/>
      <c r="H90" s="487"/>
      <c r="I90" s="7"/>
      <c r="J90" s="7"/>
      <c r="K90" s="7"/>
      <c r="L90" s="7"/>
      <c r="M90" s="7"/>
      <c r="N90" s="7"/>
      <c r="O90" s="7"/>
      <c r="P90" s="7"/>
      <c r="Q90" s="11"/>
      <c r="R90" s="7"/>
      <c r="S90" s="7"/>
      <c r="T90" s="7"/>
      <c r="U90" s="7"/>
      <c r="V90" s="7"/>
      <c r="W90" s="7"/>
      <c r="X90" s="7"/>
      <c r="Y90" s="7"/>
      <c r="Z90" s="7"/>
      <c r="AA90" s="488"/>
    </row>
    <row r="91" spans="1:27" s="10" customFormat="1" ht="20.100000000000001" customHeight="1">
      <c r="A91" s="7"/>
      <c r="B91" s="7"/>
      <c r="C91" s="7"/>
      <c r="D91" s="2"/>
      <c r="E91" s="7"/>
      <c r="F91" s="7"/>
      <c r="G91" s="7"/>
      <c r="H91" s="487"/>
      <c r="I91" s="7"/>
      <c r="J91" s="7"/>
      <c r="K91" s="7"/>
      <c r="L91" s="7"/>
      <c r="M91" s="7"/>
      <c r="N91" s="7"/>
      <c r="O91" s="7"/>
      <c r="P91" s="7"/>
      <c r="Q91" s="11"/>
      <c r="R91" s="7"/>
      <c r="S91" s="7"/>
      <c r="T91" s="7"/>
      <c r="U91" s="7"/>
      <c r="V91" s="7"/>
      <c r="W91" s="7"/>
      <c r="X91" s="7"/>
      <c r="Y91" s="7"/>
      <c r="Z91" s="7"/>
      <c r="AA91" s="488"/>
    </row>
    <row r="92" spans="1:27" s="10" customFormat="1" ht="20.100000000000001" customHeight="1">
      <c r="A92" s="7"/>
      <c r="B92" s="7"/>
      <c r="C92" s="7"/>
      <c r="D92" s="2"/>
      <c r="E92" s="7"/>
      <c r="F92" s="7"/>
      <c r="G92" s="7"/>
      <c r="H92" s="487"/>
      <c r="I92" s="7"/>
      <c r="J92" s="7"/>
      <c r="K92" s="7"/>
      <c r="L92" s="7"/>
      <c r="M92" s="7"/>
      <c r="N92" s="7"/>
      <c r="O92" s="7"/>
      <c r="P92" s="7"/>
      <c r="Q92" s="11"/>
      <c r="R92" s="7"/>
      <c r="S92" s="7"/>
      <c r="T92" s="7"/>
      <c r="U92" s="7"/>
      <c r="V92" s="7"/>
      <c r="W92" s="7"/>
      <c r="X92" s="7"/>
      <c r="Y92" s="7"/>
      <c r="Z92" s="7"/>
      <c r="AA92" s="488"/>
    </row>
    <row r="93" spans="1:27" s="10" customFormat="1" ht="20.100000000000001" customHeight="1">
      <c r="A93" s="7"/>
      <c r="B93" s="7"/>
      <c r="C93" s="7"/>
      <c r="D93" s="2"/>
      <c r="E93" s="7"/>
      <c r="F93" s="7"/>
      <c r="G93" s="7"/>
      <c r="H93" s="487"/>
      <c r="I93" s="7"/>
      <c r="J93" s="7"/>
      <c r="K93" s="7"/>
      <c r="L93" s="7"/>
      <c r="M93" s="7"/>
      <c r="N93" s="7"/>
      <c r="O93" s="7"/>
      <c r="P93" s="7"/>
      <c r="Q93" s="11"/>
      <c r="R93" s="7"/>
      <c r="S93" s="7"/>
      <c r="T93" s="7"/>
      <c r="U93" s="7"/>
      <c r="V93" s="7"/>
      <c r="W93" s="7"/>
      <c r="X93" s="7"/>
      <c r="Y93" s="7"/>
      <c r="Z93" s="7"/>
      <c r="AA93" s="488"/>
    </row>
    <row r="94" spans="1:27" s="10" customFormat="1" ht="20.100000000000001" customHeight="1">
      <c r="A94" s="7"/>
      <c r="B94" s="7"/>
      <c r="C94" s="7"/>
      <c r="D94" s="2"/>
      <c r="E94" s="7"/>
      <c r="F94" s="7"/>
      <c r="G94" s="7"/>
      <c r="H94" s="487"/>
      <c r="I94" s="7"/>
      <c r="J94" s="7"/>
      <c r="K94" s="7"/>
      <c r="L94" s="7"/>
      <c r="M94" s="7"/>
      <c r="N94" s="7"/>
      <c r="O94" s="7"/>
      <c r="P94" s="7"/>
      <c r="Q94" s="11"/>
      <c r="R94" s="7"/>
      <c r="S94" s="7"/>
      <c r="T94" s="7"/>
      <c r="U94" s="7"/>
      <c r="V94" s="7"/>
      <c r="W94" s="7"/>
      <c r="X94" s="7"/>
      <c r="Y94" s="7"/>
      <c r="Z94" s="7"/>
      <c r="AA94" s="488"/>
    </row>
    <row r="95" spans="1:27" s="10" customFormat="1" ht="20.100000000000001" customHeight="1">
      <c r="A95" s="7"/>
      <c r="B95" s="7"/>
      <c r="C95" s="7"/>
      <c r="D95" s="2"/>
      <c r="E95" s="7"/>
      <c r="F95" s="7"/>
      <c r="G95" s="7"/>
      <c r="H95" s="487"/>
      <c r="I95" s="7"/>
      <c r="J95" s="7"/>
      <c r="K95" s="7"/>
      <c r="L95" s="7"/>
      <c r="M95" s="7"/>
      <c r="N95" s="7"/>
      <c r="O95" s="7"/>
      <c r="P95" s="7"/>
      <c r="Q95" s="11"/>
      <c r="R95" s="7"/>
      <c r="S95" s="7"/>
      <c r="T95" s="7"/>
      <c r="U95" s="7"/>
      <c r="V95" s="7"/>
      <c r="W95" s="7"/>
      <c r="X95" s="7"/>
      <c r="Y95" s="7"/>
      <c r="Z95" s="7"/>
      <c r="AA95" s="488"/>
    </row>
    <row r="96" spans="1:27" s="10" customFormat="1" ht="20.100000000000001" customHeight="1">
      <c r="A96" s="7"/>
      <c r="B96" s="7"/>
      <c r="C96" s="7"/>
      <c r="D96" s="2"/>
      <c r="E96" s="7"/>
      <c r="F96" s="7"/>
      <c r="G96" s="7"/>
      <c r="H96" s="487"/>
      <c r="I96" s="7"/>
      <c r="J96" s="7"/>
      <c r="K96" s="7"/>
      <c r="L96" s="7"/>
      <c r="M96" s="7"/>
      <c r="N96" s="7"/>
      <c r="O96" s="7"/>
      <c r="P96" s="7"/>
      <c r="Q96" s="11"/>
      <c r="R96" s="7"/>
      <c r="S96" s="7"/>
      <c r="T96" s="7"/>
      <c r="U96" s="7"/>
      <c r="V96" s="7"/>
      <c r="W96" s="7"/>
      <c r="X96" s="7"/>
      <c r="Y96" s="7"/>
      <c r="Z96" s="7"/>
      <c r="AA96" s="488"/>
    </row>
    <row r="97" spans="1:27" s="10" customFormat="1" ht="20.100000000000001" customHeight="1">
      <c r="A97" s="7"/>
      <c r="B97" s="7"/>
      <c r="C97" s="7"/>
      <c r="D97" s="2"/>
      <c r="E97" s="7"/>
      <c r="F97" s="7"/>
      <c r="G97" s="7"/>
      <c r="H97" s="487"/>
      <c r="I97" s="7"/>
      <c r="J97" s="7"/>
      <c r="K97" s="7"/>
      <c r="L97" s="7"/>
      <c r="M97" s="7"/>
      <c r="N97" s="7"/>
      <c r="O97" s="7"/>
      <c r="P97" s="7"/>
      <c r="Q97" s="11"/>
      <c r="R97" s="7"/>
      <c r="S97" s="7"/>
      <c r="T97" s="7"/>
      <c r="U97" s="7"/>
      <c r="V97" s="7"/>
      <c r="W97" s="7"/>
      <c r="X97" s="7"/>
      <c r="Y97" s="7"/>
      <c r="Z97" s="7"/>
      <c r="AA97" s="488"/>
    </row>
    <row r="98" spans="1:27" s="10" customFormat="1" ht="20.100000000000001" customHeight="1">
      <c r="A98" s="7"/>
      <c r="B98" s="7"/>
      <c r="C98" s="7"/>
      <c r="D98" s="2"/>
      <c r="E98" s="7"/>
      <c r="F98" s="7"/>
      <c r="G98" s="7"/>
      <c r="H98" s="487"/>
      <c r="I98" s="7"/>
      <c r="J98" s="7"/>
      <c r="K98" s="7"/>
      <c r="L98" s="7"/>
      <c r="M98" s="7"/>
      <c r="N98" s="7"/>
      <c r="O98" s="7"/>
      <c r="P98" s="7"/>
      <c r="Q98" s="11"/>
      <c r="R98" s="7"/>
      <c r="S98" s="7"/>
      <c r="T98" s="7"/>
      <c r="U98" s="7"/>
      <c r="V98" s="7"/>
      <c r="W98" s="7"/>
      <c r="X98" s="7"/>
      <c r="Y98" s="7"/>
      <c r="Z98" s="7"/>
      <c r="AA98" s="488"/>
    </row>
    <row r="99" spans="1:27" s="10" customFormat="1" ht="20.100000000000001" customHeight="1">
      <c r="A99" s="7"/>
      <c r="B99" s="7"/>
      <c r="C99" s="7"/>
      <c r="D99" s="2"/>
      <c r="E99" s="7"/>
      <c r="F99" s="7"/>
      <c r="G99" s="7"/>
      <c r="H99" s="487"/>
      <c r="I99" s="7"/>
      <c r="J99" s="7"/>
      <c r="K99" s="7"/>
      <c r="L99" s="7"/>
      <c r="M99" s="7"/>
      <c r="N99" s="7"/>
      <c r="O99" s="7"/>
      <c r="P99" s="7"/>
      <c r="Q99" s="11"/>
      <c r="R99" s="7"/>
      <c r="S99" s="7"/>
      <c r="T99" s="7"/>
      <c r="U99" s="7"/>
      <c r="V99" s="7"/>
      <c r="W99" s="7"/>
      <c r="X99" s="7"/>
      <c r="Y99" s="7"/>
      <c r="Z99" s="7"/>
      <c r="AA99" s="488"/>
    </row>
    <row r="100" spans="1:27" s="10" customFormat="1" ht="20.100000000000001" customHeight="1">
      <c r="A100" s="7"/>
      <c r="B100" s="7"/>
      <c r="C100" s="7"/>
      <c r="D100" s="2"/>
      <c r="E100" s="7"/>
      <c r="F100" s="7"/>
      <c r="G100" s="7"/>
      <c r="H100" s="487"/>
      <c r="I100" s="7"/>
      <c r="J100" s="7"/>
      <c r="K100" s="7"/>
      <c r="L100" s="7"/>
      <c r="M100" s="7"/>
      <c r="N100" s="7"/>
      <c r="O100" s="7"/>
      <c r="P100" s="7"/>
      <c r="Q100" s="11"/>
      <c r="R100" s="7"/>
      <c r="S100" s="7"/>
      <c r="T100" s="7"/>
      <c r="U100" s="7"/>
      <c r="V100" s="7"/>
      <c r="W100" s="7"/>
      <c r="X100" s="7"/>
      <c r="Y100" s="7"/>
      <c r="Z100" s="7"/>
      <c r="AA100" s="488"/>
    </row>
    <row r="101" spans="1:27" s="10" customFormat="1" ht="20.100000000000001" customHeight="1">
      <c r="A101" s="7"/>
      <c r="B101" s="7"/>
      <c r="C101" s="7"/>
      <c r="D101" s="2"/>
      <c r="E101" s="7"/>
      <c r="F101" s="7"/>
      <c r="G101" s="7"/>
      <c r="H101" s="487"/>
      <c r="I101" s="7"/>
      <c r="J101" s="7"/>
      <c r="K101" s="7"/>
      <c r="L101" s="7"/>
      <c r="M101" s="7"/>
      <c r="N101" s="7"/>
      <c r="O101" s="7"/>
      <c r="P101" s="7"/>
      <c r="Q101" s="11"/>
      <c r="R101" s="7"/>
      <c r="S101" s="7"/>
      <c r="T101" s="7"/>
      <c r="U101" s="7"/>
      <c r="V101" s="7"/>
      <c r="W101" s="7"/>
      <c r="X101" s="7"/>
      <c r="Y101" s="7"/>
      <c r="Z101" s="7"/>
      <c r="AA101" s="488"/>
    </row>
    <row r="102" spans="1:27" s="10" customFormat="1" ht="20.100000000000001" customHeight="1">
      <c r="A102" s="7"/>
      <c r="B102" s="7"/>
      <c r="C102" s="7"/>
      <c r="D102" s="2"/>
      <c r="E102" s="7"/>
      <c r="F102" s="7"/>
      <c r="G102" s="7"/>
      <c r="H102" s="487"/>
      <c r="I102" s="7"/>
      <c r="J102" s="7"/>
      <c r="K102" s="7"/>
      <c r="L102" s="7"/>
      <c r="M102" s="7"/>
      <c r="N102" s="7"/>
      <c r="O102" s="7"/>
      <c r="P102" s="7"/>
      <c r="Q102" s="11"/>
      <c r="R102" s="7"/>
      <c r="S102" s="7"/>
      <c r="T102" s="7"/>
      <c r="U102" s="7"/>
      <c r="V102" s="7"/>
      <c r="W102" s="7"/>
      <c r="X102" s="7"/>
      <c r="Y102" s="7"/>
      <c r="Z102" s="7"/>
      <c r="AA102" s="488"/>
    </row>
    <row r="103" spans="1:27" s="10" customFormat="1" ht="20.100000000000001" customHeight="1">
      <c r="A103" s="7"/>
      <c r="B103" s="7"/>
      <c r="C103" s="7"/>
      <c r="D103" s="2"/>
      <c r="E103" s="7"/>
      <c r="F103" s="7"/>
      <c r="G103" s="7"/>
      <c r="H103" s="487"/>
      <c r="I103" s="7"/>
      <c r="J103" s="7"/>
      <c r="K103" s="7"/>
      <c r="L103" s="7"/>
      <c r="M103" s="7"/>
      <c r="N103" s="7"/>
      <c r="O103" s="7"/>
      <c r="P103" s="7"/>
      <c r="Q103" s="11"/>
      <c r="R103" s="7"/>
      <c r="S103" s="7"/>
      <c r="T103" s="7"/>
      <c r="U103" s="7"/>
      <c r="V103" s="7"/>
      <c r="W103" s="7"/>
      <c r="X103" s="7"/>
      <c r="Y103" s="7"/>
      <c r="Z103" s="7"/>
      <c r="AA103" s="488"/>
    </row>
    <row r="104" spans="1:27" s="10" customFormat="1" ht="20.100000000000001" customHeight="1">
      <c r="A104" s="7"/>
      <c r="B104" s="7"/>
      <c r="C104" s="7"/>
      <c r="D104" s="2"/>
      <c r="E104" s="7"/>
      <c r="F104" s="7"/>
      <c r="G104" s="7"/>
      <c r="H104" s="487"/>
      <c r="I104" s="7"/>
      <c r="J104" s="7"/>
      <c r="K104" s="7"/>
      <c r="L104" s="7"/>
      <c r="M104" s="7"/>
      <c r="N104" s="7"/>
      <c r="O104" s="7"/>
      <c r="P104" s="7"/>
      <c r="Q104" s="11"/>
      <c r="R104" s="7"/>
      <c r="S104" s="7"/>
      <c r="T104" s="7"/>
      <c r="U104" s="7"/>
      <c r="V104" s="7"/>
      <c r="W104" s="7"/>
      <c r="X104" s="7"/>
      <c r="Y104" s="7"/>
      <c r="Z104" s="7"/>
      <c r="AA104" s="488"/>
    </row>
    <row r="105" spans="1:27" s="10" customFormat="1" ht="20.100000000000001" customHeight="1">
      <c r="A105" s="7"/>
      <c r="B105" s="7"/>
      <c r="C105" s="7"/>
      <c r="D105" s="1"/>
      <c r="E105" s="7"/>
      <c r="F105" s="7"/>
      <c r="G105" s="7"/>
      <c r="H105" s="487"/>
      <c r="I105" s="7"/>
      <c r="J105" s="7"/>
      <c r="K105" s="7"/>
      <c r="L105" s="7"/>
      <c r="M105" s="7"/>
      <c r="N105" s="7"/>
      <c r="O105" s="7"/>
      <c r="P105" s="7"/>
      <c r="Q105" s="11"/>
      <c r="R105" s="7"/>
      <c r="S105" s="7"/>
      <c r="T105" s="7"/>
      <c r="U105" s="7"/>
      <c r="V105" s="7"/>
      <c r="W105" s="7"/>
      <c r="X105" s="7"/>
      <c r="Y105" s="7"/>
      <c r="Z105" s="7"/>
      <c r="AA105" s="488"/>
    </row>
    <row r="106" spans="1:27" s="10" customFormat="1" ht="20.100000000000001" customHeight="1">
      <c r="A106" s="7"/>
      <c r="B106" s="7"/>
      <c r="C106" s="7"/>
      <c r="D106" s="2"/>
      <c r="E106" s="7"/>
      <c r="F106" s="7"/>
      <c r="G106" s="7"/>
      <c r="H106" s="487"/>
      <c r="I106" s="7"/>
      <c r="J106" s="7"/>
      <c r="K106" s="7"/>
      <c r="L106" s="7"/>
      <c r="M106" s="7"/>
      <c r="N106" s="7"/>
      <c r="O106" s="7"/>
      <c r="P106" s="7"/>
      <c r="Q106" s="11"/>
      <c r="R106" s="7"/>
      <c r="S106" s="7"/>
      <c r="T106" s="7"/>
      <c r="U106" s="7"/>
      <c r="V106" s="7"/>
      <c r="W106" s="7"/>
      <c r="X106" s="7"/>
      <c r="Y106" s="7"/>
      <c r="Z106" s="7"/>
      <c r="AA106" s="488"/>
    </row>
    <row r="107" spans="1:27" s="10" customFormat="1" ht="20.100000000000001" customHeight="1">
      <c r="A107" s="7"/>
      <c r="B107" s="7"/>
      <c r="C107" s="7"/>
      <c r="D107" s="1"/>
      <c r="E107" s="7"/>
      <c r="F107" s="7"/>
      <c r="G107" s="7"/>
      <c r="H107" s="487"/>
      <c r="I107" s="7"/>
      <c r="J107" s="7"/>
      <c r="K107" s="7"/>
      <c r="L107" s="7"/>
      <c r="M107" s="7"/>
      <c r="N107" s="7"/>
      <c r="O107" s="7"/>
      <c r="P107" s="7"/>
      <c r="Q107" s="11"/>
      <c r="R107" s="7"/>
      <c r="S107" s="7"/>
      <c r="T107" s="7"/>
      <c r="U107" s="7"/>
      <c r="V107" s="7"/>
      <c r="W107" s="7"/>
      <c r="X107" s="7"/>
      <c r="Y107" s="7"/>
      <c r="Z107" s="7"/>
      <c r="AA107" s="488"/>
    </row>
    <row r="108" spans="1:27" s="10" customFormat="1" ht="20.100000000000001" customHeight="1">
      <c r="A108" s="7"/>
      <c r="B108" s="7"/>
      <c r="C108" s="7"/>
      <c r="D108" s="1"/>
      <c r="E108" s="7"/>
      <c r="F108" s="7"/>
      <c r="G108" s="7"/>
      <c r="H108" s="487"/>
      <c r="I108" s="7"/>
      <c r="J108" s="7"/>
      <c r="K108" s="7"/>
      <c r="L108" s="7"/>
      <c r="M108" s="7"/>
      <c r="N108" s="7"/>
      <c r="O108" s="7"/>
      <c r="P108" s="7"/>
      <c r="Q108" s="11"/>
      <c r="R108" s="7"/>
      <c r="S108" s="7"/>
      <c r="T108" s="7"/>
      <c r="U108" s="7"/>
      <c r="V108" s="7"/>
      <c r="W108" s="7"/>
      <c r="X108" s="7"/>
      <c r="Y108" s="7"/>
      <c r="Z108" s="7"/>
      <c r="AA108" s="488"/>
    </row>
    <row r="109" spans="1:27" s="10" customFormat="1" ht="20.100000000000001" customHeight="1">
      <c r="A109" s="7"/>
      <c r="B109" s="7"/>
      <c r="C109" s="7"/>
      <c r="D109" s="2"/>
      <c r="E109" s="7"/>
      <c r="F109" s="7"/>
      <c r="G109" s="7"/>
      <c r="H109" s="487"/>
      <c r="I109" s="7"/>
      <c r="J109" s="7"/>
      <c r="K109" s="7"/>
      <c r="L109" s="7"/>
      <c r="M109" s="7"/>
      <c r="N109" s="7"/>
      <c r="O109" s="7"/>
      <c r="P109" s="7"/>
      <c r="Q109" s="11"/>
      <c r="R109" s="7"/>
      <c r="S109" s="7"/>
      <c r="T109" s="7"/>
      <c r="U109" s="7"/>
      <c r="V109" s="7"/>
      <c r="W109" s="7"/>
      <c r="X109" s="7"/>
      <c r="Y109" s="7"/>
      <c r="Z109" s="7"/>
      <c r="AA109" s="488"/>
    </row>
    <row r="110" spans="1:27" s="10" customFormat="1" ht="20.100000000000001" customHeight="1">
      <c r="A110" s="7"/>
      <c r="B110" s="7"/>
      <c r="C110" s="7"/>
      <c r="D110" s="1"/>
      <c r="E110" s="7"/>
      <c r="F110" s="7"/>
      <c r="G110" s="7"/>
      <c r="H110" s="487"/>
      <c r="I110" s="7"/>
      <c r="J110" s="7"/>
      <c r="K110" s="7"/>
      <c r="L110" s="7"/>
      <c r="M110" s="7"/>
      <c r="N110" s="7"/>
      <c r="O110" s="7"/>
      <c r="P110" s="7"/>
      <c r="Q110" s="11"/>
      <c r="R110" s="7"/>
      <c r="S110" s="7"/>
      <c r="T110" s="7"/>
      <c r="U110" s="7"/>
      <c r="V110" s="7"/>
      <c r="W110" s="7"/>
      <c r="X110" s="7"/>
      <c r="Y110" s="7"/>
      <c r="Z110" s="7"/>
      <c r="AA110" s="488"/>
    </row>
    <row r="111" spans="1:27" s="10" customFormat="1" ht="20.100000000000001" customHeight="1">
      <c r="A111" s="7"/>
      <c r="B111" s="7"/>
      <c r="C111" s="7"/>
      <c r="D111" s="2"/>
      <c r="E111" s="7"/>
      <c r="F111" s="7"/>
      <c r="G111" s="7"/>
      <c r="H111" s="487"/>
      <c r="I111" s="7"/>
      <c r="J111" s="7"/>
      <c r="K111" s="7"/>
      <c r="L111" s="7"/>
      <c r="M111" s="7"/>
      <c r="N111" s="7"/>
      <c r="O111" s="7"/>
      <c r="P111" s="7"/>
      <c r="Q111" s="11"/>
      <c r="R111" s="7"/>
      <c r="S111" s="7"/>
      <c r="T111" s="7"/>
      <c r="U111" s="7"/>
      <c r="V111" s="7"/>
      <c r="W111" s="7"/>
      <c r="X111" s="7"/>
      <c r="Y111" s="7"/>
      <c r="Z111" s="7"/>
      <c r="AA111" s="488"/>
    </row>
    <row r="112" spans="1:27" s="10" customFormat="1" ht="20.100000000000001" customHeight="1">
      <c r="A112" s="7"/>
      <c r="B112" s="7"/>
      <c r="C112" s="7"/>
      <c r="D112" s="2"/>
      <c r="E112" s="7"/>
      <c r="F112" s="7"/>
      <c r="G112" s="7"/>
      <c r="H112" s="487"/>
      <c r="I112" s="7"/>
      <c r="J112" s="7"/>
      <c r="K112" s="7"/>
      <c r="L112" s="7"/>
      <c r="M112" s="7"/>
      <c r="N112" s="7"/>
      <c r="O112" s="7"/>
      <c r="P112" s="7"/>
      <c r="Q112" s="11"/>
      <c r="R112" s="7"/>
      <c r="S112" s="7"/>
      <c r="T112" s="7"/>
      <c r="U112" s="7"/>
      <c r="V112" s="7"/>
      <c r="W112" s="7"/>
      <c r="X112" s="7"/>
      <c r="Y112" s="7"/>
      <c r="Z112" s="7"/>
      <c r="AA112" s="488"/>
    </row>
    <row r="113" spans="1:27" s="10" customFormat="1" ht="20.100000000000001" customHeight="1">
      <c r="A113" s="7"/>
      <c r="B113" s="7"/>
      <c r="C113" s="7"/>
      <c r="D113" s="2"/>
      <c r="E113" s="7"/>
      <c r="F113" s="7"/>
      <c r="G113" s="7"/>
      <c r="H113" s="487"/>
      <c r="I113" s="7"/>
      <c r="J113" s="7"/>
      <c r="K113" s="7"/>
      <c r="L113" s="7"/>
      <c r="M113" s="7"/>
      <c r="N113" s="7"/>
      <c r="O113" s="7"/>
      <c r="P113" s="7"/>
      <c r="Q113" s="11"/>
      <c r="R113" s="7"/>
      <c r="S113" s="7"/>
      <c r="T113" s="7"/>
      <c r="U113" s="7"/>
      <c r="V113" s="7"/>
      <c r="W113" s="7"/>
      <c r="X113" s="7"/>
      <c r="Y113" s="7"/>
      <c r="Z113" s="7"/>
      <c r="AA113" s="488"/>
    </row>
    <row r="114" spans="1:27" s="10" customFormat="1" ht="20.100000000000001" customHeight="1">
      <c r="A114" s="7"/>
      <c r="B114" s="7"/>
      <c r="C114" s="7"/>
      <c r="D114" s="1"/>
      <c r="E114" s="7"/>
      <c r="F114" s="7"/>
      <c r="G114" s="7"/>
      <c r="H114" s="487"/>
      <c r="I114" s="7"/>
      <c r="J114" s="7"/>
      <c r="K114" s="7"/>
      <c r="L114" s="7"/>
      <c r="M114" s="7"/>
      <c r="N114" s="7"/>
      <c r="O114" s="7"/>
      <c r="P114" s="7"/>
      <c r="Q114" s="11"/>
      <c r="R114" s="7"/>
      <c r="S114" s="7"/>
      <c r="T114" s="7"/>
      <c r="U114" s="7"/>
      <c r="V114" s="7"/>
      <c r="W114" s="7"/>
      <c r="X114" s="7"/>
      <c r="Y114" s="7"/>
      <c r="Z114" s="7"/>
      <c r="AA114" s="488"/>
    </row>
    <row r="115" spans="1:27" s="10" customFormat="1" ht="20.100000000000001" customHeight="1">
      <c r="A115" s="7"/>
      <c r="B115" s="7"/>
      <c r="C115" s="7"/>
      <c r="D115" s="2"/>
      <c r="E115" s="7"/>
      <c r="F115" s="7"/>
      <c r="G115" s="7"/>
      <c r="H115" s="487"/>
      <c r="I115" s="7"/>
      <c r="J115" s="7"/>
      <c r="K115" s="7"/>
      <c r="L115" s="7"/>
      <c r="M115" s="7"/>
      <c r="N115" s="7"/>
      <c r="O115" s="7"/>
      <c r="P115" s="7"/>
      <c r="Q115" s="11"/>
      <c r="R115" s="7"/>
      <c r="S115" s="7"/>
      <c r="T115" s="7"/>
      <c r="U115" s="7"/>
      <c r="V115" s="7"/>
      <c r="W115" s="7"/>
      <c r="X115" s="7"/>
      <c r="Y115" s="7"/>
      <c r="Z115" s="7"/>
      <c r="AA115" s="488"/>
    </row>
    <row r="116" spans="1:27" s="10" customFormat="1" ht="20.100000000000001" customHeight="1">
      <c r="A116" s="7"/>
      <c r="B116" s="7"/>
      <c r="C116" s="7"/>
      <c r="D116" s="2"/>
      <c r="E116" s="7"/>
      <c r="F116" s="7"/>
      <c r="G116" s="7"/>
      <c r="H116" s="487"/>
      <c r="I116" s="7"/>
      <c r="J116" s="7"/>
      <c r="K116" s="7"/>
      <c r="L116" s="7"/>
      <c r="M116" s="7"/>
      <c r="N116" s="7"/>
      <c r="O116" s="7"/>
      <c r="P116" s="7"/>
      <c r="Q116" s="11"/>
      <c r="R116" s="7"/>
      <c r="S116" s="7"/>
      <c r="T116" s="7"/>
      <c r="U116" s="7"/>
      <c r="V116" s="7"/>
      <c r="W116" s="7"/>
      <c r="X116" s="7"/>
      <c r="Y116" s="7"/>
      <c r="Z116" s="7"/>
      <c r="AA116" s="488"/>
    </row>
    <row r="117" spans="1:27" s="10" customFormat="1" ht="20.100000000000001" customHeight="1">
      <c r="A117" s="7"/>
      <c r="B117" s="7"/>
      <c r="C117" s="7"/>
      <c r="D117" s="2"/>
      <c r="E117" s="7"/>
      <c r="F117" s="7"/>
      <c r="G117" s="7"/>
      <c r="H117" s="487"/>
      <c r="I117" s="7"/>
      <c r="J117" s="7"/>
      <c r="K117" s="7"/>
      <c r="L117" s="7"/>
      <c r="M117" s="7"/>
      <c r="N117" s="7"/>
      <c r="O117" s="7"/>
      <c r="P117" s="7"/>
      <c r="Q117" s="11"/>
      <c r="R117" s="7"/>
      <c r="S117" s="7"/>
      <c r="T117" s="7"/>
      <c r="U117" s="7"/>
      <c r="V117" s="7"/>
      <c r="W117" s="7"/>
      <c r="X117" s="7"/>
      <c r="Y117" s="7"/>
      <c r="Z117" s="7"/>
      <c r="AA117" s="488"/>
    </row>
    <row r="118" spans="1:27" s="10" customFormat="1" ht="20.100000000000001" customHeight="1">
      <c r="A118" s="7"/>
      <c r="B118" s="7"/>
      <c r="C118" s="7"/>
      <c r="D118" s="2"/>
      <c r="E118" s="7"/>
      <c r="F118" s="7"/>
      <c r="G118" s="7"/>
      <c r="H118" s="487"/>
      <c r="I118" s="7"/>
      <c r="J118" s="7"/>
      <c r="K118" s="7"/>
      <c r="L118" s="7"/>
      <c r="M118" s="7"/>
      <c r="N118" s="7"/>
      <c r="O118" s="7"/>
      <c r="P118" s="7"/>
      <c r="Q118" s="11"/>
      <c r="R118" s="7"/>
      <c r="S118" s="7"/>
      <c r="T118" s="7"/>
      <c r="U118" s="7"/>
      <c r="V118" s="7"/>
      <c r="W118" s="7"/>
      <c r="X118" s="7"/>
      <c r="Y118" s="7"/>
      <c r="Z118" s="7"/>
      <c r="AA118" s="488"/>
    </row>
    <row r="119" spans="1:27" s="10" customFormat="1" ht="20.100000000000001" customHeight="1">
      <c r="A119" s="7"/>
      <c r="B119" s="7"/>
      <c r="C119" s="7"/>
      <c r="D119" s="2"/>
      <c r="E119" s="7"/>
      <c r="F119" s="7"/>
      <c r="G119" s="7"/>
      <c r="H119" s="487"/>
      <c r="I119" s="7"/>
      <c r="J119" s="7"/>
      <c r="K119" s="7"/>
      <c r="L119" s="7"/>
      <c r="M119" s="7"/>
      <c r="N119" s="7"/>
      <c r="O119" s="7"/>
      <c r="P119" s="7"/>
      <c r="Q119" s="11"/>
      <c r="R119" s="7"/>
      <c r="S119" s="7"/>
      <c r="T119" s="7"/>
      <c r="U119" s="7"/>
      <c r="V119" s="7"/>
      <c r="W119" s="7"/>
      <c r="X119" s="7"/>
      <c r="Y119" s="7"/>
      <c r="Z119" s="7"/>
      <c r="AA119" s="488"/>
    </row>
    <row r="120" spans="1:27" s="10" customFormat="1" ht="20.100000000000001" customHeight="1">
      <c r="A120" s="7"/>
      <c r="B120" s="7"/>
      <c r="C120" s="7"/>
      <c r="D120" s="2"/>
      <c r="E120" s="7"/>
      <c r="F120" s="7"/>
      <c r="G120" s="7"/>
      <c r="H120" s="487"/>
      <c r="I120" s="7"/>
      <c r="J120" s="7"/>
      <c r="K120" s="7"/>
      <c r="L120" s="7"/>
      <c r="M120" s="7"/>
      <c r="N120" s="7"/>
      <c r="O120" s="7"/>
      <c r="P120" s="7"/>
      <c r="Q120" s="11"/>
      <c r="R120" s="7"/>
      <c r="S120" s="7"/>
      <c r="T120" s="7"/>
      <c r="U120" s="7"/>
      <c r="V120" s="7"/>
      <c r="W120" s="7"/>
      <c r="X120" s="7"/>
      <c r="Y120" s="7"/>
      <c r="Z120" s="7"/>
      <c r="AA120" s="488"/>
    </row>
    <row r="121" spans="1:27" s="10" customFormat="1" ht="20.100000000000001" customHeight="1">
      <c r="A121" s="7"/>
      <c r="B121" s="7"/>
      <c r="C121" s="7"/>
      <c r="D121" s="2"/>
      <c r="E121" s="7"/>
      <c r="F121" s="7"/>
      <c r="G121" s="7"/>
      <c r="H121" s="487"/>
      <c r="I121" s="7"/>
      <c r="J121" s="7"/>
      <c r="K121" s="7"/>
      <c r="L121" s="7"/>
      <c r="M121" s="7"/>
      <c r="N121" s="7"/>
      <c r="O121" s="7"/>
      <c r="P121" s="7"/>
      <c r="Q121" s="11"/>
      <c r="R121" s="7"/>
      <c r="S121" s="7"/>
      <c r="T121" s="7"/>
      <c r="U121" s="7"/>
      <c r="V121" s="7"/>
      <c r="W121" s="7"/>
      <c r="X121" s="7"/>
      <c r="Y121" s="7"/>
      <c r="Z121" s="7"/>
      <c r="AA121" s="488"/>
    </row>
    <row r="122" spans="1:27" s="10" customFormat="1" ht="20.100000000000001" customHeight="1">
      <c r="A122" s="7"/>
      <c r="B122" s="7"/>
      <c r="C122" s="7"/>
      <c r="D122" s="2"/>
      <c r="E122" s="7"/>
      <c r="F122" s="7"/>
      <c r="G122" s="7"/>
      <c r="H122" s="487"/>
      <c r="I122" s="7"/>
      <c r="J122" s="7"/>
      <c r="K122" s="7"/>
      <c r="L122" s="7"/>
      <c r="M122" s="7"/>
      <c r="N122" s="7"/>
      <c r="O122" s="7"/>
      <c r="P122" s="7"/>
      <c r="Q122" s="11"/>
      <c r="R122" s="7"/>
      <c r="S122" s="7"/>
      <c r="T122" s="7"/>
      <c r="U122" s="7"/>
      <c r="V122" s="7"/>
      <c r="W122" s="7"/>
      <c r="X122" s="7"/>
      <c r="Y122" s="7"/>
      <c r="Z122" s="7"/>
      <c r="AA122" s="488"/>
    </row>
    <row r="123" spans="1:27" s="10" customFormat="1" ht="20.100000000000001" customHeight="1">
      <c r="A123" s="7"/>
      <c r="B123" s="7"/>
      <c r="C123" s="7"/>
      <c r="D123" s="2"/>
      <c r="E123" s="7"/>
      <c r="F123" s="7"/>
      <c r="G123" s="7"/>
      <c r="H123" s="487"/>
      <c r="I123" s="7"/>
      <c r="J123" s="7"/>
      <c r="K123" s="7"/>
      <c r="L123" s="7"/>
      <c r="M123" s="7"/>
      <c r="N123" s="7"/>
      <c r="O123" s="7"/>
      <c r="P123" s="7"/>
      <c r="Q123" s="11"/>
      <c r="R123" s="7"/>
      <c r="S123" s="7"/>
      <c r="T123" s="7"/>
      <c r="U123" s="7"/>
      <c r="V123" s="7"/>
      <c r="W123" s="7"/>
      <c r="X123" s="7"/>
      <c r="Y123" s="7"/>
      <c r="Z123" s="7"/>
      <c r="AA123" s="488"/>
    </row>
    <row r="124" spans="1:27" s="10" customFormat="1" ht="20.100000000000001" customHeight="1">
      <c r="A124" s="7"/>
      <c r="B124" s="7"/>
      <c r="C124" s="7"/>
      <c r="D124" s="2"/>
      <c r="E124" s="7"/>
      <c r="F124" s="7"/>
      <c r="G124" s="7"/>
      <c r="H124" s="487"/>
      <c r="I124" s="7"/>
      <c r="J124" s="7"/>
      <c r="K124" s="7"/>
      <c r="L124" s="7"/>
      <c r="M124" s="7"/>
      <c r="N124" s="7"/>
      <c r="O124" s="7"/>
      <c r="P124" s="7"/>
      <c r="Q124" s="11"/>
      <c r="R124" s="7"/>
      <c r="S124" s="7"/>
      <c r="T124" s="7"/>
      <c r="U124" s="7"/>
      <c r="V124" s="7"/>
      <c r="W124" s="7"/>
      <c r="X124" s="7"/>
      <c r="Y124" s="7"/>
      <c r="Z124" s="7"/>
      <c r="AA124" s="488"/>
    </row>
    <row r="125" spans="1:27" s="10" customFormat="1" ht="20.100000000000001" customHeight="1">
      <c r="A125" s="7"/>
      <c r="B125" s="7"/>
      <c r="C125" s="7"/>
      <c r="D125" s="2"/>
      <c r="E125" s="7"/>
      <c r="F125" s="7"/>
      <c r="G125" s="7"/>
      <c r="H125" s="487"/>
      <c r="I125" s="7"/>
      <c r="J125" s="7"/>
      <c r="K125" s="7"/>
      <c r="L125" s="7"/>
      <c r="M125" s="7"/>
      <c r="N125" s="7"/>
      <c r="O125" s="7"/>
      <c r="P125" s="7"/>
      <c r="Q125" s="11"/>
      <c r="R125" s="7"/>
      <c r="S125" s="7"/>
      <c r="T125" s="7"/>
      <c r="U125" s="7"/>
      <c r="V125" s="7"/>
      <c r="W125" s="7"/>
      <c r="X125" s="7"/>
      <c r="Y125" s="7"/>
      <c r="Z125" s="7"/>
      <c r="AA125" s="488"/>
    </row>
    <row r="126" spans="1:27" s="10" customFormat="1" ht="20.100000000000001" customHeight="1">
      <c r="A126" s="7"/>
      <c r="B126" s="7"/>
      <c r="C126" s="7"/>
      <c r="D126" s="2"/>
      <c r="E126" s="7"/>
      <c r="F126" s="7"/>
      <c r="G126" s="7"/>
      <c r="H126" s="487"/>
      <c r="I126" s="7"/>
      <c r="J126" s="7"/>
      <c r="K126" s="7"/>
      <c r="L126" s="7"/>
      <c r="M126" s="7"/>
      <c r="N126" s="7"/>
      <c r="O126" s="7"/>
      <c r="P126" s="7"/>
      <c r="Q126" s="11"/>
      <c r="R126" s="7"/>
      <c r="S126" s="7"/>
      <c r="T126" s="7"/>
      <c r="U126" s="7"/>
      <c r="V126" s="7"/>
      <c r="W126" s="7"/>
      <c r="X126" s="7"/>
      <c r="Y126" s="7"/>
      <c r="Z126" s="7"/>
      <c r="AA126" s="488"/>
    </row>
    <row r="127" spans="1:27" s="10" customFormat="1" ht="20.100000000000001" customHeight="1">
      <c r="A127" s="7"/>
      <c r="B127" s="7"/>
      <c r="C127" s="7"/>
      <c r="D127" s="2"/>
      <c r="E127" s="7"/>
      <c r="F127" s="7"/>
      <c r="G127" s="7"/>
      <c r="H127" s="487"/>
      <c r="I127" s="7"/>
      <c r="J127" s="7"/>
      <c r="K127" s="7"/>
      <c r="L127" s="7"/>
      <c r="M127" s="7"/>
      <c r="N127" s="7"/>
      <c r="O127" s="7"/>
      <c r="P127" s="7"/>
      <c r="Q127" s="11"/>
      <c r="R127" s="7"/>
      <c r="S127" s="7"/>
      <c r="T127" s="7"/>
      <c r="U127" s="7"/>
      <c r="V127" s="7"/>
      <c r="W127" s="7"/>
      <c r="X127" s="7"/>
      <c r="Y127" s="7"/>
      <c r="Z127" s="7"/>
      <c r="AA127" s="488"/>
    </row>
    <row r="128" spans="1:27" s="10" customFormat="1" ht="20.100000000000001" customHeight="1">
      <c r="A128" s="7"/>
      <c r="B128" s="7"/>
      <c r="C128" s="7"/>
      <c r="D128" s="2"/>
      <c r="E128" s="7"/>
      <c r="F128" s="7"/>
      <c r="G128" s="7"/>
      <c r="H128" s="487"/>
      <c r="I128" s="7"/>
      <c r="J128" s="7"/>
      <c r="K128" s="7"/>
      <c r="L128" s="7"/>
      <c r="M128" s="7"/>
      <c r="N128" s="7"/>
      <c r="O128" s="7"/>
      <c r="P128" s="7"/>
      <c r="Q128" s="11"/>
      <c r="R128" s="7"/>
      <c r="S128" s="7"/>
      <c r="T128" s="7"/>
      <c r="U128" s="7"/>
      <c r="V128" s="7"/>
      <c r="W128" s="7"/>
      <c r="X128" s="7"/>
      <c r="Y128" s="7"/>
      <c r="Z128" s="7"/>
      <c r="AA128" s="488"/>
    </row>
    <row r="129" spans="1:27" s="10" customFormat="1" ht="20.100000000000001" customHeight="1">
      <c r="A129" s="7"/>
      <c r="B129" s="7"/>
      <c r="C129" s="7"/>
      <c r="D129" s="2"/>
      <c r="E129" s="7"/>
      <c r="F129" s="7"/>
      <c r="G129" s="7"/>
      <c r="H129" s="487"/>
      <c r="I129" s="7"/>
      <c r="J129" s="7"/>
      <c r="K129" s="7"/>
      <c r="L129" s="7"/>
      <c r="M129" s="7"/>
      <c r="N129" s="7"/>
      <c r="O129" s="7"/>
      <c r="P129" s="7"/>
      <c r="Q129" s="11"/>
      <c r="R129" s="7"/>
      <c r="S129" s="7"/>
      <c r="T129" s="7"/>
      <c r="U129" s="7"/>
      <c r="V129" s="7"/>
      <c r="W129" s="7"/>
      <c r="X129" s="7"/>
      <c r="Y129" s="7"/>
      <c r="Z129" s="7"/>
      <c r="AA129" s="488"/>
    </row>
    <row r="130" spans="1:27" s="10" customFormat="1" ht="20.100000000000001" customHeight="1">
      <c r="A130" s="7"/>
      <c r="B130" s="7"/>
      <c r="C130" s="7"/>
      <c r="D130" s="2"/>
      <c r="E130" s="7"/>
      <c r="F130" s="7"/>
      <c r="G130" s="7"/>
      <c r="H130" s="487"/>
      <c r="I130" s="7"/>
      <c r="J130" s="7"/>
      <c r="K130" s="7"/>
      <c r="L130" s="7"/>
      <c r="M130" s="7"/>
      <c r="N130" s="7"/>
      <c r="O130" s="7"/>
      <c r="P130" s="7"/>
      <c r="Q130" s="11"/>
      <c r="R130" s="7"/>
      <c r="S130" s="7"/>
      <c r="T130" s="7"/>
      <c r="U130" s="7"/>
      <c r="V130" s="7"/>
      <c r="W130" s="7"/>
      <c r="X130" s="7"/>
      <c r="Y130" s="7"/>
      <c r="Z130" s="7"/>
      <c r="AA130" s="488"/>
    </row>
    <row r="131" spans="1:27" s="10" customFormat="1" ht="20.100000000000001" customHeight="1">
      <c r="A131" s="7"/>
      <c r="B131" s="7"/>
      <c r="C131" s="7"/>
      <c r="D131" s="2"/>
      <c r="E131" s="7"/>
      <c r="F131" s="7"/>
      <c r="G131" s="7"/>
      <c r="H131" s="487"/>
      <c r="I131" s="7"/>
      <c r="J131" s="7"/>
      <c r="K131" s="7"/>
      <c r="L131" s="7"/>
      <c r="M131" s="7"/>
      <c r="N131" s="7"/>
      <c r="O131" s="7"/>
      <c r="P131" s="7"/>
      <c r="Q131" s="11"/>
      <c r="R131" s="7"/>
      <c r="S131" s="7"/>
      <c r="T131" s="7"/>
      <c r="U131" s="7"/>
      <c r="V131" s="7"/>
      <c r="W131" s="7"/>
      <c r="X131" s="7"/>
      <c r="Y131" s="7"/>
      <c r="Z131" s="7"/>
      <c r="AA131" s="488"/>
    </row>
    <row r="132" spans="1:27" s="10" customFormat="1" ht="20.100000000000001" customHeight="1">
      <c r="A132" s="7"/>
      <c r="B132" s="7"/>
      <c r="C132" s="7"/>
      <c r="D132" s="2"/>
      <c r="E132" s="7"/>
      <c r="F132" s="7"/>
      <c r="G132" s="7"/>
      <c r="H132" s="487"/>
      <c r="I132" s="7"/>
      <c r="J132" s="7"/>
      <c r="K132" s="7"/>
      <c r="L132" s="7"/>
      <c r="M132" s="7"/>
      <c r="N132" s="7"/>
      <c r="O132" s="7"/>
      <c r="P132" s="7"/>
      <c r="Q132" s="11"/>
      <c r="R132" s="7"/>
      <c r="S132" s="7"/>
      <c r="T132" s="7"/>
      <c r="U132" s="7"/>
      <c r="V132" s="7"/>
      <c r="W132" s="7"/>
      <c r="X132" s="7"/>
      <c r="Y132" s="7"/>
      <c r="Z132" s="7"/>
      <c r="AA132" s="488"/>
    </row>
    <row r="133" spans="1:27" s="10" customFormat="1" ht="20.100000000000001" customHeight="1">
      <c r="A133" s="7"/>
      <c r="B133" s="7"/>
      <c r="C133" s="7"/>
      <c r="D133" s="2"/>
      <c r="E133" s="7"/>
      <c r="F133" s="7"/>
      <c r="G133" s="7"/>
      <c r="H133" s="487"/>
      <c r="I133" s="7"/>
      <c r="J133" s="7"/>
      <c r="K133" s="7"/>
      <c r="L133" s="7"/>
      <c r="M133" s="7"/>
      <c r="N133" s="7"/>
      <c r="O133" s="7"/>
      <c r="P133" s="7"/>
      <c r="Q133" s="11"/>
      <c r="R133" s="7"/>
      <c r="S133" s="7"/>
      <c r="T133" s="7"/>
      <c r="U133" s="7"/>
      <c r="V133" s="7"/>
      <c r="W133" s="7"/>
      <c r="X133" s="7"/>
      <c r="Y133" s="7"/>
      <c r="Z133" s="7"/>
      <c r="AA133" s="488"/>
    </row>
    <row r="134" spans="1:27" s="10" customFormat="1" ht="20.100000000000001" customHeight="1">
      <c r="A134" s="7"/>
      <c r="B134" s="7"/>
      <c r="C134" s="7"/>
      <c r="D134" s="2"/>
      <c r="E134" s="7"/>
      <c r="F134" s="7"/>
      <c r="G134" s="7"/>
      <c r="H134" s="487"/>
      <c r="I134" s="7"/>
      <c r="J134" s="7"/>
      <c r="K134" s="7"/>
      <c r="L134" s="7"/>
      <c r="M134" s="7"/>
      <c r="N134" s="7"/>
      <c r="O134" s="7"/>
      <c r="P134" s="7"/>
      <c r="Q134" s="11"/>
      <c r="R134" s="7"/>
      <c r="S134" s="7"/>
      <c r="T134" s="7"/>
      <c r="U134" s="7"/>
      <c r="V134" s="7"/>
      <c r="W134" s="7"/>
      <c r="X134" s="7"/>
      <c r="Y134" s="7"/>
      <c r="Z134" s="7"/>
      <c r="AA134" s="488"/>
    </row>
    <row r="135" spans="1:27" s="10" customFormat="1" ht="20.100000000000001" customHeight="1">
      <c r="A135" s="7"/>
      <c r="B135" s="7"/>
      <c r="C135" s="7"/>
      <c r="D135" s="2"/>
      <c r="E135" s="7"/>
      <c r="F135" s="7"/>
      <c r="G135" s="7"/>
      <c r="H135" s="487"/>
      <c r="I135" s="7"/>
      <c r="J135" s="7"/>
      <c r="K135" s="7"/>
      <c r="L135" s="7"/>
      <c r="M135" s="7"/>
      <c r="N135" s="7"/>
      <c r="O135" s="7"/>
      <c r="P135" s="7"/>
      <c r="Q135" s="11"/>
      <c r="R135" s="7"/>
      <c r="S135" s="7"/>
      <c r="T135" s="7"/>
      <c r="U135" s="7"/>
      <c r="V135" s="7"/>
      <c r="W135" s="7"/>
      <c r="X135" s="7"/>
      <c r="Y135" s="7"/>
      <c r="Z135" s="7"/>
      <c r="AA135" s="488"/>
    </row>
    <row r="136" spans="1:27" s="10" customFormat="1" ht="20.100000000000001" customHeight="1">
      <c r="A136" s="7"/>
      <c r="B136" s="7"/>
      <c r="C136" s="7"/>
      <c r="D136" s="2"/>
      <c r="E136" s="7"/>
      <c r="F136" s="7"/>
      <c r="G136" s="7"/>
      <c r="H136" s="487"/>
      <c r="I136" s="7"/>
      <c r="J136" s="7"/>
      <c r="K136" s="7"/>
      <c r="L136" s="7"/>
      <c r="M136" s="7"/>
      <c r="N136" s="7"/>
      <c r="O136" s="7"/>
      <c r="P136" s="7"/>
      <c r="Q136" s="11"/>
      <c r="R136" s="7"/>
      <c r="S136" s="7"/>
      <c r="T136" s="7"/>
      <c r="U136" s="7"/>
      <c r="V136" s="7"/>
      <c r="W136" s="7"/>
      <c r="X136" s="7"/>
      <c r="Y136" s="7"/>
      <c r="Z136" s="7"/>
      <c r="AA136" s="488"/>
    </row>
    <row r="137" spans="1:27" s="10" customFormat="1" ht="20.100000000000001" customHeight="1">
      <c r="A137" s="7"/>
      <c r="B137" s="7"/>
      <c r="C137" s="7"/>
      <c r="D137" s="2"/>
      <c r="E137" s="7"/>
      <c r="F137" s="7"/>
      <c r="G137" s="7"/>
      <c r="H137" s="487"/>
      <c r="I137" s="7"/>
      <c r="J137" s="7"/>
      <c r="K137" s="7"/>
      <c r="L137" s="7"/>
      <c r="M137" s="7"/>
      <c r="N137" s="7"/>
      <c r="O137" s="7"/>
      <c r="P137" s="7"/>
      <c r="Q137" s="11"/>
      <c r="R137" s="7"/>
      <c r="S137" s="7"/>
      <c r="T137" s="7"/>
      <c r="U137" s="7"/>
      <c r="V137" s="7"/>
      <c r="W137" s="7"/>
      <c r="X137" s="7"/>
      <c r="Y137" s="7"/>
      <c r="Z137" s="7"/>
      <c r="AA137" s="488"/>
    </row>
    <row r="138" spans="1:27" s="10" customFormat="1" ht="20.100000000000001" customHeight="1">
      <c r="A138" s="7"/>
      <c r="B138" s="7"/>
      <c r="C138" s="7"/>
      <c r="D138" s="2"/>
      <c r="E138" s="7"/>
      <c r="F138" s="7"/>
      <c r="G138" s="7"/>
      <c r="H138" s="487"/>
      <c r="I138" s="7"/>
      <c r="J138" s="7"/>
      <c r="K138" s="7"/>
      <c r="L138" s="7"/>
      <c r="M138" s="7"/>
      <c r="N138" s="7"/>
      <c r="O138" s="7"/>
      <c r="P138" s="7"/>
      <c r="Q138" s="11"/>
      <c r="R138" s="7"/>
      <c r="S138" s="7"/>
      <c r="T138" s="7"/>
      <c r="U138" s="7"/>
      <c r="V138" s="7"/>
      <c r="W138" s="7"/>
      <c r="X138" s="7"/>
      <c r="Y138" s="7"/>
      <c r="Z138" s="7"/>
      <c r="AA138" s="488"/>
    </row>
    <row r="139" spans="1:27" s="10" customFormat="1" ht="20.100000000000001" customHeight="1">
      <c r="A139" s="7"/>
      <c r="B139" s="7"/>
      <c r="C139" s="7"/>
      <c r="D139" s="1"/>
      <c r="E139" s="7"/>
      <c r="F139" s="7"/>
      <c r="G139" s="7"/>
      <c r="H139" s="487"/>
      <c r="I139" s="7"/>
      <c r="J139" s="7"/>
      <c r="K139" s="7"/>
      <c r="L139" s="7"/>
      <c r="M139" s="7"/>
      <c r="N139" s="7"/>
      <c r="O139" s="7"/>
      <c r="P139" s="7"/>
      <c r="Q139" s="11"/>
      <c r="R139" s="7"/>
      <c r="S139" s="7"/>
      <c r="T139" s="7"/>
      <c r="U139" s="7"/>
      <c r="V139" s="7"/>
      <c r="W139" s="7"/>
      <c r="X139" s="7"/>
      <c r="Y139" s="7"/>
      <c r="Z139" s="7"/>
      <c r="AA139" s="488"/>
    </row>
    <row r="140" spans="1:27" s="10" customFormat="1" ht="20.100000000000001" customHeight="1">
      <c r="A140" s="7"/>
      <c r="B140" s="7"/>
      <c r="C140" s="7"/>
      <c r="D140" s="2"/>
      <c r="E140" s="7"/>
      <c r="F140" s="7"/>
      <c r="G140" s="7"/>
      <c r="H140" s="487"/>
      <c r="I140" s="7"/>
      <c r="J140" s="7"/>
      <c r="K140" s="7"/>
      <c r="L140" s="7"/>
      <c r="M140" s="7"/>
      <c r="N140" s="7"/>
      <c r="O140" s="7"/>
      <c r="P140" s="7"/>
      <c r="Q140" s="11"/>
      <c r="R140" s="7"/>
      <c r="S140" s="7"/>
      <c r="T140" s="7"/>
      <c r="U140" s="7"/>
      <c r="V140" s="7"/>
      <c r="W140" s="7"/>
      <c r="X140" s="7"/>
      <c r="Y140" s="7"/>
      <c r="Z140" s="7"/>
      <c r="AA140" s="488"/>
    </row>
    <row r="141" spans="1:27" s="10" customFormat="1" ht="20.100000000000001" customHeight="1">
      <c r="A141" s="7"/>
      <c r="B141" s="7"/>
      <c r="C141" s="7"/>
      <c r="D141" s="2"/>
      <c r="E141" s="7"/>
      <c r="F141" s="7"/>
      <c r="G141" s="7"/>
      <c r="H141" s="487"/>
      <c r="I141" s="7"/>
      <c r="J141" s="7"/>
      <c r="K141" s="7"/>
      <c r="L141" s="7"/>
      <c r="M141" s="7"/>
      <c r="N141" s="7"/>
      <c r="O141" s="7"/>
      <c r="P141" s="7"/>
      <c r="Q141" s="11"/>
      <c r="R141" s="7"/>
      <c r="S141" s="7"/>
      <c r="T141" s="7"/>
      <c r="U141" s="7"/>
      <c r="V141" s="7"/>
      <c r="W141" s="7"/>
      <c r="X141" s="7"/>
      <c r="Y141" s="7"/>
      <c r="Z141" s="7"/>
      <c r="AA141" s="488"/>
    </row>
    <row r="142" spans="1:27" s="10" customFormat="1" ht="20.100000000000001" customHeight="1">
      <c r="A142" s="7"/>
      <c r="B142" s="7"/>
      <c r="C142" s="7"/>
      <c r="D142" s="2"/>
      <c r="E142" s="7"/>
      <c r="F142" s="7"/>
      <c r="G142" s="7"/>
      <c r="H142" s="487"/>
      <c r="I142" s="7"/>
      <c r="J142" s="7"/>
      <c r="K142" s="7"/>
      <c r="L142" s="7"/>
      <c r="M142" s="7"/>
      <c r="N142" s="7"/>
      <c r="O142" s="7"/>
      <c r="P142" s="7"/>
      <c r="Q142" s="11"/>
      <c r="R142" s="7"/>
      <c r="S142" s="7"/>
      <c r="T142" s="7"/>
      <c r="U142" s="7"/>
      <c r="V142" s="7"/>
      <c r="W142" s="7"/>
      <c r="X142" s="7"/>
      <c r="Y142" s="7"/>
      <c r="Z142" s="7"/>
      <c r="AA142" s="488"/>
    </row>
    <row r="143" spans="1:27" s="10" customFormat="1" ht="20.100000000000001" customHeight="1">
      <c r="A143" s="7"/>
      <c r="B143" s="7"/>
      <c r="C143" s="7"/>
      <c r="D143" s="2"/>
      <c r="E143" s="7"/>
      <c r="F143" s="7"/>
      <c r="G143" s="7"/>
      <c r="H143" s="487"/>
      <c r="I143" s="7"/>
      <c r="J143" s="7"/>
      <c r="K143" s="7"/>
      <c r="L143" s="7"/>
      <c r="M143" s="7"/>
      <c r="N143" s="7"/>
      <c r="O143" s="7"/>
      <c r="P143" s="7"/>
      <c r="Q143" s="11"/>
      <c r="R143" s="7"/>
      <c r="S143" s="7"/>
      <c r="T143" s="7"/>
      <c r="U143" s="7"/>
      <c r="V143" s="7"/>
      <c r="W143" s="7"/>
      <c r="X143" s="7"/>
      <c r="Y143" s="7"/>
      <c r="Z143" s="7"/>
      <c r="AA143" s="488"/>
    </row>
    <row r="144" spans="1:27" s="10" customFormat="1" ht="20.100000000000001" customHeight="1">
      <c r="A144" s="7"/>
      <c r="B144" s="7"/>
      <c r="C144" s="7"/>
      <c r="D144" s="2"/>
      <c r="E144" s="7"/>
      <c r="F144" s="7"/>
      <c r="G144" s="7"/>
      <c r="H144" s="487"/>
      <c r="I144" s="7"/>
      <c r="J144" s="7"/>
      <c r="K144" s="7"/>
      <c r="L144" s="7"/>
      <c r="M144" s="7"/>
      <c r="N144" s="7"/>
      <c r="O144" s="7"/>
      <c r="P144" s="7"/>
      <c r="Q144" s="11"/>
      <c r="R144" s="7"/>
      <c r="S144" s="7"/>
      <c r="T144" s="7"/>
      <c r="U144" s="7"/>
      <c r="V144" s="7"/>
      <c r="W144" s="7"/>
      <c r="X144" s="7"/>
      <c r="Y144" s="7"/>
      <c r="Z144" s="7"/>
      <c r="AA144" s="488"/>
    </row>
    <row r="145" spans="1:27" s="10" customFormat="1" ht="20.100000000000001" customHeight="1">
      <c r="A145" s="7"/>
      <c r="B145" s="7"/>
      <c r="C145" s="7"/>
      <c r="D145" s="2"/>
      <c r="E145" s="7"/>
      <c r="F145" s="7"/>
      <c r="G145" s="7"/>
      <c r="H145" s="487"/>
      <c r="I145" s="7"/>
      <c r="J145" s="7"/>
      <c r="K145" s="7"/>
      <c r="L145" s="7"/>
      <c r="M145" s="7"/>
      <c r="N145" s="7"/>
      <c r="O145" s="7"/>
      <c r="P145" s="7"/>
      <c r="Q145" s="11"/>
      <c r="R145" s="7"/>
      <c r="S145" s="7"/>
      <c r="T145" s="7"/>
      <c r="U145" s="7"/>
      <c r="V145" s="7"/>
      <c r="W145" s="7"/>
      <c r="X145" s="7"/>
      <c r="Y145" s="7"/>
      <c r="Z145" s="7"/>
      <c r="AA145" s="488"/>
    </row>
    <row r="146" spans="1:27" s="10" customFormat="1" ht="20.100000000000001" customHeight="1">
      <c r="A146" s="7"/>
      <c r="B146" s="7"/>
      <c r="C146" s="7"/>
      <c r="D146" s="2"/>
      <c r="E146" s="7"/>
      <c r="F146" s="7"/>
      <c r="G146" s="7"/>
      <c r="H146" s="487"/>
      <c r="I146" s="7"/>
      <c r="J146" s="7"/>
      <c r="K146" s="7"/>
      <c r="L146" s="7"/>
      <c r="M146" s="7"/>
      <c r="N146" s="7"/>
      <c r="O146" s="7"/>
      <c r="P146" s="7"/>
      <c r="Q146" s="11"/>
      <c r="R146" s="7"/>
      <c r="S146" s="7"/>
      <c r="T146" s="7"/>
      <c r="U146" s="7"/>
      <c r="V146" s="7"/>
      <c r="W146" s="7"/>
      <c r="X146" s="7"/>
      <c r="Y146" s="7"/>
      <c r="Z146" s="7"/>
      <c r="AA146" s="488"/>
    </row>
    <row r="147" spans="1:27" s="10" customFormat="1" ht="20.100000000000001" customHeight="1">
      <c r="A147" s="7"/>
      <c r="B147" s="7"/>
      <c r="C147" s="7"/>
      <c r="D147" s="2"/>
      <c r="E147" s="7"/>
      <c r="F147" s="7"/>
      <c r="G147" s="7"/>
      <c r="H147" s="487"/>
      <c r="I147" s="7"/>
      <c r="J147" s="7"/>
      <c r="K147" s="7"/>
      <c r="L147" s="7"/>
      <c r="M147" s="7"/>
      <c r="N147" s="7"/>
      <c r="O147" s="7"/>
      <c r="P147" s="7"/>
      <c r="Q147" s="11"/>
      <c r="R147" s="7"/>
      <c r="S147" s="7"/>
      <c r="T147" s="7"/>
      <c r="U147" s="7"/>
      <c r="V147" s="7"/>
      <c r="W147" s="7"/>
      <c r="X147" s="7"/>
      <c r="Y147" s="7"/>
      <c r="Z147" s="7"/>
      <c r="AA147" s="488"/>
    </row>
    <row r="148" spans="1:27" s="10" customFormat="1" ht="20.100000000000001" customHeight="1">
      <c r="A148" s="7"/>
      <c r="B148" s="7"/>
      <c r="C148" s="7"/>
      <c r="D148" s="2"/>
      <c r="E148" s="7"/>
      <c r="F148" s="7"/>
      <c r="G148" s="7"/>
      <c r="H148" s="487"/>
      <c r="I148" s="7"/>
      <c r="J148" s="7"/>
      <c r="K148" s="7"/>
      <c r="L148" s="7"/>
      <c r="M148" s="7"/>
      <c r="N148" s="7"/>
      <c r="O148" s="7"/>
      <c r="P148" s="7"/>
      <c r="Q148" s="11"/>
      <c r="R148" s="7"/>
      <c r="S148" s="7"/>
      <c r="T148" s="7"/>
      <c r="U148" s="7"/>
      <c r="V148" s="7"/>
      <c r="W148" s="7"/>
      <c r="X148" s="7"/>
      <c r="Y148" s="7"/>
      <c r="Z148" s="7"/>
      <c r="AA148" s="488"/>
    </row>
    <row r="149" spans="1:27" s="10" customFormat="1" ht="20.100000000000001" customHeight="1">
      <c r="A149" s="7"/>
      <c r="B149" s="7"/>
      <c r="C149" s="7"/>
      <c r="D149" s="1"/>
      <c r="E149" s="7"/>
      <c r="F149" s="7"/>
      <c r="G149" s="7"/>
      <c r="H149" s="487"/>
      <c r="I149" s="7"/>
      <c r="J149" s="7"/>
      <c r="K149" s="7"/>
      <c r="L149" s="7"/>
      <c r="M149" s="7"/>
      <c r="N149" s="7"/>
      <c r="O149" s="7"/>
      <c r="P149" s="7"/>
      <c r="Q149" s="11"/>
      <c r="R149" s="7"/>
      <c r="S149" s="7"/>
      <c r="T149" s="7"/>
      <c r="U149" s="7"/>
      <c r="V149" s="7"/>
      <c r="W149" s="7"/>
      <c r="X149" s="7"/>
      <c r="Y149" s="7"/>
      <c r="Z149" s="7"/>
      <c r="AA149" s="488"/>
    </row>
    <row r="150" spans="1:27" s="10" customFormat="1" ht="20.100000000000001" customHeight="1">
      <c r="A150" s="7"/>
      <c r="B150" s="7"/>
      <c r="C150" s="7"/>
      <c r="D150" s="2"/>
      <c r="E150" s="7"/>
      <c r="F150" s="7"/>
      <c r="G150" s="7"/>
      <c r="H150" s="487"/>
      <c r="I150" s="7"/>
      <c r="J150" s="7"/>
      <c r="K150" s="7"/>
      <c r="L150" s="7"/>
      <c r="M150" s="7"/>
      <c r="N150" s="7"/>
      <c r="O150" s="7"/>
      <c r="P150" s="7"/>
      <c r="Q150" s="11"/>
      <c r="R150" s="7"/>
      <c r="S150" s="7"/>
      <c r="T150" s="7"/>
      <c r="U150" s="7"/>
      <c r="V150" s="7"/>
      <c r="W150" s="7"/>
      <c r="X150" s="7"/>
      <c r="Y150" s="7"/>
      <c r="Z150" s="7"/>
      <c r="AA150" s="488"/>
    </row>
    <row r="151" spans="1:27" s="10" customFormat="1" ht="20.100000000000001" customHeight="1">
      <c r="A151" s="7"/>
      <c r="B151" s="7"/>
      <c r="C151" s="7"/>
      <c r="D151" s="2"/>
      <c r="E151" s="7"/>
      <c r="F151" s="7"/>
      <c r="G151" s="7"/>
      <c r="H151" s="487"/>
      <c r="I151" s="7"/>
      <c r="J151" s="7"/>
      <c r="K151" s="7"/>
      <c r="L151" s="7"/>
      <c r="M151" s="7"/>
      <c r="N151" s="7"/>
      <c r="O151" s="7"/>
      <c r="P151" s="7"/>
      <c r="Q151" s="11"/>
      <c r="R151" s="7"/>
      <c r="S151" s="7"/>
      <c r="T151" s="7"/>
      <c r="U151" s="7"/>
      <c r="V151" s="7"/>
      <c r="W151" s="7"/>
      <c r="X151" s="7"/>
      <c r="Y151" s="7"/>
      <c r="Z151" s="7"/>
      <c r="AA151" s="488"/>
    </row>
    <row r="152" spans="1:27" s="10" customFormat="1" ht="20.100000000000001" customHeight="1">
      <c r="A152" s="7"/>
      <c r="B152" s="7"/>
      <c r="C152" s="7"/>
      <c r="D152" s="2"/>
      <c r="E152" s="7"/>
      <c r="F152" s="7"/>
      <c r="G152" s="7"/>
      <c r="H152" s="487"/>
      <c r="I152" s="7"/>
      <c r="J152" s="7"/>
      <c r="K152" s="7"/>
      <c r="L152" s="7"/>
      <c r="M152" s="7"/>
      <c r="N152" s="7"/>
      <c r="O152" s="7"/>
      <c r="P152" s="7"/>
      <c r="Q152" s="11"/>
      <c r="R152" s="7"/>
      <c r="S152" s="7"/>
      <c r="T152" s="7"/>
      <c r="U152" s="7"/>
      <c r="V152" s="7"/>
      <c r="W152" s="7"/>
      <c r="X152" s="7"/>
      <c r="Y152" s="7"/>
      <c r="Z152" s="7"/>
      <c r="AA152" s="488"/>
    </row>
    <row r="153" spans="1:27" s="10" customFormat="1" ht="20.100000000000001" customHeight="1">
      <c r="A153" s="7"/>
      <c r="B153" s="7"/>
      <c r="C153" s="7"/>
      <c r="D153" s="2"/>
      <c r="E153" s="7"/>
      <c r="F153" s="7"/>
      <c r="G153" s="7"/>
      <c r="H153" s="487"/>
      <c r="I153" s="7"/>
      <c r="J153" s="7"/>
      <c r="K153" s="7"/>
      <c r="L153" s="7"/>
      <c r="M153" s="7"/>
      <c r="N153" s="7"/>
      <c r="O153" s="7"/>
      <c r="P153" s="7"/>
      <c r="Q153" s="11"/>
      <c r="R153" s="7"/>
      <c r="S153" s="7"/>
      <c r="T153" s="7"/>
      <c r="U153" s="7"/>
      <c r="V153" s="7"/>
      <c r="W153" s="7"/>
      <c r="X153" s="7"/>
      <c r="Y153" s="7"/>
      <c r="Z153" s="7"/>
      <c r="AA153" s="488"/>
    </row>
    <row r="154" spans="1:27" s="10" customFormat="1" ht="20.100000000000001" customHeight="1">
      <c r="A154" s="7"/>
      <c r="B154" s="7"/>
      <c r="C154" s="7"/>
      <c r="D154" s="2"/>
      <c r="E154" s="7"/>
      <c r="F154" s="7"/>
      <c r="G154" s="7"/>
      <c r="H154" s="487"/>
      <c r="I154" s="7"/>
      <c r="J154" s="7"/>
      <c r="K154" s="7"/>
      <c r="L154" s="7"/>
      <c r="M154" s="7"/>
      <c r="N154" s="7"/>
      <c r="O154" s="7"/>
      <c r="P154" s="7"/>
      <c r="Q154" s="11"/>
      <c r="R154" s="7"/>
      <c r="S154" s="7"/>
      <c r="T154" s="7"/>
      <c r="U154" s="7"/>
      <c r="V154" s="7"/>
      <c r="W154" s="7"/>
      <c r="X154" s="7"/>
      <c r="Y154" s="7"/>
      <c r="Z154" s="7"/>
      <c r="AA154" s="488"/>
    </row>
    <row r="155" spans="1:27" s="10" customFormat="1" ht="20.100000000000001" customHeight="1">
      <c r="A155" s="7"/>
      <c r="B155" s="7"/>
      <c r="C155" s="7"/>
      <c r="D155" s="2"/>
      <c r="E155" s="7"/>
      <c r="F155" s="7"/>
      <c r="G155" s="7"/>
      <c r="H155" s="487"/>
      <c r="I155" s="7"/>
      <c r="J155" s="7"/>
      <c r="K155" s="7"/>
      <c r="L155" s="7"/>
      <c r="M155" s="7"/>
      <c r="N155" s="7"/>
      <c r="O155" s="7"/>
      <c r="P155" s="7"/>
      <c r="Q155" s="11"/>
      <c r="R155" s="7"/>
      <c r="S155" s="7"/>
      <c r="T155" s="7"/>
      <c r="U155" s="7"/>
      <c r="V155" s="7"/>
      <c r="W155" s="7"/>
      <c r="X155" s="7"/>
      <c r="Y155" s="7"/>
      <c r="Z155" s="7"/>
      <c r="AA155" s="488"/>
    </row>
    <row r="156" spans="1:27" s="10" customFormat="1" ht="20.100000000000001" customHeight="1">
      <c r="A156" s="7"/>
      <c r="B156" s="7"/>
      <c r="C156" s="7"/>
      <c r="D156" s="2"/>
      <c r="E156" s="7"/>
      <c r="F156" s="7"/>
      <c r="G156" s="7"/>
      <c r="H156" s="487"/>
      <c r="I156" s="7"/>
      <c r="J156" s="7"/>
      <c r="K156" s="7"/>
      <c r="L156" s="7"/>
      <c r="M156" s="7"/>
      <c r="N156" s="7"/>
      <c r="O156" s="7"/>
      <c r="P156" s="7"/>
      <c r="Q156" s="11"/>
      <c r="R156" s="7"/>
      <c r="S156" s="7"/>
      <c r="T156" s="7"/>
      <c r="U156" s="7"/>
      <c r="V156" s="7"/>
      <c r="W156" s="7"/>
      <c r="X156" s="7"/>
      <c r="Y156" s="7"/>
      <c r="Z156" s="7"/>
      <c r="AA156" s="488"/>
    </row>
    <row r="157" spans="1:27" s="10" customFormat="1" ht="20.100000000000001" customHeight="1">
      <c r="A157" s="7"/>
      <c r="B157" s="7"/>
      <c r="C157" s="7"/>
      <c r="D157" s="2"/>
      <c r="E157" s="7"/>
      <c r="F157" s="7"/>
      <c r="G157" s="7"/>
      <c r="H157" s="487"/>
      <c r="I157" s="7"/>
      <c r="J157" s="7"/>
      <c r="K157" s="7"/>
      <c r="L157" s="7"/>
      <c r="M157" s="7"/>
      <c r="N157" s="7"/>
      <c r="O157" s="7"/>
      <c r="P157" s="7"/>
      <c r="Q157" s="11"/>
      <c r="R157" s="7"/>
      <c r="S157" s="7"/>
      <c r="T157" s="7"/>
      <c r="U157" s="7"/>
      <c r="V157" s="7"/>
      <c r="W157" s="7"/>
      <c r="X157" s="7"/>
      <c r="Y157" s="7"/>
      <c r="Z157" s="7"/>
      <c r="AA157" s="488"/>
    </row>
    <row r="158" spans="1:27" s="10" customFormat="1" ht="20.100000000000001" customHeight="1">
      <c r="A158" s="7"/>
      <c r="B158" s="7"/>
      <c r="C158" s="7"/>
      <c r="D158" s="2"/>
      <c r="E158" s="7"/>
      <c r="F158" s="7"/>
      <c r="G158" s="7"/>
      <c r="H158" s="487"/>
      <c r="I158" s="7"/>
      <c r="J158" s="7"/>
      <c r="K158" s="7"/>
      <c r="L158" s="7"/>
      <c r="M158" s="7"/>
      <c r="N158" s="7"/>
      <c r="O158" s="7"/>
      <c r="P158" s="7"/>
      <c r="Q158" s="11"/>
      <c r="R158" s="7"/>
      <c r="S158" s="7"/>
      <c r="T158" s="7"/>
      <c r="U158" s="7"/>
      <c r="V158" s="7"/>
      <c r="W158" s="7"/>
      <c r="X158" s="7"/>
      <c r="Y158" s="7"/>
      <c r="Z158" s="7"/>
      <c r="AA158" s="488"/>
    </row>
    <row r="159" spans="1:27" s="10" customFormat="1" ht="20.100000000000001" customHeight="1">
      <c r="A159" s="7"/>
      <c r="B159" s="7"/>
      <c r="C159" s="7"/>
      <c r="D159" s="2"/>
      <c r="E159" s="7"/>
      <c r="F159" s="7"/>
      <c r="G159" s="7"/>
      <c r="H159" s="487"/>
      <c r="I159" s="7"/>
      <c r="J159" s="7"/>
      <c r="K159" s="7"/>
      <c r="L159" s="7"/>
      <c r="M159" s="7"/>
      <c r="N159" s="7"/>
      <c r="O159" s="7"/>
      <c r="P159" s="7"/>
      <c r="Q159" s="11"/>
      <c r="R159" s="7"/>
      <c r="S159" s="7"/>
      <c r="T159" s="7"/>
      <c r="U159" s="7"/>
      <c r="V159" s="7"/>
      <c r="W159" s="7"/>
      <c r="X159" s="7"/>
      <c r="Y159" s="7"/>
      <c r="Z159" s="7"/>
      <c r="AA159" s="488"/>
    </row>
    <row r="160" spans="1:27" s="10" customFormat="1" ht="20.100000000000001" customHeight="1">
      <c r="A160" s="7"/>
      <c r="B160" s="7"/>
      <c r="C160" s="7"/>
      <c r="D160" s="2"/>
      <c r="E160" s="7"/>
      <c r="F160" s="7"/>
      <c r="G160" s="7"/>
      <c r="H160" s="487"/>
      <c r="I160" s="7"/>
      <c r="J160" s="7"/>
      <c r="K160" s="7"/>
      <c r="L160" s="7"/>
      <c r="M160" s="7"/>
      <c r="N160" s="7"/>
      <c r="O160" s="7"/>
      <c r="P160" s="7"/>
      <c r="Q160" s="11"/>
      <c r="R160" s="7"/>
      <c r="S160" s="7"/>
      <c r="T160" s="7"/>
      <c r="U160" s="7"/>
      <c r="V160" s="7"/>
      <c r="W160" s="7"/>
      <c r="X160" s="7"/>
      <c r="Y160" s="7"/>
      <c r="Z160" s="7"/>
      <c r="AA160" s="488"/>
    </row>
    <row r="161" spans="1:27" s="10" customFormat="1" ht="20.100000000000001" customHeight="1">
      <c r="A161" s="7"/>
      <c r="B161" s="7"/>
      <c r="C161" s="7"/>
      <c r="D161" s="2"/>
      <c r="E161" s="7"/>
      <c r="F161" s="7"/>
      <c r="G161" s="7"/>
      <c r="H161" s="487"/>
      <c r="I161" s="7"/>
      <c r="J161" s="7"/>
      <c r="K161" s="7"/>
      <c r="L161" s="7"/>
      <c r="M161" s="7"/>
      <c r="N161" s="7"/>
      <c r="O161" s="7"/>
      <c r="P161" s="7"/>
      <c r="Q161" s="11"/>
      <c r="R161" s="7"/>
      <c r="S161" s="7"/>
      <c r="T161" s="7"/>
      <c r="U161" s="7"/>
      <c r="V161" s="7"/>
      <c r="W161" s="7"/>
      <c r="X161" s="7"/>
      <c r="Y161" s="7"/>
      <c r="Z161" s="7"/>
      <c r="AA161" s="488"/>
    </row>
    <row r="162" spans="1:27" s="10" customFormat="1" ht="20.100000000000001" customHeight="1">
      <c r="A162" s="7"/>
      <c r="B162" s="7"/>
      <c r="C162" s="7"/>
      <c r="D162" s="2"/>
      <c r="E162" s="7"/>
      <c r="F162" s="7"/>
      <c r="G162" s="7"/>
      <c r="H162" s="487"/>
      <c r="I162" s="7"/>
      <c r="J162" s="7"/>
      <c r="K162" s="7"/>
      <c r="L162" s="7"/>
      <c r="M162" s="7"/>
      <c r="N162" s="7"/>
      <c r="O162" s="7"/>
      <c r="P162" s="7"/>
      <c r="Q162" s="11"/>
      <c r="R162" s="7"/>
      <c r="S162" s="7"/>
      <c r="T162" s="7"/>
      <c r="U162" s="7"/>
      <c r="V162" s="7"/>
      <c r="W162" s="7"/>
      <c r="X162" s="7"/>
      <c r="Y162" s="7"/>
      <c r="Z162" s="7"/>
      <c r="AA162" s="488"/>
    </row>
    <row r="163" spans="1:27" s="10" customFormat="1" ht="20.100000000000001" customHeight="1">
      <c r="A163" s="7"/>
      <c r="B163" s="7"/>
      <c r="C163" s="7"/>
      <c r="D163" s="2"/>
      <c r="E163" s="7"/>
      <c r="F163" s="7"/>
      <c r="G163" s="7"/>
      <c r="H163" s="487"/>
      <c r="I163" s="7"/>
      <c r="J163" s="7"/>
      <c r="K163" s="7"/>
      <c r="L163" s="7"/>
      <c r="M163" s="7"/>
      <c r="N163" s="7"/>
      <c r="O163" s="7"/>
      <c r="P163" s="7"/>
      <c r="Q163" s="11"/>
      <c r="R163" s="7"/>
      <c r="S163" s="7"/>
      <c r="T163" s="7"/>
      <c r="U163" s="7"/>
      <c r="V163" s="7"/>
      <c r="W163" s="7"/>
      <c r="X163" s="7"/>
      <c r="Y163" s="7"/>
      <c r="Z163" s="7"/>
      <c r="AA163" s="488"/>
    </row>
    <row r="164" spans="1:27" s="10" customFormat="1" ht="20.100000000000001" customHeight="1">
      <c r="A164" s="7"/>
      <c r="B164" s="7"/>
      <c r="C164" s="7"/>
      <c r="D164" s="2"/>
      <c r="E164" s="7"/>
      <c r="F164" s="7"/>
      <c r="G164" s="7"/>
      <c r="H164" s="487"/>
      <c r="I164" s="7"/>
      <c r="J164" s="7"/>
      <c r="K164" s="7"/>
      <c r="L164" s="7"/>
      <c r="M164" s="7"/>
      <c r="N164" s="7"/>
      <c r="O164" s="7"/>
      <c r="P164" s="7"/>
      <c r="Q164" s="11"/>
      <c r="R164" s="7"/>
      <c r="S164" s="7"/>
      <c r="T164" s="7"/>
      <c r="U164" s="7"/>
      <c r="V164" s="7"/>
      <c r="W164" s="7"/>
      <c r="X164" s="7"/>
      <c r="Y164" s="7"/>
      <c r="Z164" s="7"/>
      <c r="AA164" s="488"/>
    </row>
    <row r="165" spans="1:27" s="10" customFormat="1" ht="20.100000000000001" customHeight="1">
      <c r="A165" s="7"/>
      <c r="B165" s="7"/>
      <c r="C165" s="7"/>
      <c r="D165" s="2"/>
      <c r="E165" s="7"/>
      <c r="F165" s="7"/>
      <c r="G165" s="7"/>
      <c r="H165" s="487"/>
      <c r="I165" s="7"/>
      <c r="J165" s="7"/>
      <c r="K165" s="7"/>
      <c r="L165" s="7"/>
      <c r="M165" s="7"/>
      <c r="N165" s="7"/>
      <c r="O165" s="7"/>
      <c r="P165" s="7"/>
      <c r="Q165" s="11"/>
      <c r="R165" s="7"/>
      <c r="S165" s="7"/>
      <c r="T165" s="7"/>
      <c r="U165" s="7"/>
      <c r="V165" s="7"/>
      <c r="W165" s="7"/>
      <c r="X165" s="7"/>
      <c r="Y165" s="7"/>
      <c r="Z165" s="7"/>
      <c r="AA165" s="488"/>
    </row>
    <row r="166" spans="1:27" s="10" customFormat="1" ht="20.100000000000001" customHeight="1">
      <c r="A166" s="7"/>
      <c r="B166" s="7"/>
      <c r="C166" s="7"/>
      <c r="D166" s="2"/>
      <c r="E166" s="7"/>
      <c r="F166" s="7"/>
      <c r="G166" s="7"/>
      <c r="H166" s="487"/>
      <c r="I166" s="7"/>
      <c r="J166" s="7"/>
      <c r="K166" s="7"/>
      <c r="L166" s="7"/>
      <c r="M166" s="7"/>
      <c r="N166" s="7"/>
      <c r="O166" s="7"/>
      <c r="P166" s="7"/>
      <c r="Q166" s="11"/>
      <c r="R166" s="7"/>
      <c r="S166" s="7"/>
      <c r="T166" s="7"/>
      <c r="U166" s="7"/>
      <c r="V166" s="7"/>
      <c r="W166" s="7"/>
      <c r="X166" s="7"/>
      <c r="Y166" s="7"/>
      <c r="Z166" s="7"/>
      <c r="AA166" s="488"/>
    </row>
    <row r="167" spans="1:27" s="10" customFormat="1" ht="20.100000000000001" customHeight="1">
      <c r="A167" s="7"/>
      <c r="B167" s="7"/>
      <c r="C167" s="7"/>
      <c r="D167" s="2"/>
      <c r="E167" s="7"/>
      <c r="F167" s="7"/>
      <c r="G167" s="7"/>
      <c r="H167" s="487"/>
      <c r="I167" s="7"/>
      <c r="J167" s="7"/>
      <c r="K167" s="7"/>
      <c r="L167" s="7"/>
      <c r="M167" s="7"/>
      <c r="N167" s="7"/>
      <c r="O167" s="7"/>
      <c r="P167" s="7"/>
      <c r="Q167" s="11"/>
      <c r="R167" s="7"/>
      <c r="S167" s="7"/>
      <c r="T167" s="7"/>
      <c r="U167" s="7"/>
      <c r="V167" s="7"/>
      <c r="W167" s="7"/>
      <c r="X167" s="7"/>
      <c r="Y167" s="7"/>
      <c r="Z167" s="7"/>
      <c r="AA167" s="488"/>
    </row>
    <row r="168" spans="1:27" s="10" customFormat="1" ht="20.100000000000001" customHeight="1">
      <c r="A168" s="7"/>
      <c r="B168" s="7"/>
      <c r="C168" s="7"/>
      <c r="D168" s="2"/>
      <c r="E168" s="7"/>
      <c r="F168" s="7"/>
      <c r="G168" s="7"/>
      <c r="H168" s="487"/>
      <c r="I168" s="7"/>
      <c r="J168" s="7"/>
      <c r="K168" s="7"/>
      <c r="L168" s="7"/>
      <c r="M168" s="7"/>
      <c r="N168" s="7"/>
      <c r="O168" s="7"/>
      <c r="P168" s="7"/>
      <c r="Q168" s="11"/>
      <c r="R168" s="7"/>
      <c r="S168" s="7"/>
      <c r="T168" s="7"/>
      <c r="U168" s="7"/>
      <c r="V168" s="7"/>
      <c r="W168" s="7"/>
      <c r="X168" s="7"/>
      <c r="Y168" s="7"/>
      <c r="Z168" s="7"/>
      <c r="AA168" s="488"/>
    </row>
    <row r="169" spans="1:27" s="10" customFormat="1" ht="20.100000000000001" customHeight="1">
      <c r="A169" s="7"/>
      <c r="B169" s="7"/>
      <c r="C169" s="7"/>
      <c r="D169" s="1"/>
      <c r="E169" s="7"/>
      <c r="F169" s="7"/>
      <c r="G169" s="7"/>
      <c r="H169" s="487"/>
      <c r="I169" s="7"/>
      <c r="J169" s="7"/>
      <c r="K169" s="7"/>
      <c r="L169" s="7"/>
      <c r="M169" s="7"/>
      <c r="N169" s="7"/>
      <c r="O169" s="7"/>
      <c r="P169" s="7"/>
      <c r="Q169" s="11"/>
      <c r="R169" s="7"/>
      <c r="S169" s="7"/>
      <c r="T169" s="7"/>
      <c r="U169" s="7"/>
      <c r="V169" s="7"/>
      <c r="W169" s="7"/>
      <c r="X169" s="7"/>
      <c r="Y169" s="7"/>
      <c r="Z169" s="7"/>
      <c r="AA169" s="488"/>
    </row>
    <row r="170" spans="1:27" s="10" customFormat="1" ht="20.100000000000001" customHeight="1">
      <c r="A170" s="7"/>
      <c r="B170" s="7"/>
      <c r="C170" s="7"/>
      <c r="D170" s="2"/>
      <c r="E170" s="7"/>
      <c r="F170" s="7"/>
      <c r="G170" s="7"/>
      <c r="H170" s="487"/>
      <c r="I170" s="7"/>
      <c r="J170" s="7"/>
      <c r="K170" s="7"/>
      <c r="L170" s="7"/>
      <c r="M170" s="7"/>
      <c r="N170" s="7"/>
      <c r="O170" s="7"/>
      <c r="P170" s="7"/>
      <c r="Q170" s="11"/>
      <c r="R170" s="7"/>
      <c r="S170" s="7"/>
      <c r="T170" s="7"/>
      <c r="U170" s="7"/>
      <c r="V170" s="7"/>
      <c r="W170" s="7"/>
      <c r="X170" s="7"/>
      <c r="Y170" s="7"/>
      <c r="Z170" s="7"/>
      <c r="AA170" s="488"/>
    </row>
    <row r="171" spans="1:27" s="10" customFormat="1" ht="20.100000000000001" customHeight="1">
      <c r="A171" s="7"/>
      <c r="B171" s="7"/>
      <c r="C171" s="7"/>
      <c r="D171" s="2"/>
      <c r="E171" s="7"/>
      <c r="F171" s="7"/>
      <c r="G171" s="7"/>
      <c r="H171" s="487"/>
      <c r="I171" s="7"/>
      <c r="J171" s="7"/>
      <c r="K171" s="7"/>
      <c r="L171" s="7"/>
      <c r="M171" s="7"/>
      <c r="N171" s="7"/>
      <c r="O171" s="7"/>
      <c r="P171" s="7"/>
      <c r="Q171" s="11"/>
      <c r="R171" s="7"/>
      <c r="S171" s="7"/>
      <c r="T171" s="7"/>
      <c r="U171" s="7"/>
      <c r="V171" s="7"/>
      <c r="W171" s="7"/>
      <c r="X171" s="7"/>
      <c r="Y171" s="7"/>
      <c r="Z171" s="7"/>
      <c r="AA171" s="488"/>
    </row>
    <row r="172" spans="1:27" s="10" customFormat="1" ht="20.100000000000001" customHeight="1">
      <c r="A172" s="7"/>
      <c r="B172" s="7"/>
      <c r="C172" s="7"/>
      <c r="D172" s="2"/>
      <c r="E172" s="7"/>
      <c r="F172" s="7"/>
      <c r="G172" s="7"/>
      <c r="H172" s="487"/>
      <c r="I172" s="7"/>
      <c r="J172" s="7"/>
      <c r="K172" s="7"/>
      <c r="L172" s="7"/>
      <c r="M172" s="7"/>
      <c r="N172" s="7"/>
      <c r="O172" s="7"/>
      <c r="P172" s="7"/>
      <c r="Q172" s="11"/>
      <c r="R172" s="7"/>
      <c r="S172" s="7"/>
      <c r="T172" s="7"/>
      <c r="U172" s="7"/>
      <c r="V172" s="7"/>
      <c r="W172" s="7"/>
      <c r="X172" s="7"/>
      <c r="Y172" s="7"/>
      <c r="Z172" s="7"/>
      <c r="AA172" s="488"/>
    </row>
    <row r="173" spans="1:27" s="10" customFormat="1" ht="20.100000000000001" customHeight="1">
      <c r="A173" s="7"/>
      <c r="B173" s="7"/>
      <c r="C173" s="7"/>
      <c r="D173" s="2"/>
      <c r="E173" s="7"/>
      <c r="F173" s="7"/>
      <c r="G173" s="7"/>
      <c r="H173" s="487"/>
      <c r="I173" s="7"/>
      <c r="J173" s="7"/>
      <c r="K173" s="7"/>
      <c r="L173" s="7"/>
      <c r="M173" s="7"/>
      <c r="N173" s="7"/>
      <c r="O173" s="7"/>
      <c r="P173" s="7"/>
      <c r="Q173" s="11"/>
      <c r="R173" s="7"/>
      <c r="S173" s="7"/>
      <c r="T173" s="7"/>
      <c r="U173" s="7"/>
      <c r="V173" s="7"/>
      <c r="W173" s="7"/>
      <c r="X173" s="7"/>
      <c r="Y173" s="7"/>
      <c r="Z173" s="7"/>
      <c r="AA173" s="488"/>
    </row>
    <row r="174" spans="1:27" s="10" customFormat="1" ht="20.100000000000001" customHeight="1">
      <c r="A174" s="7"/>
      <c r="B174" s="7"/>
      <c r="C174" s="7"/>
      <c r="D174" s="2"/>
      <c r="E174" s="7"/>
      <c r="F174" s="7"/>
      <c r="G174" s="7"/>
      <c r="H174" s="487"/>
      <c r="I174" s="7"/>
      <c r="J174" s="7"/>
      <c r="K174" s="7"/>
      <c r="L174" s="7"/>
      <c r="M174" s="7"/>
      <c r="N174" s="7"/>
      <c r="O174" s="7"/>
      <c r="P174" s="7"/>
      <c r="Q174" s="11"/>
      <c r="R174" s="7"/>
      <c r="S174" s="7"/>
      <c r="T174" s="7"/>
      <c r="U174" s="7"/>
      <c r="V174" s="7"/>
      <c r="W174" s="7"/>
      <c r="X174" s="7"/>
      <c r="Y174" s="7"/>
      <c r="Z174" s="7"/>
      <c r="AA174" s="488"/>
    </row>
    <row r="175" spans="1:27" s="10" customFormat="1" ht="20.100000000000001" customHeight="1">
      <c r="A175" s="7"/>
      <c r="B175" s="7"/>
      <c r="C175" s="7"/>
      <c r="D175" s="2"/>
      <c r="E175" s="7"/>
      <c r="F175" s="7"/>
      <c r="G175" s="7"/>
      <c r="H175" s="487"/>
      <c r="I175" s="7"/>
      <c r="J175" s="7"/>
      <c r="K175" s="7"/>
      <c r="L175" s="7"/>
      <c r="M175" s="7"/>
      <c r="N175" s="7"/>
      <c r="O175" s="7"/>
      <c r="P175" s="7"/>
      <c r="Q175" s="11"/>
      <c r="R175" s="7"/>
      <c r="S175" s="7"/>
      <c r="T175" s="7"/>
      <c r="U175" s="7"/>
      <c r="V175" s="7"/>
      <c r="W175" s="7"/>
      <c r="X175" s="7"/>
      <c r="Y175" s="7"/>
      <c r="Z175" s="7"/>
      <c r="AA175" s="488"/>
    </row>
    <row r="176" spans="1:27" s="10" customFormat="1" ht="20.100000000000001" customHeight="1">
      <c r="A176" s="7"/>
      <c r="B176" s="7"/>
      <c r="C176" s="7"/>
      <c r="D176" s="1"/>
      <c r="E176" s="7"/>
      <c r="F176" s="7"/>
      <c r="G176" s="7"/>
      <c r="H176" s="487"/>
      <c r="I176" s="7"/>
      <c r="J176" s="7"/>
      <c r="K176" s="7"/>
      <c r="L176" s="7"/>
      <c r="M176" s="7"/>
      <c r="N176" s="7"/>
      <c r="O176" s="7"/>
      <c r="P176" s="7"/>
      <c r="Q176" s="11"/>
      <c r="R176" s="7"/>
      <c r="S176" s="7"/>
      <c r="T176" s="7"/>
      <c r="U176" s="7"/>
      <c r="V176" s="7"/>
      <c r="W176" s="7"/>
      <c r="X176" s="7"/>
      <c r="Y176" s="7"/>
      <c r="Z176" s="7"/>
      <c r="AA176" s="488"/>
    </row>
    <row r="177" spans="1:27" s="10" customFormat="1" ht="20.100000000000001" customHeight="1">
      <c r="A177" s="7"/>
      <c r="B177" s="7"/>
      <c r="C177" s="7"/>
      <c r="D177" s="2"/>
      <c r="E177" s="7"/>
      <c r="F177" s="7"/>
      <c r="G177" s="7"/>
      <c r="H177" s="487"/>
      <c r="I177" s="7"/>
      <c r="J177" s="7"/>
      <c r="K177" s="7"/>
      <c r="L177" s="7"/>
      <c r="M177" s="7"/>
      <c r="N177" s="7"/>
      <c r="O177" s="7"/>
      <c r="P177" s="7"/>
      <c r="Q177" s="11"/>
      <c r="R177" s="7"/>
      <c r="S177" s="7"/>
      <c r="T177" s="7"/>
      <c r="U177" s="7"/>
      <c r="V177" s="7"/>
      <c r="W177" s="7"/>
      <c r="X177" s="7"/>
      <c r="Y177" s="7"/>
      <c r="Z177" s="7"/>
      <c r="AA177" s="488"/>
    </row>
    <row r="178" spans="1:27" s="10" customFormat="1" ht="20.100000000000001" customHeight="1">
      <c r="A178" s="7"/>
      <c r="B178" s="7"/>
      <c r="C178" s="7"/>
      <c r="D178" s="2"/>
      <c r="E178" s="7"/>
      <c r="F178" s="7"/>
      <c r="G178" s="7"/>
      <c r="H178" s="487"/>
      <c r="I178" s="7"/>
      <c r="J178" s="7"/>
      <c r="K178" s="7"/>
      <c r="L178" s="7"/>
      <c r="M178" s="7"/>
      <c r="N178" s="7"/>
      <c r="O178" s="7"/>
      <c r="P178" s="7"/>
      <c r="Q178" s="11"/>
      <c r="R178" s="7"/>
      <c r="S178" s="7"/>
      <c r="T178" s="7"/>
      <c r="U178" s="7"/>
      <c r="V178" s="7"/>
      <c r="W178" s="7"/>
      <c r="X178" s="7"/>
      <c r="Y178" s="7"/>
      <c r="Z178" s="7"/>
      <c r="AA178" s="488"/>
    </row>
    <row r="179" spans="1:27" s="10" customFormat="1" ht="20.100000000000001" customHeight="1">
      <c r="A179" s="7"/>
      <c r="B179" s="7"/>
      <c r="C179" s="7"/>
      <c r="D179" s="2"/>
      <c r="E179" s="7"/>
      <c r="F179" s="7"/>
      <c r="G179" s="7"/>
      <c r="H179" s="487"/>
      <c r="I179" s="7"/>
      <c r="J179" s="7"/>
      <c r="K179" s="7"/>
      <c r="L179" s="7"/>
      <c r="M179" s="7"/>
      <c r="N179" s="7"/>
      <c r="O179" s="7"/>
      <c r="P179" s="7"/>
      <c r="Q179" s="11"/>
      <c r="R179" s="7"/>
      <c r="S179" s="7"/>
      <c r="T179" s="7"/>
      <c r="U179" s="7"/>
      <c r="V179" s="7"/>
      <c r="W179" s="7"/>
      <c r="X179" s="7"/>
      <c r="Y179" s="7"/>
      <c r="Z179" s="7"/>
      <c r="AA179" s="488"/>
    </row>
    <row r="180" spans="1:27" s="10" customFormat="1" ht="20.100000000000001" customHeight="1">
      <c r="A180" s="7"/>
      <c r="B180" s="7"/>
      <c r="C180" s="7"/>
      <c r="D180" s="2"/>
      <c r="E180" s="7"/>
      <c r="F180" s="7"/>
      <c r="G180" s="7"/>
      <c r="H180" s="487"/>
      <c r="I180" s="7"/>
      <c r="J180" s="7"/>
      <c r="K180" s="7"/>
      <c r="L180" s="7"/>
      <c r="M180" s="7"/>
      <c r="N180" s="7"/>
      <c r="O180" s="7"/>
      <c r="P180" s="7"/>
      <c r="Q180" s="11"/>
      <c r="R180" s="7"/>
      <c r="S180" s="7"/>
      <c r="T180" s="7"/>
      <c r="U180" s="7"/>
      <c r="V180" s="7"/>
      <c r="W180" s="7"/>
      <c r="X180" s="7"/>
      <c r="Y180" s="7"/>
      <c r="Z180" s="7"/>
      <c r="AA180" s="488"/>
    </row>
    <row r="181" spans="1:27" s="10" customFormat="1" ht="20.100000000000001" customHeight="1">
      <c r="A181" s="7"/>
      <c r="B181" s="7"/>
      <c r="C181" s="7"/>
      <c r="D181" s="2"/>
      <c r="E181" s="7"/>
      <c r="F181" s="7"/>
      <c r="G181" s="7"/>
      <c r="H181" s="487"/>
      <c r="I181" s="7"/>
      <c r="J181" s="7"/>
      <c r="K181" s="7"/>
      <c r="L181" s="7"/>
      <c r="M181" s="7"/>
      <c r="N181" s="7"/>
      <c r="O181" s="7"/>
      <c r="P181" s="7"/>
      <c r="Q181" s="11"/>
      <c r="R181" s="7"/>
      <c r="S181" s="7"/>
      <c r="T181" s="7"/>
      <c r="U181" s="7"/>
      <c r="V181" s="7"/>
      <c r="W181" s="7"/>
      <c r="X181" s="7"/>
      <c r="Y181" s="7"/>
      <c r="Z181" s="7"/>
      <c r="AA181" s="488"/>
    </row>
    <row r="182" spans="1:27" s="10" customFormat="1" ht="20.100000000000001" customHeight="1">
      <c r="A182" s="7"/>
      <c r="B182" s="7"/>
      <c r="C182" s="7"/>
      <c r="D182" s="2"/>
      <c r="E182" s="7"/>
      <c r="F182" s="7"/>
      <c r="G182" s="7"/>
      <c r="H182" s="487"/>
      <c r="I182" s="7"/>
      <c r="J182" s="7"/>
      <c r="K182" s="7"/>
      <c r="L182" s="7"/>
      <c r="M182" s="7"/>
      <c r="N182" s="7"/>
      <c r="O182" s="7"/>
      <c r="P182" s="7"/>
      <c r="Q182" s="11"/>
      <c r="R182" s="7"/>
      <c r="S182" s="7"/>
      <c r="T182" s="7"/>
      <c r="U182" s="7"/>
      <c r="V182" s="7"/>
      <c r="W182" s="7"/>
      <c r="X182" s="7"/>
      <c r="Y182" s="7"/>
      <c r="Z182" s="7"/>
      <c r="AA182" s="488"/>
    </row>
    <row r="183" spans="1:27" s="10" customFormat="1" ht="20.100000000000001" customHeight="1">
      <c r="A183" s="7"/>
      <c r="B183" s="7"/>
      <c r="C183" s="7"/>
      <c r="D183" s="2"/>
      <c r="E183" s="7"/>
      <c r="F183" s="7"/>
      <c r="G183" s="7"/>
      <c r="H183" s="487"/>
      <c r="I183" s="7"/>
      <c r="J183" s="7"/>
      <c r="K183" s="7"/>
      <c r="L183" s="7"/>
      <c r="M183" s="7"/>
      <c r="N183" s="7"/>
      <c r="O183" s="7"/>
      <c r="P183" s="7"/>
      <c r="Q183" s="11"/>
      <c r="R183" s="7"/>
      <c r="S183" s="7"/>
      <c r="T183" s="7"/>
      <c r="U183" s="7"/>
      <c r="V183" s="7"/>
      <c r="W183" s="7"/>
      <c r="X183" s="7"/>
      <c r="Y183" s="7"/>
      <c r="Z183" s="7"/>
      <c r="AA183" s="488"/>
    </row>
    <row r="184" spans="1:27" s="10" customFormat="1" ht="20.100000000000001" customHeight="1">
      <c r="A184" s="7"/>
      <c r="B184" s="7"/>
      <c r="C184" s="7"/>
      <c r="D184" s="2"/>
      <c r="E184" s="7"/>
      <c r="F184" s="7"/>
      <c r="G184" s="7"/>
      <c r="H184" s="487"/>
      <c r="I184" s="7"/>
      <c r="J184" s="7"/>
      <c r="K184" s="7"/>
      <c r="L184" s="7"/>
      <c r="M184" s="7"/>
      <c r="N184" s="7"/>
      <c r="O184" s="7"/>
      <c r="P184" s="7"/>
      <c r="Q184" s="11"/>
      <c r="R184" s="7"/>
      <c r="S184" s="7"/>
      <c r="T184" s="7"/>
      <c r="U184" s="7"/>
      <c r="V184" s="7"/>
      <c r="W184" s="7"/>
      <c r="X184" s="7"/>
      <c r="Y184" s="7"/>
      <c r="Z184" s="7"/>
      <c r="AA184" s="488"/>
    </row>
    <row r="185" spans="1:27" s="10" customFormat="1" ht="20.100000000000001" customHeight="1">
      <c r="A185" s="7"/>
      <c r="B185" s="7"/>
      <c r="C185" s="7"/>
      <c r="D185" s="2"/>
      <c r="E185" s="7"/>
      <c r="F185" s="7"/>
      <c r="G185" s="7"/>
      <c r="H185" s="487"/>
      <c r="I185" s="7"/>
      <c r="J185" s="7"/>
      <c r="K185" s="7"/>
      <c r="L185" s="7"/>
      <c r="M185" s="7"/>
      <c r="N185" s="7"/>
      <c r="O185" s="7"/>
      <c r="P185" s="7"/>
      <c r="Q185" s="11"/>
      <c r="R185" s="7"/>
      <c r="S185" s="7"/>
      <c r="T185" s="7"/>
      <c r="U185" s="7"/>
      <c r="V185" s="7"/>
      <c r="W185" s="7"/>
      <c r="X185" s="7"/>
      <c r="Y185" s="7"/>
      <c r="Z185" s="7"/>
      <c r="AA185" s="488"/>
    </row>
    <row r="186" spans="1:27" s="10" customFormat="1" ht="20.100000000000001" customHeight="1">
      <c r="A186" s="7"/>
      <c r="B186" s="7"/>
      <c r="C186" s="7"/>
      <c r="D186" s="2"/>
      <c r="E186" s="7"/>
      <c r="F186" s="7"/>
      <c r="G186" s="7"/>
      <c r="H186" s="487"/>
      <c r="I186" s="7"/>
      <c r="J186" s="7"/>
      <c r="K186" s="7"/>
      <c r="L186" s="7"/>
      <c r="M186" s="7"/>
      <c r="N186" s="7"/>
      <c r="O186" s="7"/>
      <c r="P186" s="7"/>
      <c r="Q186" s="11"/>
      <c r="R186" s="7"/>
      <c r="S186" s="7"/>
      <c r="T186" s="7"/>
      <c r="U186" s="7"/>
      <c r="V186" s="7"/>
      <c r="W186" s="7"/>
      <c r="X186" s="7"/>
      <c r="Y186" s="7"/>
      <c r="Z186" s="7"/>
      <c r="AA186" s="488"/>
    </row>
    <row r="187" spans="1:27" s="10" customFormat="1" ht="20.100000000000001" customHeight="1">
      <c r="A187" s="7"/>
      <c r="B187" s="7"/>
      <c r="C187" s="7"/>
      <c r="D187" s="2"/>
      <c r="E187" s="7"/>
      <c r="F187" s="7"/>
      <c r="G187" s="7"/>
      <c r="H187" s="487"/>
      <c r="I187" s="7"/>
      <c r="J187" s="7"/>
      <c r="K187" s="7"/>
      <c r="L187" s="7"/>
      <c r="M187" s="7"/>
      <c r="N187" s="7"/>
      <c r="O187" s="7"/>
      <c r="P187" s="7"/>
      <c r="Q187" s="11"/>
      <c r="R187" s="7"/>
      <c r="S187" s="7"/>
      <c r="T187" s="7"/>
      <c r="U187" s="7"/>
      <c r="V187" s="7"/>
      <c r="W187" s="7"/>
      <c r="X187" s="7"/>
      <c r="Y187" s="7"/>
      <c r="Z187" s="7"/>
      <c r="AA187" s="488"/>
    </row>
    <row r="188" spans="1:27" s="10" customFormat="1" ht="20.100000000000001" customHeight="1">
      <c r="A188" s="7"/>
      <c r="B188" s="7"/>
      <c r="C188" s="7"/>
      <c r="D188" s="2"/>
      <c r="E188" s="7"/>
      <c r="F188" s="7"/>
      <c r="G188" s="7"/>
      <c r="H188" s="487"/>
      <c r="I188" s="7"/>
      <c r="J188" s="7"/>
      <c r="K188" s="7"/>
      <c r="L188" s="7"/>
      <c r="M188" s="7"/>
      <c r="N188" s="7"/>
      <c r="O188" s="7"/>
      <c r="P188" s="7"/>
      <c r="Q188" s="11"/>
      <c r="R188" s="7"/>
      <c r="S188" s="7"/>
      <c r="T188" s="7"/>
      <c r="U188" s="7"/>
      <c r="V188" s="7"/>
      <c r="W188" s="7"/>
      <c r="X188" s="7"/>
      <c r="Y188" s="7"/>
      <c r="Z188" s="7"/>
      <c r="AA188" s="488"/>
    </row>
    <row r="189" spans="1:27" s="10" customFormat="1" ht="20.100000000000001" customHeight="1">
      <c r="A189" s="7"/>
      <c r="B189" s="7"/>
      <c r="C189" s="7"/>
      <c r="D189" s="2"/>
      <c r="E189" s="7"/>
      <c r="F189" s="7"/>
      <c r="G189" s="7"/>
      <c r="H189" s="487"/>
      <c r="I189" s="7"/>
      <c r="J189" s="7"/>
      <c r="K189" s="7"/>
      <c r="L189" s="7"/>
      <c r="M189" s="7"/>
      <c r="N189" s="7"/>
      <c r="O189" s="7"/>
      <c r="P189" s="7"/>
      <c r="Q189" s="11"/>
      <c r="R189" s="7"/>
      <c r="S189" s="7"/>
      <c r="T189" s="7"/>
      <c r="U189" s="7"/>
      <c r="V189" s="7"/>
      <c r="W189" s="7"/>
      <c r="X189" s="7"/>
      <c r="Y189" s="7"/>
      <c r="Z189" s="7"/>
      <c r="AA189" s="488"/>
    </row>
    <row r="190" spans="1:27" s="10" customFormat="1" ht="20.100000000000001" customHeight="1">
      <c r="A190" s="7"/>
      <c r="B190" s="7"/>
      <c r="C190" s="7"/>
      <c r="D190" s="2"/>
      <c r="E190" s="7"/>
      <c r="F190" s="7"/>
      <c r="G190" s="7"/>
      <c r="H190" s="487"/>
      <c r="I190" s="7"/>
      <c r="J190" s="7"/>
      <c r="K190" s="7"/>
      <c r="L190" s="7"/>
      <c r="M190" s="7"/>
      <c r="N190" s="7"/>
      <c r="O190" s="7"/>
      <c r="P190" s="7"/>
      <c r="Q190" s="11"/>
      <c r="R190" s="7"/>
      <c r="S190" s="7"/>
      <c r="T190" s="7"/>
      <c r="U190" s="7"/>
      <c r="V190" s="7"/>
      <c r="W190" s="7"/>
      <c r="X190" s="7"/>
      <c r="Y190" s="7"/>
      <c r="Z190" s="7"/>
      <c r="AA190" s="488"/>
    </row>
    <row r="191" spans="1:27" s="10" customFormat="1" ht="20.100000000000001" customHeight="1">
      <c r="B191" s="7"/>
      <c r="C191" s="7"/>
      <c r="D191" s="2"/>
      <c r="E191" s="7"/>
      <c r="F191" s="7"/>
      <c r="G191" s="7"/>
      <c r="H191" s="487"/>
      <c r="I191" s="7"/>
      <c r="J191" s="7"/>
      <c r="K191" s="7"/>
      <c r="L191" s="7"/>
      <c r="M191" s="7"/>
      <c r="N191" s="7"/>
      <c r="O191" s="7"/>
      <c r="P191" s="7"/>
      <c r="Q191" s="11"/>
      <c r="R191" s="7"/>
      <c r="S191" s="7"/>
      <c r="T191" s="7"/>
      <c r="U191" s="7"/>
      <c r="V191" s="7"/>
      <c r="W191" s="7"/>
      <c r="X191" s="7"/>
      <c r="Y191" s="7"/>
      <c r="Z191" s="7"/>
      <c r="AA191" s="488"/>
    </row>
    <row r="192" spans="1:27" s="10" customFormat="1" ht="20.100000000000001" customHeight="1">
      <c r="B192" s="7"/>
      <c r="C192" s="7"/>
      <c r="D192" s="1"/>
      <c r="E192" s="7"/>
      <c r="F192" s="7"/>
      <c r="G192" s="7"/>
      <c r="H192" s="487"/>
      <c r="I192" s="7"/>
      <c r="J192" s="7"/>
      <c r="K192" s="7"/>
      <c r="L192" s="7"/>
      <c r="M192" s="7"/>
      <c r="N192" s="7"/>
      <c r="O192" s="7"/>
      <c r="P192" s="7"/>
      <c r="Q192" s="11"/>
      <c r="R192" s="7"/>
      <c r="S192" s="7"/>
      <c r="T192" s="7"/>
      <c r="U192" s="7"/>
      <c r="V192" s="7"/>
      <c r="W192" s="7"/>
      <c r="X192" s="7"/>
      <c r="Y192" s="7"/>
      <c r="Z192" s="7"/>
      <c r="AA192" s="488"/>
    </row>
    <row r="193" spans="2:27" s="10" customFormat="1" ht="20.100000000000001" customHeight="1">
      <c r="B193" s="7"/>
      <c r="C193" s="7"/>
      <c r="D193" s="2"/>
      <c r="E193" s="7"/>
      <c r="F193" s="7"/>
      <c r="G193" s="7"/>
      <c r="H193" s="487"/>
      <c r="I193" s="7"/>
      <c r="J193" s="7"/>
      <c r="K193" s="7"/>
      <c r="L193" s="7"/>
      <c r="M193" s="7"/>
      <c r="N193" s="7"/>
      <c r="O193" s="7"/>
      <c r="P193" s="7"/>
      <c r="Q193" s="11"/>
      <c r="R193" s="7"/>
      <c r="S193" s="7"/>
      <c r="T193" s="7"/>
      <c r="U193" s="7"/>
      <c r="V193" s="7"/>
      <c r="W193" s="7"/>
      <c r="X193" s="7"/>
      <c r="Y193" s="7"/>
      <c r="Z193" s="7"/>
      <c r="AA193" s="488"/>
    </row>
    <row r="194" spans="2:27" s="10" customFormat="1" ht="20.100000000000001" customHeight="1">
      <c r="B194" s="7"/>
      <c r="C194" s="7"/>
      <c r="D194" s="2"/>
      <c r="E194" s="7"/>
      <c r="F194" s="7"/>
      <c r="G194" s="7"/>
      <c r="H194" s="487"/>
      <c r="I194" s="7"/>
      <c r="J194" s="7"/>
      <c r="K194" s="7"/>
      <c r="L194" s="7"/>
      <c r="M194" s="7"/>
      <c r="N194" s="7"/>
      <c r="O194" s="7"/>
      <c r="P194" s="7"/>
      <c r="Q194" s="11"/>
      <c r="R194" s="7"/>
      <c r="S194" s="7"/>
      <c r="T194" s="7"/>
      <c r="U194" s="7"/>
      <c r="V194" s="7"/>
      <c r="W194" s="7"/>
      <c r="X194" s="7"/>
      <c r="Y194" s="7"/>
      <c r="Z194" s="7"/>
      <c r="AA194" s="488"/>
    </row>
    <row r="195" spans="2:27" s="10" customFormat="1" ht="20.100000000000001" customHeight="1">
      <c r="B195" s="7"/>
      <c r="C195" s="7"/>
      <c r="D195" s="2"/>
      <c r="E195" s="7"/>
      <c r="F195" s="7"/>
      <c r="G195" s="7"/>
      <c r="H195" s="487"/>
      <c r="I195" s="7"/>
      <c r="J195" s="7"/>
      <c r="K195" s="7"/>
      <c r="L195" s="7"/>
      <c r="M195" s="7"/>
      <c r="N195" s="7"/>
      <c r="O195" s="7"/>
      <c r="P195" s="7"/>
      <c r="Q195" s="11"/>
      <c r="R195" s="7"/>
      <c r="S195" s="7"/>
      <c r="T195" s="7"/>
      <c r="U195" s="7"/>
      <c r="V195" s="7"/>
      <c r="W195" s="7"/>
      <c r="X195" s="7"/>
      <c r="Y195" s="7"/>
      <c r="Z195" s="7"/>
      <c r="AA195" s="488"/>
    </row>
    <row r="196" spans="2:27" s="10" customFormat="1" ht="20.100000000000001" customHeight="1">
      <c r="B196" s="7"/>
      <c r="C196" s="7"/>
      <c r="D196" s="3"/>
      <c r="E196" s="7"/>
      <c r="F196" s="7"/>
      <c r="G196" s="7"/>
      <c r="H196" s="487"/>
      <c r="I196" s="7"/>
      <c r="J196" s="7"/>
      <c r="K196" s="7"/>
      <c r="L196" s="7"/>
      <c r="M196" s="7"/>
      <c r="N196" s="7"/>
      <c r="O196" s="7"/>
      <c r="P196" s="7"/>
      <c r="Q196" s="11"/>
      <c r="R196" s="7"/>
      <c r="S196" s="7"/>
      <c r="T196" s="7"/>
      <c r="U196" s="7"/>
      <c r="V196" s="7"/>
      <c r="W196" s="7"/>
      <c r="X196" s="7"/>
      <c r="Y196" s="7"/>
      <c r="Z196" s="7"/>
      <c r="AA196" s="488"/>
    </row>
    <row r="197" spans="2:27" s="10" customFormat="1" ht="20.100000000000001" customHeight="1">
      <c r="B197" s="7"/>
      <c r="C197" s="7"/>
      <c r="D197" s="2"/>
      <c r="E197" s="7"/>
      <c r="F197" s="7"/>
      <c r="G197" s="7"/>
      <c r="H197" s="487"/>
      <c r="I197" s="7"/>
      <c r="J197" s="7"/>
      <c r="K197" s="7"/>
      <c r="L197" s="7"/>
      <c r="M197" s="7"/>
      <c r="N197" s="7"/>
      <c r="O197" s="7"/>
      <c r="P197" s="7"/>
      <c r="Q197" s="11"/>
      <c r="R197" s="7"/>
      <c r="S197" s="7"/>
      <c r="T197" s="7"/>
      <c r="U197" s="7"/>
      <c r="V197" s="7"/>
      <c r="W197" s="7"/>
      <c r="X197" s="7"/>
      <c r="Y197" s="7"/>
      <c r="Z197" s="7"/>
      <c r="AA197" s="488"/>
    </row>
    <row r="198" spans="2:27" s="10" customFormat="1" ht="20.100000000000001" customHeight="1">
      <c r="B198" s="7"/>
      <c r="C198" s="7"/>
      <c r="D198" s="2"/>
      <c r="E198" s="7"/>
      <c r="F198" s="7"/>
      <c r="G198" s="7"/>
      <c r="H198" s="487"/>
      <c r="I198" s="7"/>
      <c r="J198" s="7"/>
      <c r="K198" s="7"/>
      <c r="L198" s="7"/>
      <c r="M198" s="7"/>
      <c r="N198" s="7"/>
      <c r="O198" s="7"/>
      <c r="P198" s="7"/>
      <c r="Q198" s="11"/>
      <c r="R198" s="7"/>
      <c r="S198" s="7"/>
      <c r="T198" s="7"/>
      <c r="U198" s="7"/>
      <c r="V198" s="7"/>
      <c r="W198" s="7"/>
      <c r="X198" s="7"/>
      <c r="Y198" s="7"/>
      <c r="Z198" s="7"/>
      <c r="AA198" s="488"/>
    </row>
    <row r="199" spans="2:27" s="10" customFormat="1" ht="20.100000000000001" customHeight="1">
      <c r="B199" s="7"/>
      <c r="C199" s="7"/>
      <c r="D199" s="2"/>
      <c r="E199" s="7"/>
      <c r="F199" s="7"/>
      <c r="G199" s="7"/>
      <c r="H199" s="487"/>
      <c r="I199" s="7"/>
      <c r="J199" s="7"/>
      <c r="K199" s="7"/>
      <c r="L199" s="7"/>
      <c r="M199" s="7"/>
      <c r="N199" s="7"/>
      <c r="O199" s="7"/>
      <c r="P199" s="7"/>
      <c r="Q199" s="11"/>
      <c r="R199" s="7"/>
      <c r="S199" s="7"/>
      <c r="T199" s="7"/>
      <c r="U199" s="7"/>
      <c r="V199" s="7"/>
      <c r="W199" s="7"/>
      <c r="X199" s="7"/>
      <c r="Y199" s="7"/>
      <c r="Z199" s="7"/>
      <c r="AA199" s="488"/>
    </row>
    <row r="200" spans="2:27" s="10" customFormat="1" ht="20.100000000000001" customHeight="1">
      <c r="B200" s="7"/>
      <c r="C200" s="7"/>
      <c r="D200" s="2"/>
      <c r="E200" s="7"/>
      <c r="F200" s="7"/>
      <c r="G200" s="7"/>
      <c r="H200" s="487"/>
      <c r="I200" s="7"/>
      <c r="J200" s="7"/>
      <c r="K200" s="7"/>
      <c r="L200" s="7"/>
      <c r="M200" s="7"/>
      <c r="N200" s="7"/>
      <c r="O200" s="7"/>
      <c r="P200" s="7"/>
      <c r="Q200" s="11"/>
      <c r="R200" s="7"/>
      <c r="S200" s="7"/>
      <c r="T200" s="7"/>
      <c r="U200" s="7"/>
      <c r="V200" s="7"/>
      <c r="W200" s="7"/>
      <c r="X200" s="7"/>
      <c r="Y200" s="7"/>
      <c r="Z200" s="7"/>
      <c r="AA200" s="488"/>
    </row>
    <row r="201" spans="2:27" s="10" customFormat="1" ht="20.100000000000001" customHeight="1">
      <c r="B201" s="7"/>
      <c r="C201" s="7"/>
      <c r="D201" s="2"/>
      <c r="E201" s="7"/>
      <c r="F201" s="7"/>
      <c r="G201" s="7"/>
      <c r="H201" s="487"/>
      <c r="I201" s="7"/>
      <c r="J201" s="7"/>
      <c r="K201" s="7"/>
      <c r="L201" s="7"/>
      <c r="M201" s="7"/>
      <c r="N201" s="7"/>
      <c r="O201" s="7"/>
      <c r="P201" s="7"/>
      <c r="Q201" s="11"/>
      <c r="R201" s="7"/>
      <c r="S201" s="7"/>
      <c r="T201" s="7"/>
      <c r="U201" s="7"/>
      <c r="V201" s="7"/>
      <c r="W201" s="7"/>
      <c r="X201" s="7"/>
      <c r="Y201" s="7"/>
      <c r="Z201" s="7"/>
      <c r="AA201" s="488"/>
    </row>
    <row r="202" spans="2:27" s="10" customFormat="1" ht="20.100000000000001" customHeight="1">
      <c r="B202" s="7"/>
      <c r="C202" s="7"/>
      <c r="D202" s="3"/>
      <c r="E202" s="7"/>
      <c r="F202" s="7"/>
      <c r="G202" s="7"/>
      <c r="H202" s="487"/>
      <c r="I202" s="7"/>
      <c r="J202" s="7"/>
      <c r="K202" s="7"/>
      <c r="L202" s="7"/>
      <c r="M202" s="7"/>
      <c r="N202" s="7"/>
      <c r="O202" s="7"/>
      <c r="P202" s="7"/>
      <c r="Q202" s="11"/>
      <c r="R202" s="7"/>
      <c r="S202" s="7"/>
      <c r="T202" s="7"/>
      <c r="U202" s="7"/>
      <c r="V202" s="7"/>
      <c r="W202" s="7"/>
      <c r="X202" s="7"/>
      <c r="Y202" s="7"/>
      <c r="Z202" s="7"/>
      <c r="AA202" s="488"/>
    </row>
    <row r="203" spans="2:27" s="10" customFormat="1" ht="20.100000000000001" customHeight="1">
      <c r="B203" s="7"/>
      <c r="C203" s="7"/>
      <c r="D203" s="3"/>
      <c r="E203" s="7"/>
      <c r="F203" s="7"/>
      <c r="G203" s="7"/>
      <c r="H203" s="487"/>
      <c r="I203" s="7"/>
      <c r="J203" s="7"/>
      <c r="K203" s="7"/>
      <c r="L203" s="7"/>
      <c r="M203" s="7"/>
      <c r="N203" s="7"/>
      <c r="O203" s="7"/>
      <c r="P203" s="7"/>
      <c r="Q203" s="11"/>
      <c r="R203" s="7"/>
      <c r="S203" s="7"/>
      <c r="T203" s="7"/>
      <c r="U203" s="7"/>
      <c r="V203" s="7"/>
      <c r="W203" s="7"/>
      <c r="X203" s="7"/>
      <c r="Y203" s="7"/>
      <c r="Z203" s="7"/>
      <c r="AA203" s="488"/>
    </row>
    <row r="204" spans="2:27" s="10" customFormat="1" ht="20.100000000000001" customHeight="1">
      <c r="B204" s="7"/>
      <c r="C204" s="7"/>
      <c r="D204" s="3"/>
      <c r="E204" s="7"/>
      <c r="F204" s="7"/>
      <c r="G204" s="7"/>
      <c r="H204" s="487"/>
      <c r="I204" s="7"/>
      <c r="J204" s="7"/>
      <c r="K204" s="7"/>
      <c r="L204" s="7"/>
      <c r="M204" s="7"/>
      <c r="N204" s="7"/>
      <c r="O204" s="7"/>
      <c r="P204" s="7"/>
      <c r="Q204" s="11"/>
      <c r="R204" s="7"/>
      <c r="S204" s="7"/>
      <c r="T204" s="7"/>
      <c r="U204" s="7"/>
      <c r="V204" s="7"/>
      <c r="W204" s="7"/>
      <c r="X204" s="7"/>
      <c r="Y204" s="7"/>
      <c r="Z204" s="7"/>
      <c r="AA204" s="488"/>
    </row>
    <row r="205" spans="2:27" s="10" customFormat="1" ht="20.100000000000001" customHeight="1">
      <c r="B205" s="7"/>
      <c r="C205" s="7"/>
      <c r="D205" s="3"/>
      <c r="E205" s="7"/>
      <c r="F205" s="7"/>
      <c r="G205" s="7"/>
      <c r="H205" s="487"/>
      <c r="I205" s="7"/>
      <c r="J205" s="7"/>
      <c r="K205" s="7"/>
      <c r="L205" s="7"/>
      <c r="M205" s="7"/>
      <c r="N205" s="7"/>
      <c r="O205" s="7"/>
      <c r="P205" s="7"/>
      <c r="Q205" s="11"/>
      <c r="R205" s="7"/>
      <c r="S205" s="7"/>
      <c r="T205" s="7"/>
      <c r="U205" s="7"/>
      <c r="V205" s="7"/>
      <c r="W205" s="7"/>
      <c r="X205" s="7"/>
      <c r="Y205" s="7"/>
      <c r="Z205" s="7"/>
      <c r="AA205" s="488"/>
    </row>
    <row r="206" spans="2:27" s="10" customFormat="1" ht="20.100000000000001" customHeight="1">
      <c r="B206" s="7"/>
      <c r="C206" s="7"/>
      <c r="D206" s="3"/>
      <c r="E206" s="7"/>
      <c r="F206" s="7"/>
      <c r="G206" s="7"/>
      <c r="H206" s="487"/>
      <c r="I206" s="7"/>
      <c r="J206" s="7"/>
      <c r="K206" s="7"/>
      <c r="L206" s="7"/>
      <c r="M206" s="7"/>
      <c r="N206" s="7"/>
      <c r="O206" s="7"/>
      <c r="P206" s="7"/>
      <c r="Q206" s="11"/>
      <c r="R206" s="7"/>
      <c r="S206" s="7"/>
      <c r="T206" s="7"/>
      <c r="U206" s="7"/>
      <c r="V206" s="7"/>
      <c r="W206" s="7"/>
      <c r="X206" s="7"/>
      <c r="Y206" s="7"/>
      <c r="Z206" s="7"/>
      <c r="AA206" s="488"/>
    </row>
    <row r="207" spans="2:27" s="10" customFormat="1" ht="20.100000000000001" customHeight="1">
      <c r="B207" s="7"/>
      <c r="C207" s="7"/>
      <c r="D207" s="3"/>
      <c r="E207" s="7"/>
      <c r="F207" s="7"/>
      <c r="G207" s="7"/>
      <c r="H207" s="487"/>
      <c r="I207" s="7"/>
      <c r="J207" s="7"/>
      <c r="K207" s="7"/>
      <c r="L207" s="7"/>
      <c r="M207" s="7"/>
      <c r="N207" s="7"/>
      <c r="O207" s="7"/>
      <c r="P207" s="7"/>
      <c r="Q207" s="11"/>
      <c r="R207" s="7"/>
      <c r="S207" s="7"/>
      <c r="T207" s="7"/>
      <c r="U207" s="7"/>
      <c r="V207" s="7"/>
      <c r="W207" s="7"/>
      <c r="X207" s="7"/>
      <c r="Y207" s="7"/>
      <c r="Z207" s="7"/>
      <c r="AA207" s="488"/>
    </row>
    <row r="208" spans="2:27" s="10" customFormat="1" ht="20.100000000000001" customHeight="1">
      <c r="B208" s="7"/>
      <c r="C208" s="7"/>
      <c r="D208" s="3"/>
      <c r="E208" s="7"/>
      <c r="F208" s="7"/>
      <c r="G208" s="7"/>
      <c r="H208" s="487"/>
      <c r="I208" s="7"/>
      <c r="J208" s="7"/>
      <c r="K208" s="7"/>
      <c r="L208" s="7"/>
      <c r="M208" s="7"/>
      <c r="N208" s="7"/>
      <c r="O208" s="7"/>
      <c r="P208" s="7"/>
      <c r="Q208" s="11"/>
      <c r="R208" s="7"/>
      <c r="S208" s="7"/>
      <c r="T208" s="7"/>
      <c r="U208" s="7"/>
      <c r="V208" s="7"/>
      <c r="W208" s="7"/>
      <c r="X208" s="7"/>
      <c r="Y208" s="7"/>
      <c r="Z208" s="7"/>
      <c r="AA208" s="488"/>
    </row>
    <row r="209" spans="2:27" s="10" customFormat="1" ht="20.100000000000001" customHeight="1">
      <c r="B209" s="7"/>
      <c r="C209" s="7"/>
      <c r="D209" s="3"/>
      <c r="E209" s="7"/>
      <c r="F209" s="7"/>
      <c r="G209" s="7"/>
      <c r="H209" s="487"/>
      <c r="I209" s="7"/>
      <c r="J209" s="7"/>
      <c r="K209" s="7"/>
      <c r="L209" s="7"/>
      <c r="M209" s="7"/>
      <c r="N209" s="7"/>
      <c r="O209" s="7"/>
      <c r="P209" s="7"/>
      <c r="Q209" s="11"/>
      <c r="R209" s="7"/>
      <c r="S209" s="7"/>
      <c r="T209" s="7"/>
      <c r="U209" s="7"/>
      <c r="V209" s="7"/>
      <c r="W209" s="7"/>
      <c r="X209" s="7"/>
      <c r="Y209" s="7"/>
      <c r="Z209" s="7"/>
      <c r="AA209" s="488"/>
    </row>
    <row r="210" spans="2:27" s="10" customFormat="1" ht="20.100000000000001" customHeight="1">
      <c r="B210" s="7"/>
      <c r="C210" s="7"/>
      <c r="D210" s="3"/>
      <c r="E210" s="7"/>
      <c r="F210" s="7"/>
      <c r="G210" s="7"/>
      <c r="H210" s="487"/>
      <c r="I210" s="7"/>
      <c r="J210" s="7"/>
      <c r="K210" s="7"/>
      <c r="L210" s="7"/>
      <c r="M210" s="7"/>
      <c r="N210" s="7"/>
      <c r="O210" s="7"/>
      <c r="P210" s="7"/>
      <c r="Q210" s="11"/>
      <c r="R210" s="7"/>
      <c r="S210" s="7"/>
      <c r="T210" s="7"/>
      <c r="U210" s="7"/>
      <c r="V210" s="7"/>
      <c r="W210" s="7"/>
      <c r="X210" s="7"/>
      <c r="Y210" s="7"/>
      <c r="Z210" s="7"/>
      <c r="AA210" s="488"/>
    </row>
    <row r="211" spans="2:27" s="10" customFormat="1" ht="20.100000000000001" customHeight="1">
      <c r="B211" s="7"/>
      <c r="C211" s="7"/>
      <c r="D211" s="3"/>
      <c r="E211" s="7"/>
      <c r="F211" s="7"/>
      <c r="G211" s="7"/>
      <c r="H211" s="487"/>
      <c r="I211" s="7"/>
      <c r="J211" s="7"/>
      <c r="K211" s="7"/>
      <c r="L211" s="7"/>
      <c r="M211" s="7"/>
      <c r="N211" s="7"/>
      <c r="O211" s="7"/>
      <c r="P211" s="7"/>
      <c r="Q211" s="11"/>
      <c r="R211" s="7"/>
      <c r="S211" s="7"/>
      <c r="T211" s="7"/>
      <c r="U211" s="7"/>
      <c r="V211" s="7"/>
      <c r="W211" s="7"/>
      <c r="X211" s="7"/>
      <c r="Y211" s="7"/>
      <c r="Z211" s="7"/>
      <c r="AA211" s="488"/>
    </row>
    <row r="212" spans="2:27" s="10" customFormat="1" ht="20.100000000000001" customHeight="1">
      <c r="B212" s="7"/>
      <c r="C212" s="7"/>
      <c r="D212" s="8"/>
      <c r="E212" s="7"/>
      <c r="F212" s="7"/>
      <c r="G212" s="7"/>
      <c r="H212" s="487"/>
      <c r="I212" s="7"/>
      <c r="J212" s="7"/>
      <c r="K212" s="7"/>
      <c r="L212" s="7"/>
      <c r="M212" s="7"/>
      <c r="N212" s="7"/>
      <c r="O212" s="7"/>
      <c r="P212" s="7"/>
      <c r="Q212" s="11"/>
      <c r="R212" s="7"/>
      <c r="S212" s="7"/>
      <c r="T212" s="7"/>
      <c r="U212" s="7"/>
      <c r="V212" s="7"/>
      <c r="W212" s="7"/>
      <c r="X212" s="7"/>
      <c r="Y212" s="7"/>
      <c r="Z212" s="7"/>
      <c r="AA212" s="488"/>
    </row>
    <row r="213" spans="2:27" s="10" customFormat="1" ht="20.100000000000001" customHeight="1">
      <c r="B213" s="7"/>
      <c r="C213" s="7"/>
      <c r="D213" s="8"/>
      <c r="E213" s="7"/>
      <c r="F213" s="7"/>
      <c r="G213" s="7"/>
      <c r="H213" s="487"/>
      <c r="I213" s="7"/>
      <c r="J213" s="7"/>
      <c r="K213" s="7"/>
      <c r="L213" s="7"/>
      <c r="M213" s="7"/>
      <c r="N213" s="7"/>
      <c r="O213" s="7"/>
      <c r="P213" s="7"/>
      <c r="Q213" s="11"/>
      <c r="R213" s="7"/>
      <c r="S213" s="7"/>
      <c r="T213" s="7"/>
      <c r="U213" s="7"/>
      <c r="V213" s="7"/>
      <c r="W213" s="7"/>
      <c r="X213" s="7"/>
      <c r="Y213" s="7"/>
      <c r="Z213" s="7"/>
      <c r="AA213" s="488"/>
    </row>
    <row r="214" spans="2:27" s="10" customFormat="1" ht="20.100000000000001" customHeight="1">
      <c r="B214" s="7"/>
      <c r="C214" s="7"/>
      <c r="D214" s="8"/>
      <c r="E214" s="7"/>
      <c r="F214" s="7"/>
      <c r="G214" s="7"/>
      <c r="H214" s="487"/>
      <c r="I214" s="7"/>
      <c r="J214" s="7"/>
      <c r="K214" s="7"/>
      <c r="L214" s="7"/>
      <c r="M214" s="7"/>
      <c r="N214" s="7"/>
      <c r="O214" s="7"/>
      <c r="P214" s="7"/>
      <c r="Q214" s="11"/>
      <c r="R214" s="7"/>
      <c r="S214" s="7"/>
      <c r="T214" s="7"/>
      <c r="U214" s="7"/>
      <c r="V214" s="7"/>
      <c r="W214" s="7"/>
      <c r="X214" s="7"/>
      <c r="Y214" s="7"/>
      <c r="Z214" s="7"/>
      <c r="AA214" s="488"/>
    </row>
    <row r="215" spans="2:27" s="10" customFormat="1" ht="20.100000000000001" customHeight="1">
      <c r="B215" s="7"/>
      <c r="C215" s="7"/>
      <c r="D215" s="8"/>
      <c r="E215" s="7"/>
      <c r="F215" s="7"/>
      <c r="G215" s="7"/>
      <c r="H215" s="487"/>
      <c r="I215" s="7"/>
      <c r="J215" s="7"/>
      <c r="K215" s="7"/>
      <c r="L215" s="7"/>
      <c r="M215" s="7"/>
      <c r="N215" s="7"/>
      <c r="O215" s="7"/>
      <c r="P215" s="7"/>
      <c r="Q215" s="11"/>
      <c r="R215" s="7"/>
      <c r="S215" s="7"/>
      <c r="T215" s="7"/>
      <c r="U215" s="7"/>
      <c r="V215" s="7"/>
      <c r="W215" s="7"/>
      <c r="X215" s="7"/>
      <c r="Y215" s="7"/>
      <c r="Z215" s="7"/>
      <c r="AA215" s="488"/>
    </row>
    <row r="216" spans="2:27" s="10" customFormat="1" ht="20.100000000000001" customHeight="1">
      <c r="B216" s="7"/>
      <c r="C216" s="7"/>
      <c r="D216" s="8"/>
      <c r="E216" s="7"/>
      <c r="F216" s="7"/>
      <c r="G216" s="7"/>
      <c r="H216" s="487"/>
      <c r="I216" s="7"/>
      <c r="J216" s="7"/>
      <c r="K216" s="7"/>
      <c r="L216" s="7"/>
      <c r="M216" s="7"/>
      <c r="N216" s="7"/>
      <c r="O216" s="7"/>
      <c r="P216" s="7"/>
      <c r="Q216" s="11"/>
      <c r="R216" s="7"/>
      <c r="S216" s="7"/>
      <c r="T216" s="7"/>
      <c r="U216" s="7"/>
      <c r="V216" s="7"/>
      <c r="W216" s="7"/>
      <c r="X216" s="7"/>
      <c r="Y216" s="7"/>
      <c r="Z216" s="7"/>
      <c r="AA216" s="488"/>
    </row>
    <row r="217" spans="2:27" s="10" customFormat="1" ht="20.100000000000001" customHeight="1">
      <c r="B217" s="7"/>
      <c r="C217" s="7"/>
      <c r="D217" s="8"/>
      <c r="E217" s="7"/>
      <c r="F217" s="7"/>
      <c r="G217" s="7"/>
      <c r="H217" s="487"/>
      <c r="I217" s="7"/>
      <c r="J217" s="7"/>
      <c r="K217" s="7"/>
      <c r="L217" s="7"/>
      <c r="M217" s="7"/>
      <c r="N217" s="7"/>
      <c r="O217" s="7"/>
      <c r="P217" s="7"/>
      <c r="Q217" s="11"/>
      <c r="R217" s="7"/>
      <c r="S217" s="7"/>
      <c r="T217" s="7"/>
      <c r="U217" s="7"/>
      <c r="V217" s="7"/>
      <c r="W217" s="7"/>
      <c r="X217" s="7"/>
      <c r="Y217" s="7"/>
      <c r="Z217" s="7"/>
      <c r="AA217" s="488"/>
    </row>
    <row r="218" spans="2:27" s="10" customFormat="1" ht="20.100000000000001" customHeight="1">
      <c r="B218" s="7"/>
      <c r="C218" s="7"/>
      <c r="D218" s="8"/>
      <c r="E218" s="7"/>
      <c r="F218" s="7"/>
      <c r="G218" s="7"/>
      <c r="H218" s="487"/>
      <c r="I218" s="7"/>
      <c r="J218" s="7"/>
      <c r="K218" s="7"/>
      <c r="L218" s="7"/>
      <c r="M218" s="7"/>
      <c r="N218" s="7"/>
      <c r="O218" s="7"/>
      <c r="P218" s="7"/>
      <c r="Q218" s="11"/>
      <c r="R218" s="7"/>
      <c r="S218" s="7"/>
      <c r="T218" s="7"/>
      <c r="U218" s="7"/>
      <c r="V218" s="7"/>
      <c r="W218" s="7"/>
      <c r="X218" s="7"/>
      <c r="Y218" s="7"/>
      <c r="Z218" s="7"/>
      <c r="AA218" s="488"/>
    </row>
    <row r="219" spans="2:27" s="10" customFormat="1" ht="20.100000000000001" customHeight="1">
      <c r="B219" s="7"/>
      <c r="C219" s="7"/>
      <c r="D219" s="7"/>
      <c r="E219" s="7"/>
      <c r="F219" s="7"/>
      <c r="G219" s="7"/>
      <c r="H219" s="487"/>
      <c r="I219" s="7"/>
      <c r="J219" s="7"/>
      <c r="K219" s="7"/>
      <c r="L219" s="7"/>
      <c r="M219" s="7"/>
      <c r="N219" s="7"/>
      <c r="O219" s="7"/>
      <c r="P219" s="7"/>
      <c r="Q219" s="11"/>
      <c r="R219" s="7"/>
      <c r="S219" s="7"/>
      <c r="T219" s="7"/>
      <c r="U219" s="7"/>
      <c r="V219" s="7"/>
      <c r="W219" s="7"/>
      <c r="X219" s="7"/>
      <c r="Y219" s="7"/>
      <c r="Z219" s="7"/>
      <c r="AA219" s="488"/>
    </row>
    <row r="220" spans="2:27" s="10" customFormat="1" ht="20.100000000000001" customHeight="1">
      <c r="B220" s="7"/>
      <c r="C220" s="7"/>
      <c r="D220" s="7"/>
      <c r="E220" s="7"/>
      <c r="F220" s="7"/>
      <c r="G220" s="7"/>
      <c r="H220" s="487"/>
      <c r="I220" s="7"/>
      <c r="J220" s="7"/>
      <c r="K220" s="7"/>
      <c r="L220" s="7"/>
      <c r="M220" s="7"/>
      <c r="N220" s="7"/>
      <c r="O220" s="7"/>
      <c r="P220" s="7"/>
      <c r="Q220" s="11"/>
      <c r="R220" s="7"/>
      <c r="S220" s="7"/>
      <c r="T220" s="7"/>
      <c r="U220" s="7"/>
      <c r="V220" s="7"/>
      <c r="W220" s="7"/>
      <c r="X220" s="7"/>
      <c r="Y220" s="7"/>
      <c r="Z220" s="7"/>
      <c r="AA220" s="488"/>
    </row>
    <row r="221" spans="2:27" s="10" customFormat="1" ht="20.100000000000001" customHeight="1">
      <c r="B221" s="7"/>
      <c r="C221" s="7"/>
      <c r="D221" s="7"/>
      <c r="E221" s="7"/>
      <c r="F221" s="7"/>
      <c r="G221" s="7"/>
      <c r="H221" s="487"/>
      <c r="I221" s="7"/>
      <c r="J221" s="7"/>
      <c r="K221" s="7"/>
      <c r="L221" s="7"/>
      <c r="M221" s="7"/>
      <c r="N221" s="7"/>
      <c r="O221" s="7"/>
      <c r="P221" s="7"/>
      <c r="Q221" s="11"/>
      <c r="R221" s="7"/>
      <c r="S221" s="7"/>
      <c r="T221" s="7"/>
      <c r="U221" s="7"/>
      <c r="V221" s="7"/>
      <c r="W221" s="7"/>
      <c r="X221" s="7"/>
      <c r="Y221" s="7"/>
      <c r="Z221" s="7"/>
      <c r="AA221" s="488"/>
    </row>
    <row r="222" spans="2:27" s="10" customFormat="1" ht="20.100000000000001" customHeight="1">
      <c r="B222" s="7"/>
      <c r="C222" s="7"/>
      <c r="D222" s="7"/>
      <c r="E222" s="7"/>
      <c r="F222" s="7"/>
      <c r="G222" s="7"/>
      <c r="H222" s="487"/>
      <c r="I222" s="7"/>
      <c r="J222" s="7"/>
      <c r="K222" s="7"/>
      <c r="L222" s="7"/>
      <c r="M222" s="7"/>
      <c r="N222" s="7"/>
      <c r="O222" s="7"/>
      <c r="P222" s="7"/>
      <c r="Q222" s="11"/>
      <c r="R222" s="7"/>
      <c r="S222" s="7"/>
      <c r="T222" s="7"/>
      <c r="U222" s="7"/>
      <c r="V222" s="7"/>
      <c r="W222" s="7"/>
      <c r="X222" s="7"/>
      <c r="Y222" s="7"/>
      <c r="Z222" s="7"/>
      <c r="AA222" s="488"/>
    </row>
    <row r="223" spans="2:27" s="10" customFormat="1" ht="20.100000000000001" customHeight="1">
      <c r="B223" s="7"/>
      <c r="C223" s="7"/>
      <c r="D223" s="7"/>
      <c r="E223" s="7"/>
      <c r="F223" s="7"/>
      <c r="G223" s="7"/>
      <c r="H223" s="487"/>
      <c r="I223" s="7"/>
      <c r="J223" s="7"/>
      <c r="K223" s="7"/>
      <c r="L223" s="7"/>
      <c r="M223" s="7"/>
      <c r="N223" s="7"/>
      <c r="O223" s="7"/>
      <c r="P223" s="7"/>
      <c r="Q223" s="11"/>
      <c r="R223" s="7"/>
      <c r="S223" s="7"/>
      <c r="T223" s="7"/>
      <c r="U223" s="7"/>
      <c r="V223" s="7"/>
      <c r="W223" s="7"/>
      <c r="X223" s="7"/>
      <c r="Y223" s="7"/>
      <c r="Z223" s="7"/>
      <c r="AA223" s="488"/>
    </row>
    <row r="224" spans="2:27" s="10" customFormat="1" ht="20.100000000000001" customHeight="1">
      <c r="B224" s="7"/>
      <c r="C224" s="7"/>
      <c r="D224" s="7"/>
      <c r="E224" s="7"/>
      <c r="F224" s="7"/>
      <c r="G224" s="7"/>
      <c r="H224" s="487"/>
      <c r="I224" s="7"/>
      <c r="J224" s="7"/>
      <c r="K224" s="7"/>
      <c r="L224" s="7"/>
      <c r="M224" s="7"/>
      <c r="N224" s="7"/>
      <c r="O224" s="7"/>
      <c r="P224" s="7"/>
      <c r="Q224" s="11"/>
      <c r="R224" s="7"/>
      <c r="S224" s="7"/>
      <c r="T224" s="7"/>
      <c r="U224" s="7"/>
      <c r="V224" s="7"/>
      <c r="W224" s="7"/>
      <c r="X224" s="7"/>
      <c r="Y224" s="7"/>
      <c r="Z224" s="7"/>
      <c r="AA224" s="488"/>
    </row>
    <row r="225" spans="2:27" s="10" customFormat="1" ht="20.100000000000001" customHeight="1">
      <c r="B225" s="7"/>
      <c r="C225" s="7"/>
      <c r="D225" s="7"/>
      <c r="E225" s="7"/>
      <c r="F225" s="7"/>
      <c r="G225" s="7"/>
      <c r="H225" s="487"/>
      <c r="I225" s="7"/>
      <c r="J225" s="7"/>
      <c r="K225" s="7"/>
      <c r="L225" s="7"/>
      <c r="M225" s="7"/>
      <c r="N225" s="7"/>
      <c r="O225" s="7"/>
      <c r="P225" s="7"/>
      <c r="Q225" s="11"/>
      <c r="R225" s="7"/>
      <c r="S225" s="7"/>
      <c r="T225" s="7"/>
      <c r="U225" s="7"/>
      <c r="V225" s="7"/>
      <c r="W225" s="7"/>
      <c r="X225" s="7"/>
      <c r="Y225" s="7"/>
      <c r="Z225" s="7"/>
      <c r="AA225" s="488"/>
    </row>
    <row r="226" spans="2:27" s="10" customFormat="1" ht="20.100000000000001" customHeight="1">
      <c r="B226" s="7"/>
      <c r="C226" s="7"/>
      <c r="D226" s="7"/>
      <c r="E226" s="7"/>
      <c r="F226" s="7"/>
      <c r="G226" s="7"/>
      <c r="H226" s="487"/>
      <c r="I226" s="7"/>
      <c r="J226" s="7"/>
      <c r="K226" s="7"/>
      <c r="L226" s="7"/>
      <c r="M226" s="7"/>
      <c r="N226" s="7"/>
      <c r="O226" s="7"/>
      <c r="P226" s="7"/>
      <c r="Q226" s="11"/>
      <c r="R226" s="7"/>
      <c r="S226" s="7"/>
      <c r="T226" s="7"/>
      <c r="U226" s="7"/>
      <c r="V226" s="7"/>
      <c r="W226" s="7"/>
      <c r="X226" s="7"/>
      <c r="Y226" s="7"/>
      <c r="Z226" s="7"/>
      <c r="AA226" s="488"/>
    </row>
    <row r="227" spans="2:27" s="10" customFormat="1" ht="20.100000000000001" customHeight="1">
      <c r="B227" s="7"/>
      <c r="C227" s="7"/>
      <c r="D227" s="7"/>
      <c r="E227" s="7"/>
      <c r="F227" s="7"/>
      <c r="G227" s="7"/>
      <c r="H227" s="487"/>
      <c r="I227" s="7"/>
      <c r="J227" s="7"/>
      <c r="K227" s="7"/>
      <c r="L227" s="7"/>
      <c r="M227" s="7"/>
      <c r="N227" s="7"/>
      <c r="O227" s="7"/>
      <c r="P227" s="7"/>
      <c r="Q227" s="11"/>
      <c r="R227" s="7"/>
      <c r="S227" s="7"/>
      <c r="T227" s="7"/>
      <c r="U227" s="7"/>
      <c r="V227" s="7"/>
      <c r="W227" s="7"/>
      <c r="X227" s="7"/>
      <c r="Y227" s="7"/>
      <c r="Z227" s="7"/>
      <c r="AA227" s="488"/>
    </row>
    <row r="228" spans="2:27" s="10" customFormat="1" ht="20.100000000000001" customHeight="1">
      <c r="B228" s="7"/>
      <c r="C228" s="7"/>
      <c r="D228" s="7"/>
      <c r="E228" s="7"/>
      <c r="F228" s="7"/>
      <c r="G228" s="7"/>
      <c r="H228" s="487"/>
      <c r="I228" s="7"/>
      <c r="J228" s="7"/>
      <c r="K228" s="7"/>
      <c r="L228" s="7"/>
      <c r="M228" s="7"/>
      <c r="N228" s="7"/>
      <c r="O228" s="7"/>
      <c r="P228" s="7"/>
      <c r="Q228" s="11"/>
      <c r="R228" s="7"/>
      <c r="S228" s="7"/>
      <c r="T228" s="7"/>
      <c r="U228" s="7"/>
      <c r="V228" s="7"/>
      <c r="W228" s="7"/>
      <c r="X228" s="7"/>
      <c r="Y228" s="7"/>
      <c r="Z228" s="7"/>
      <c r="AA228" s="488"/>
    </row>
    <row r="229" spans="2:27" s="10" customFormat="1" ht="20.100000000000001" customHeight="1">
      <c r="B229" s="7"/>
      <c r="C229" s="7"/>
      <c r="D229" s="7"/>
      <c r="E229" s="7"/>
      <c r="F229" s="7"/>
      <c r="G229" s="7"/>
      <c r="H229" s="487"/>
      <c r="I229" s="7"/>
      <c r="J229" s="7"/>
      <c r="K229" s="7"/>
      <c r="L229" s="7"/>
      <c r="M229" s="7"/>
      <c r="N229" s="7"/>
      <c r="O229" s="7"/>
      <c r="P229" s="7"/>
      <c r="Q229" s="11"/>
      <c r="R229" s="7"/>
      <c r="S229" s="7"/>
      <c r="T229" s="7"/>
      <c r="U229" s="7"/>
      <c r="V229" s="7"/>
      <c r="W229" s="7"/>
      <c r="X229" s="7"/>
      <c r="Y229" s="7"/>
      <c r="Z229" s="7"/>
      <c r="AA229" s="488"/>
    </row>
    <row r="230" spans="2:27" s="10" customFormat="1" ht="20.100000000000001" customHeight="1">
      <c r="B230" s="7"/>
      <c r="C230" s="7"/>
      <c r="D230" s="7"/>
      <c r="E230" s="7"/>
      <c r="F230" s="7"/>
      <c r="G230" s="7"/>
      <c r="H230" s="487"/>
      <c r="I230" s="7"/>
      <c r="J230" s="7"/>
      <c r="K230" s="7"/>
      <c r="L230" s="7"/>
      <c r="M230" s="7"/>
      <c r="N230" s="7"/>
      <c r="O230" s="7"/>
      <c r="P230" s="7"/>
      <c r="Q230" s="11"/>
      <c r="R230" s="7"/>
      <c r="S230" s="7"/>
      <c r="T230" s="7"/>
      <c r="U230" s="7"/>
      <c r="V230" s="7"/>
      <c r="W230" s="7"/>
      <c r="X230" s="7"/>
      <c r="Y230" s="7"/>
      <c r="Z230" s="7"/>
      <c r="AA230" s="488"/>
    </row>
    <row r="231" spans="2:27" s="10" customFormat="1" ht="20.100000000000001" customHeight="1">
      <c r="B231" s="7"/>
      <c r="C231" s="7"/>
      <c r="D231" s="7"/>
      <c r="E231" s="7"/>
      <c r="F231" s="7"/>
      <c r="G231" s="7"/>
      <c r="H231" s="487"/>
      <c r="I231" s="7"/>
      <c r="J231" s="7"/>
      <c r="K231" s="7"/>
      <c r="L231" s="7"/>
      <c r="M231" s="7"/>
      <c r="N231" s="7"/>
      <c r="O231" s="7"/>
      <c r="P231" s="7"/>
      <c r="Q231" s="11"/>
      <c r="R231" s="7"/>
      <c r="S231" s="7"/>
      <c r="T231" s="7"/>
      <c r="U231" s="7"/>
      <c r="V231" s="7"/>
      <c r="W231" s="7"/>
      <c r="X231" s="7"/>
      <c r="Y231" s="7"/>
      <c r="Z231" s="7"/>
      <c r="AA231" s="488"/>
    </row>
    <row r="232" spans="2:27" s="10" customFormat="1" ht="20.100000000000001" customHeight="1">
      <c r="B232" s="7"/>
      <c r="C232" s="7"/>
      <c r="D232" s="7"/>
      <c r="E232" s="7"/>
      <c r="F232" s="7"/>
      <c r="G232" s="7"/>
      <c r="H232" s="487"/>
      <c r="I232" s="7"/>
      <c r="J232" s="7"/>
      <c r="K232" s="7"/>
      <c r="L232" s="7"/>
      <c r="M232" s="7"/>
      <c r="N232" s="7"/>
      <c r="O232" s="7"/>
      <c r="P232" s="7"/>
      <c r="Q232" s="11"/>
      <c r="R232" s="7"/>
      <c r="S232" s="7"/>
      <c r="T232" s="7"/>
      <c r="U232" s="7"/>
      <c r="V232" s="7"/>
      <c r="W232" s="7"/>
      <c r="X232" s="7"/>
      <c r="Y232" s="7"/>
      <c r="Z232" s="7"/>
      <c r="AA232" s="488"/>
    </row>
    <row r="233" spans="2:27" s="10" customFormat="1" ht="20.100000000000001" customHeight="1">
      <c r="B233" s="7"/>
      <c r="C233" s="7"/>
      <c r="D233" s="7"/>
      <c r="E233" s="7"/>
      <c r="F233" s="7"/>
      <c r="G233" s="7"/>
      <c r="H233" s="487"/>
      <c r="I233" s="7"/>
      <c r="J233" s="7"/>
      <c r="K233" s="7"/>
      <c r="L233" s="7"/>
      <c r="M233" s="7"/>
      <c r="N233" s="7"/>
      <c r="O233" s="7"/>
      <c r="P233" s="7"/>
      <c r="Q233" s="11"/>
      <c r="R233" s="7"/>
      <c r="S233" s="7"/>
      <c r="T233" s="7"/>
      <c r="U233" s="7"/>
      <c r="V233" s="7"/>
      <c r="W233" s="7"/>
      <c r="X233" s="7"/>
      <c r="Y233" s="7"/>
      <c r="Z233" s="7"/>
      <c r="AA233" s="488"/>
    </row>
    <row r="234" spans="2:27" s="10" customFormat="1" ht="20.100000000000001" customHeight="1">
      <c r="B234" s="7"/>
      <c r="C234" s="7"/>
      <c r="D234" s="7"/>
      <c r="E234" s="7"/>
      <c r="F234" s="7"/>
      <c r="G234" s="7"/>
      <c r="H234" s="487"/>
      <c r="I234" s="7"/>
      <c r="J234" s="7"/>
      <c r="K234" s="7"/>
      <c r="L234" s="7"/>
      <c r="M234" s="7"/>
      <c r="N234" s="7"/>
      <c r="O234" s="7"/>
      <c r="P234" s="7"/>
      <c r="Q234" s="11"/>
      <c r="R234" s="7"/>
      <c r="S234" s="7"/>
      <c r="T234" s="7"/>
      <c r="U234" s="7"/>
      <c r="V234" s="7"/>
      <c r="W234" s="7"/>
      <c r="X234" s="7"/>
      <c r="Y234" s="7"/>
      <c r="Z234" s="7"/>
      <c r="AA234" s="488"/>
    </row>
    <row r="235" spans="2:27" s="10" customFormat="1" ht="20.100000000000001" customHeight="1">
      <c r="B235" s="7"/>
      <c r="C235" s="7"/>
      <c r="D235" s="7"/>
      <c r="E235" s="7"/>
      <c r="F235" s="7"/>
      <c r="G235" s="7"/>
      <c r="H235" s="487"/>
      <c r="I235" s="7"/>
      <c r="J235" s="7"/>
      <c r="K235" s="7"/>
      <c r="L235" s="7"/>
      <c r="M235" s="7"/>
      <c r="N235" s="7"/>
      <c r="O235" s="7"/>
      <c r="P235" s="7"/>
      <c r="Q235" s="11"/>
      <c r="R235" s="7"/>
      <c r="S235" s="7"/>
      <c r="T235" s="7"/>
      <c r="U235" s="7"/>
      <c r="V235" s="7"/>
      <c r="W235" s="7"/>
      <c r="X235" s="7"/>
      <c r="Y235" s="7"/>
      <c r="Z235" s="7"/>
      <c r="AA235" s="488"/>
    </row>
    <row r="236" spans="2:27" s="10" customFormat="1" ht="20.100000000000001" customHeight="1">
      <c r="B236" s="7"/>
      <c r="C236" s="7"/>
      <c r="D236" s="7"/>
      <c r="E236" s="7"/>
      <c r="F236" s="7"/>
      <c r="G236" s="7"/>
      <c r="H236" s="487"/>
      <c r="I236" s="7"/>
      <c r="J236" s="7"/>
      <c r="K236" s="7"/>
      <c r="L236" s="7"/>
      <c r="M236" s="7"/>
      <c r="N236" s="7"/>
      <c r="O236" s="7"/>
      <c r="P236" s="7"/>
      <c r="Q236" s="11"/>
      <c r="R236" s="7"/>
      <c r="S236" s="7"/>
      <c r="T236" s="7"/>
      <c r="U236" s="7"/>
      <c r="V236" s="7"/>
      <c r="W236" s="7"/>
      <c r="X236" s="7"/>
      <c r="Y236" s="7"/>
      <c r="Z236" s="7"/>
      <c r="AA236" s="488"/>
    </row>
    <row r="237" spans="2:27" s="10" customFormat="1" ht="20.100000000000001" customHeight="1">
      <c r="B237" s="7"/>
      <c r="C237" s="7"/>
      <c r="D237" s="7"/>
      <c r="E237" s="7"/>
      <c r="F237" s="7"/>
      <c r="G237" s="7"/>
      <c r="H237" s="487"/>
      <c r="I237" s="7"/>
      <c r="J237" s="7"/>
      <c r="K237" s="7"/>
      <c r="L237" s="7"/>
      <c r="M237" s="7"/>
      <c r="N237" s="7"/>
      <c r="O237" s="7"/>
      <c r="P237" s="7"/>
      <c r="Q237" s="11"/>
      <c r="R237" s="7"/>
      <c r="S237" s="7"/>
      <c r="T237" s="7"/>
      <c r="U237" s="7"/>
      <c r="V237" s="7"/>
      <c r="W237" s="7"/>
      <c r="X237" s="7"/>
      <c r="Y237" s="7"/>
      <c r="Z237" s="7"/>
      <c r="AA237" s="488"/>
    </row>
    <row r="238" spans="2:27" s="10" customFormat="1" ht="20.100000000000001" customHeight="1">
      <c r="B238" s="7"/>
      <c r="C238" s="7"/>
      <c r="D238" s="7"/>
      <c r="E238" s="7"/>
      <c r="F238" s="7"/>
      <c r="G238" s="7"/>
      <c r="H238" s="487"/>
      <c r="I238" s="7"/>
      <c r="J238" s="7"/>
      <c r="K238" s="7"/>
      <c r="L238" s="7"/>
      <c r="M238" s="7"/>
      <c r="N238" s="7"/>
      <c r="O238" s="7"/>
      <c r="P238" s="7"/>
      <c r="Q238" s="11"/>
      <c r="R238" s="7"/>
      <c r="S238" s="7"/>
      <c r="T238" s="7"/>
      <c r="U238" s="7"/>
      <c r="V238" s="7"/>
      <c r="W238" s="7"/>
      <c r="X238" s="7"/>
      <c r="Y238" s="7"/>
      <c r="Z238" s="7"/>
      <c r="AA238" s="488"/>
    </row>
    <row r="239" spans="2:27" s="10" customFormat="1" ht="20.100000000000001" customHeight="1">
      <c r="B239" s="7"/>
      <c r="C239" s="7"/>
      <c r="D239" s="7"/>
      <c r="E239" s="7"/>
      <c r="F239" s="7"/>
      <c r="G239" s="7"/>
      <c r="H239" s="487"/>
      <c r="I239" s="7"/>
      <c r="J239" s="7"/>
      <c r="K239" s="7"/>
      <c r="L239" s="7"/>
      <c r="M239" s="7"/>
      <c r="N239" s="7"/>
      <c r="O239" s="7"/>
      <c r="P239" s="7"/>
      <c r="Q239" s="11"/>
      <c r="R239" s="7"/>
      <c r="S239" s="7"/>
      <c r="T239" s="7"/>
      <c r="U239" s="7"/>
      <c r="V239" s="7"/>
      <c r="W239" s="7"/>
      <c r="X239" s="7"/>
      <c r="Y239" s="7"/>
      <c r="Z239" s="7"/>
      <c r="AA239" s="488"/>
    </row>
    <row r="240" spans="2:27" s="10" customFormat="1" ht="20.100000000000001" customHeight="1">
      <c r="B240" s="7"/>
      <c r="C240" s="7"/>
      <c r="D240" s="7"/>
      <c r="E240" s="7"/>
      <c r="F240" s="7"/>
      <c r="G240" s="7"/>
      <c r="H240" s="487"/>
      <c r="I240" s="7"/>
      <c r="J240" s="7"/>
      <c r="K240" s="7"/>
      <c r="L240" s="7"/>
      <c r="M240" s="7"/>
      <c r="N240" s="7"/>
      <c r="O240" s="7"/>
      <c r="P240" s="7"/>
      <c r="Q240" s="11"/>
      <c r="R240" s="7"/>
      <c r="S240" s="7"/>
      <c r="T240" s="7"/>
      <c r="U240" s="7"/>
      <c r="V240" s="7"/>
      <c r="W240" s="7"/>
      <c r="X240" s="7"/>
      <c r="Y240" s="7"/>
      <c r="Z240" s="7"/>
      <c r="AA240" s="488"/>
    </row>
    <row r="241" spans="2:27" s="10" customFormat="1" ht="20.100000000000001" customHeight="1">
      <c r="B241" s="7"/>
      <c r="C241" s="7"/>
      <c r="D241" s="7"/>
      <c r="E241" s="7"/>
      <c r="F241" s="7"/>
      <c r="G241" s="7"/>
      <c r="H241" s="487"/>
      <c r="I241" s="7"/>
      <c r="J241" s="7"/>
      <c r="K241" s="7"/>
      <c r="L241" s="7"/>
      <c r="M241" s="7"/>
      <c r="N241" s="7"/>
      <c r="O241" s="7"/>
      <c r="P241" s="7"/>
      <c r="Q241" s="11"/>
      <c r="R241" s="7"/>
      <c r="S241" s="7"/>
      <c r="T241" s="7"/>
      <c r="U241" s="7"/>
      <c r="V241" s="7"/>
      <c r="W241" s="7"/>
      <c r="X241" s="7"/>
      <c r="Y241" s="7"/>
      <c r="Z241" s="7"/>
      <c r="AA241" s="488"/>
    </row>
    <row r="242" spans="2:27" s="10" customFormat="1" ht="20.100000000000001" customHeight="1">
      <c r="B242" s="7"/>
      <c r="C242" s="7"/>
      <c r="D242" s="7"/>
      <c r="E242" s="7"/>
      <c r="F242" s="7"/>
      <c r="G242" s="7"/>
      <c r="H242" s="487"/>
      <c r="I242" s="7"/>
      <c r="J242" s="7"/>
      <c r="K242" s="7"/>
      <c r="L242" s="7"/>
      <c r="M242" s="7"/>
      <c r="N242" s="7"/>
      <c r="O242" s="7"/>
      <c r="P242" s="7"/>
      <c r="Q242" s="11"/>
      <c r="R242" s="7"/>
      <c r="S242" s="7"/>
      <c r="T242" s="7"/>
      <c r="U242" s="7"/>
      <c r="V242" s="7"/>
      <c r="W242" s="7"/>
      <c r="X242" s="7"/>
      <c r="Y242" s="7"/>
      <c r="Z242" s="7"/>
      <c r="AA242" s="488"/>
    </row>
    <row r="243" spans="2:27" s="10" customFormat="1" ht="20.100000000000001" customHeight="1">
      <c r="B243" s="7"/>
      <c r="C243" s="7"/>
      <c r="D243" s="7"/>
      <c r="E243" s="7"/>
      <c r="F243" s="7"/>
      <c r="G243" s="7"/>
      <c r="H243" s="487"/>
      <c r="I243" s="7"/>
      <c r="J243" s="7"/>
      <c r="K243" s="7"/>
      <c r="L243" s="7"/>
      <c r="M243" s="7"/>
      <c r="N243" s="7"/>
      <c r="O243" s="7"/>
      <c r="P243" s="7"/>
      <c r="Q243" s="11"/>
      <c r="R243" s="7"/>
      <c r="S243" s="7"/>
      <c r="T243" s="7"/>
      <c r="U243" s="7"/>
      <c r="V243" s="7"/>
      <c r="W243" s="7"/>
      <c r="X243" s="7"/>
      <c r="Y243" s="7"/>
      <c r="Z243" s="7"/>
      <c r="AA243" s="488"/>
    </row>
    <row r="244" spans="2:27" s="10" customFormat="1" ht="20.100000000000001" customHeight="1">
      <c r="B244" s="7"/>
      <c r="C244" s="7"/>
      <c r="D244" s="7"/>
      <c r="E244" s="7"/>
      <c r="F244" s="7"/>
      <c r="G244" s="7"/>
      <c r="H244" s="487"/>
      <c r="I244" s="7"/>
      <c r="J244" s="7"/>
      <c r="K244" s="7"/>
      <c r="L244" s="7"/>
      <c r="M244" s="7"/>
      <c r="N244" s="7"/>
      <c r="O244" s="7"/>
      <c r="P244" s="7"/>
      <c r="Q244" s="11"/>
      <c r="R244" s="7"/>
      <c r="S244" s="7"/>
      <c r="T244" s="7"/>
      <c r="U244" s="7"/>
      <c r="V244" s="7"/>
      <c r="W244" s="7"/>
      <c r="X244" s="7"/>
      <c r="Y244" s="7"/>
      <c r="Z244" s="7"/>
      <c r="AA244" s="488"/>
    </row>
    <row r="245" spans="2:27" s="10" customFormat="1" ht="20.100000000000001" customHeight="1">
      <c r="B245" s="7"/>
      <c r="C245" s="7"/>
      <c r="D245" s="7"/>
      <c r="E245" s="7"/>
      <c r="F245" s="7"/>
      <c r="G245" s="7"/>
      <c r="H245" s="487"/>
      <c r="I245" s="7"/>
      <c r="J245" s="7"/>
      <c r="K245" s="7"/>
      <c r="L245" s="7"/>
      <c r="M245" s="7"/>
      <c r="N245" s="7"/>
      <c r="O245" s="7"/>
      <c r="P245" s="7"/>
      <c r="Q245" s="11"/>
      <c r="R245" s="7"/>
      <c r="S245" s="7"/>
      <c r="T245" s="7"/>
      <c r="U245" s="7"/>
      <c r="V245" s="7"/>
      <c r="W245" s="7"/>
      <c r="X245" s="7"/>
      <c r="Y245" s="7"/>
      <c r="Z245" s="7"/>
      <c r="AA245" s="488"/>
    </row>
    <row r="246" spans="2:27" s="10" customFormat="1" ht="20.100000000000001" customHeight="1">
      <c r="B246" s="7"/>
      <c r="C246" s="7"/>
      <c r="D246" s="7"/>
      <c r="E246" s="7"/>
      <c r="F246" s="7"/>
      <c r="G246" s="7"/>
      <c r="H246" s="487"/>
      <c r="I246" s="7"/>
      <c r="J246" s="7"/>
      <c r="K246" s="7"/>
      <c r="L246" s="7"/>
      <c r="M246" s="7"/>
      <c r="N246" s="7"/>
      <c r="O246" s="7"/>
      <c r="P246" s="7"/>
      <c r="Q246" s="11"/>
      <c r="R246" s="7"/>
      <c r="S246" s="7"/>
      <c r="T246" s="7"/>
      <c r="U246" s="7"/>
      <c r="V246" s="7"/>
      <c r="W246" s="7"/>
      <c r="X246" s="7"/>
      <c r="Y246" s="7"/>
      <c r="Z246" s="7"/>
      <c r="AA246" s="488"/>
    </row>
    <row r="247" spans="2:27" s="10" customFormat="1" ht="20.100000000000001" customHeight="1">
      <c r="B247" s="7"/>
      <c r="C247" s="7"/>
      <c r="D247" s="7"/>
      <c r="E247" s="7"/>
      <c r="F247" s="7"/>
      <c r="G247" s="7"/>
      <c r="H247" s="487"/>
      <c r="I247" s="7"/>
      <c r="J247" s="7"/>
      <c r="K247" s="7"/>
      <c r="L247" s="7"/>
      <c r="M247" s="7"/>
      <c r="N247" s="7"/>
      <c r="O247" s="7"/>
      <c r="P247" s="7"/>
      <c r="Q247" s="11"/>
      <c r="R247" s="7"/>
      <c r="S247" s="7"/>
      <c r="T247" s="7"/>
      <c r="U247" s="7"/>
      <c r="V247" s="7"/>
      <c r="W247" s="7"/>
      <c r="X247" s="7"/>
      <c r="Y247" s="7"/>
      <c r="Z247" s="7"/>
      <c r="AA247" s="488"/>
    </row>
    <row r="248" spans="2:27" s="10" customFormat="1" ht="20.100000000000001" customHeight="1">
      <c r="B248" s="7"/>
      <c r="C248" s="7"/>
      <c r="D248" s="7"/>
      <c r="E248" s="7"/>
      <c r="F248" s="7"/>
      <c r="G248" s="7"/>
      <c r="H248" s="487"/>
      <c r="I248" s="7"/>
      <c r="J248" s="7"/>
      <c r="K248" s="7"/>
      <c r="L248" s="7"/>
      <c r="M248" s="7"/>
      <c r="N248" s="7"/>
      <c r="O248" s="7"/>
      <c r="P248" s="7"/>
      <c r="Q248" s="11"/>
      <c r="R248" s="7"/>
      <c r="S248" s="7"/>
      <c r="T248" s="7"/>
      <c r="U248" s="7"/>
      <c r="V248" s="7"/>
      <c r="W248" s="7"/>
      <c r="X248" s="7"/>
      <c r="Y248" s="7"/>
      <c r="Z248" s="7"/>
      <c r="AA248" s="488"/>
    </row>
    <row r="249" spans="2:27" s="10" customFormat="1" ht="20.100000000000001" customHeight="1">
      <c r="B249" s="7"/>
      <c r="C249" s="7"/>
      <c r="D249" s="7"/>
      <c r="E249" s="7"/>
      <c r="F249" s="7"/>
      <c r="G249" s="7"/>
      <c r="H249" s="487"/>
      <c r="I249" s="7"/>
      <c r="J249" s="7"/>
      <c r="K249" s="7"/>
      <c r="L249" s="7"/>
      <c r="M249" s="7"/>
      <c r="N249" s="7"/>
      <c r="O249" s="7"/>
      <c r="P249" s="7"/>
      <c r="Q249" s="11"/>
      <c r="R249" s="7"/>
      <c r="S249" s="7"/>
      <c r="T249" s="7"/>
      <c r="U249" s="7"/>
      <c r="V249" s="7"/>
      <c r="W249" s="7"/>
      <c r="X249" s="7"/>
      <c r="Y249" s="7"/>
      <c r="Z249" s="7"/>
      <c r="AA249" s="488"/>
    </row>
    <row r="250" spans="2:27" s="10" customFormat="1" ht="20.100000000000001" customHeight="1">
      <c r="B250" s="7"/>
      <c r="C250" s="7"/>
      <c r="D250" s="7"/>
      <c r="E250" s="7"/>
      <c r="F250" s="7"/>
      <c r="G250" s="7"/>
      <c r="H250" s="487"/>
      <c r="I250" s="7"/>
      <c r="J250" s="7"/>
      <c r="K250" s="7"/>
      <c r="L250" s="7"/>
      <c r="M250" s="7"/>
      <c r="N250" s="7"/>
      <c r="O250" s="7"/>
      <c r="P250" s="7"/>
      <c r="Q250" s="11"/>
      <c r="R250" s="7"/>
      <c r="S250" s="7"/>
      <c r="T250" s="7"/>
      <c r="U250" s="7"/>
      <c r="V250" s="7"/>
      <c r="W250" s="7"/>
      <c r="X250" s="7"/>
      <c r="Y250" s="7"/>
      <c r="Z250" s="7"/>
      <c r="AA250" s="488"/>
    </row>
    <row r="251" spans="2:27" s="10" customFormat="1" ht="20.100000000000001" customHeight="1">
      <c r="B251" s="7"/>
      <c r="C251" s="7"/>
      <c r="D251" s="7"/>
      <c r="E251" s="7"/>
      <c r="F251" s="7"/>
      <c r="G251" s="7"/>
      <c r="H251" s="487"/>
      <c r="I251" s="7"/>
      <c r="J251" s="7"/>
      <c r="K251" s="7"/>
      <c r="L251" s="7"/>
      <c r="M251" s="7"/>
      <c r="N251" s="7"/>
      <c r="O251" s="7"/>
      <c r="P251" s="7"/>
      <c r="Q251" s="11"/>
      <c r="R251" s="7"/>
      <c r="S251" s="7"/>
      <c r="T251" s="7"/>
      <c r="U251" s="7"/>
      <c r="V251" s="7"/>
      <c r="W251" s="7"/>
      <c r="X251" s="7"/>
      <c r="Y251" s="7"/>
      <c r="Z251" s="7"/>
      <c r="AA251" s="488"/>
    </row>
    <row r="252" spans="2:27" s="10" customFormat="1" ht="20.100000000000001" customHeight="1">
      <c r="B252" s="7"/>
      <c r="C252" s="7"/>
      <c r="D252" s="7"/>
      <c r="E252" s="7"/>
      <c r="F252" s="7"/>
      <c r="G252" s="7"/>
      <c r="H252" s="487"/>
      <c r="I252" s="7"/>
      <c r="J252" s="7"/>
      <c r="K252" s="7"/>
      <c r="L252" s="7"/>
      <c r="M252" s="7"/>
      <c r="N252" s="7"/>
      <c r="O252" s="7"/>
      <c r="P252" s="7"/>
      <c r="Q252" s="11"/>
      <c r="R252" s="7"/>
      <c r="S252" s="7"/>
      <c r="T252" s="7"/>
      <c r="U252" s="7"/>
      <c r="V252" s="7"/>
      <c r="W252" s="7"/>
      <c r="X252" s="7"/>
      <c r="Y252" s="7"/>
      <c r="Z252" s="7"/>
      <c r="AA252" s="488"/>
    </row>
    <row r="253" spans="2:27" s="10" customFormat="1" ht="20.100000000000001" customHeight="1">
      <c r="B253" s="7"/>
      <c r="C253" s="7"/>
      <c r="D253" s="7"/>
      <c r="E253" s="7"/>
      <c r="F253" s="7"/>
      <c r="G253" s="7"/>
      <c r="H253" s="487"/>
      <c r="I253" s="7"/>
      <c r="J253" s="7"/>
      <c r="K253" s="7"/>
      <c r="L253" s="7"/>
      <c r="M253" s="7"/>
      <c r="N253" s="7"/>
      <c r="O253" s="7"/>
      <c r="P253" s="7"/>
      <c r="Q253" s="11"/>
      <c r="R253" s="7"/>
      <c r="S253" s="7"/>
      <c r="T253" s="7"/>
      <c r="U253" s="7"/>
      <c r="V253" s="7"/>
      <c r="W253" s="7"/>
      <c r="X253" s="7"/>
      <c r="Y253" s="7"/>
      <c r="Z253" s="7"/>
      <c r="AA253" s="488"/>
    </row>
    <row r="254" spans="2:27" s="10" customFormat="1" ht="20.100000000000001" customHeight="1">
      <c r="B254" s="7"/>
      <c r="C254" s="7"/>
      <c r="D254" s="7"/>
      <c r="E254" s="7"/>
      <c r="F254" s="7"/>
      <c r="G254" s="7"/>
      <c r="H254" s="487"/>
      <c r="I254" s="7"/>
      <c r="J254" s="7"/>
      <c r="K254" s="7"/>
      <c r="L254" s="7"/>
      <c r="M254" s="7"/>
      <c r="N254" s="7"/>
      <c r="O254" s="7"/>
      <c r="P254" s="7"/>
      <c r="Q254" s="11"/>
      <c r="R254" s="7"/>
      <c r="S254" s="7"/>
      <c r="T254" s="7"/>
      <c r="U254" s="7"/>
      <c r="V254" s="7"/>
      <c r="W254" s="7"/>
      <c r="X254" s="7"/>
      <c r="Y254" s="7"/>
      <c r="Z254" s="7"/>
      <c r="AA254" s="488"/>
    </row>
    <row r="255" spans="2:27" s="10" customFormat="1" ht="20.100000000000001" customHeight="1">
      <c r="B255" s="7"/>
      <c r="C255" s="7"/>
      <c r="D255" s="7"/>
      <c r="E255" s="7"/>
      <c r="F255" s="7"/>
      <c r="G255" s="7"/>
      <c r="H255" s="487"/>
      <c r="I255" s="7"/>
      <c r="J255" s="7"/>
      <c r="K255" s="7"/>
      <c r="L255" s="7"/>
      <c r="M255" s="7"/>
      <c r="N255" s="7"/>
      <c r="O255" s="7"/>
      <c r="P255" s="7"/>
      <c r="Q255" s="11"/>
      <c r="R255" s="7"/>
      <c r="S255" s="7"/>
      <c r="T255" s="7"/>
      <c r="U255" s="7"/>
      <c r="V255" s="7"/>
      <c r="W255" s="7"/>
      <c r="X255" s="7"/>
      <c r="Y255" s="7"/>
      <c r="Z255" s="7"/>
      <c r="AA255" s="488"/>
    </row>
    <row r="256" spans="2:27" s="10" customFormat="1" ht="20.100000000000001" customHeight="1">
      <c r="B256" s="7"/>
      <c r="C256" s="7"/>
      <c r="D256" s="7"/>
      <c r="E256" s="7"/>
      <c r="F256" s="7"/>
      <c r="G256" s="7"/>
      <c r="H256" s="487"/>
      <c r="I256" s="7"/>
      <c r="J256" s="7"/>
      <c r="K256" s="7"/>
      <c r="L256" s="7"/>
      <c r="M256" s="7"/>
      <c r="N256" s="7"/>
      <c r="O256" s="7"/>
      <c r="P256" s="7"/>
      <c r="Q256" s="11"/>
      <c r="R256" s="7"/>
      <c r="S256" s="7"/>
      <c r="T256" s="7"/>
      <c r="U256" s="7"/>
      <c r="V256" s="7"/>
      <c r="W256" s="7"/>
      <c r="X256" s="7"/>
      <c r="Y256" s="7"/>
      <c r="Z256" s="7"/>
      <c r="AA256" s="488"/>
    </row>
    <row r="257" spans="2:27" s="10" customFormat="1" ht="20.100000000000001" customHeight="1">
      <c r="B257" s="7"/>
      <c r="C257" s="7"/>
      <c r="D257" s="7"/>
      <c r="E257" s="7"/>
      <c r="F257" s="7"/>
      <c r="G257" s="7"/>
      <c r="H257" s="487"/>
      <c r="I257" s="7"/>
      <c r="J257" s="7"/>
      <c r="K257" s="7"/>
      <c r="L257" s="7"/>
      <c r="M257" s="7"/>
      <c r="N257" s="7"/>
      <c r="O257" s="7"/>
      <c r="P257" s="7"/>
      <c r="Q257" s="11"/>
      <c r="R257" s="7"/>
      <c r="S257" s="7"/>
      <c r="T257" s="7"/>
      <c r="U257" s="7"/>
      <c r="V257" s="7"/>
      <c r="W257" s="7"/>
      <c r="X257" s="7"/>
      <c r="Y257" s="7"/>
      <c r="Z257" s="7"/>
      <c r="AA257" s="488"/>
    </row>
    <row r="258" spans="2:27" s="10" customFormat="1" ht="20.100000000000001" customHeight="1">
      <c r="B258" s="7"/>
      <c r="C258" s="7"/>
      <c r="D258" s="7"/>
      <c r="E258" s="7"/>
      <c r="F258" s="7"/>
      <c r="G258" s="7"/>
      <c r="H258" s="487"/>
      <c r="I258" s="7"/>
      <c r="J258" s="7"/>
      <c r="K258" s="7"/>
      <c r="L258" s="7"/>
      <c r="M258" s="7"/>
      <c r="N258" s="7"/>
      <c r="O258" s="7"/>
      <c r="P258" s="7"/>
      <c r="Q258" s="11"/>
      <c r="R258" s="7"/>
      <c r="S258" s="7"/>
      <c r="T258" s="7"/>
      <c r="U258" s="7"/>
      <c r="V258" s="7"/>
      <c r="W258" s="7"/>
      <c r="X258" s="7"/>
      <c r="Y258" s="7"/>
      <c r="Z258" s="7"/>
      <c r="AA258" s="488"/>
    </row>
    <row r="259" spans="2:27" s="10" customFormat="1" ht="20.100000000000001" customHeight="1">
      <c r="B259" s="7"/>
      <c r="C259" s="7"/>
      <c r="D259" s="7"/>
      <c r="E259" s="7"/>
      <c r="F259" s="7"/>
      <c r="G259" s="7"/>
      <c r="H259" s="487"/>
      <c r="I259" s="7"/>
      <c r="J259" s="7"/>
      <c r="K259" s="7"/>
      <c r="L259" s="7"/>
      <c r="M259" s="7"/>
      <c r="N259" s="7"/>
      <c r="O259" s="7"/>
      <c r="P259" s="7"/>
      <c r="Q259" s="11"/>
      <c r="R259" s="7"/>
      <c r="S259" s="7"/>
      <c r="T259" s="7"/>
      <c r="U259" s="7"/>
      <c r="V259" s="7"/>
      <c r="W259" s="7"/>
      <c r="X259" s="7"/>
      <c r="Y259" s="7"/>
      <c r="Z259" s="7"/>
      <c r="AA259" s="488"/>
    </row>
    <row r="260" spans="2:27" s="10" customFormat="1" ht="20.100000000000001" customHeight="1">
      <c r="B260" s="7"/>
      <c r="C260" s="7"/>
      <c r="D260" s="7"/>
      <c r="E260" s="7"/>
      <c r="F260" s="7"/>
      <c r="G260" s="7"/>
      <c r="H260" s="487"/>
      <c r="I260" s="7"/>
      <c r="J260" s="7"/>
      <c r="K260" s="7"/>
      <c r="L260" s="7"/>
      <c r="M260" s="7"/>
      <c r="N260" s="7"/>
      <c r="O260" s="7"/>
      <c r="P260" s="7"/>
      <c r="Q260" s="11"/>
      <c r="R260" s="7"/>
      <c r="S260" s="7"/>
      <c r="T260" s="7"/>
      <c r="U260" s="7"/>
      <c r="V260" s="7"/>
      <c r="W260" s="7"/>
      <c r="X260" s="7"/>
      <c r="Y260" s="7"/>
      <c r="Z260" s="7"/>
      <c r="AA260" s="488"/>
    </row>
    <row r="261" spans="2:27" s="10" customFormat="1" ht="20.100000000000001" customHeight="1">
      <c r="B261" s="7"/>
      <c r="C261" s="7"/>
      <c r="D261" s="7"/>
      <c r="E261" s="7"/>
      <c r="F261" s="7"/>
      <c r="G261" s="7"/>
      <c r="H261" s="487"/>
      <c r="I261" s="7"/>
      <c r="J261" s="7"/>
      <c r="K261" s="7"/>
      <c r="L261" s="7"/>
      <c r="M261" s="7"/>
      <c r="N261" s="7"/>
      <c r="O261" s="7"/>
      <c r="P261" s="7"/>
      <c r="Q261" s="11"/>
      <c r="R261" s="7"/>
      <c r="S261" s="7"/>
      <c r="T261" s="7"/>
      <c r="U261" s="7"/>
      <c r="V261" s="7"/>
      <c r="W261" s="7"/>
      <c r="X261" s="7"/>
      <c r="Y261" s="7"/>
      <c r="Z261" s="7"/>
      <c r="AA261" s="488"/>
    </row>
    <row r="262" spans="2:27" s="10" customFormat="1" ht="20.100000000000001" customHeight="1">
      <c r="B262" s="7"/>
      <c r="C262" s="7"/>
      <c r="D262" s="7"/>
      <c r="E262" s="7"/>
      <c r="F262" s="7"/>
      <c r="G262" s="7"/>
      <c r="H262" s="487"/>
      <c r="I262" s="7"/>
      <c r="J262" s="7"/>
      <c r="K262" s="7"/>
      <c r="L262" s="7"/>
      <c r="M262" s="7"/>
      <c r="N262" s="7"/>
      <c r="O262" s="7"/>
      <c r="P262" s="7"/>
      <c r="Q262" s="11"/>
      <c r="R262" s="7"/>
      <c r="S262" s="7"/>
      <c r="T262" s="7"/>
      <c r="U262" s="7"/>
      <c r="V262" s="7"/>
      <c r="W262" s="7"/>
      <c r="X262" s="7"/>
      <c r="Y262" s="7"/>
      <c r="Z262" s="7"/>
      <c r="AA262" s="488"/>
    </row>
    <row r="263" spans="2:27" s="10" customFormat="1" ht="20.100000000000001" customHeight="1">
      <c r="B263" s="7"/>
      <c r="C263" s="7"/>
      <c r="D263" s="7"/>
      <c r="E263" s="7"/>
      <c r="F263" s="7"/>
      <c r="G263" s="7"/>
      <c r="H263" s="487"/>
      <c r="I263" s="7"/>
      <c r="J263" s="7"/>
      <c r="K263" s="7"/>
      <c r="L263" s="7"/>
      <c r="M263" s="7"/>
      <c r="N263" s="7"/>
      <c r="O263" s="7"/>
      <c r="P263" s="7"/>
      <c r="Q263" s="11"/>
      <c r="R263" s="7"/>
      <c r="S263" s="7"/>
      <c r="T263" s="7"/>
      <c r="U263" s="7"/>
      <c r="V263" s="7"/>
      <c r="W263" s="7"/>
      <c r="X263" s="7"/>
      <c r="Y263" s="7"/>
      <c r="Z263" s="7"/>
      <c r="AA263" s="488"/>
    </row>
    <row r="264" spans="2:27" s="10" customFormat="1" ht="20.100000000000001" customHeight="1">
      <c r="B264" s="7"/>
      <c r="C264" s="7"/>
      <c r="D264" s="7"/>
      <c r="E264" s="7"/>
      <c r="F264" s="7"/>
      <c r="G264" s="7"/>
      <c r="H264" s="487"/>
      <c r="I264" s="7"/>
      <c r="J264" s="7"/>
      <c r="K264" s="7"/>
      <c r="L264" s="7"/>
      <c r="M264" s="7"/>
      <c r="N264" s="7"/>
      <c r="O264" s="7"/>
      <c r="P264" s="7"/>
      <c r="Q264" s="11"/>
      <c r="R264" s="7"/>
      <c r="S264" s="7"/>
      <c r="T264" s="7"/>
      <c r="U264" s="7"/>
      <c r="V264" s="7"/>
      <c r="W264" s="7"/>
      <c r="X264" s="7"/>
      <c r="Y264" s="7"/>
      <c r="Z264" s="7"/>
      <c r="AA264" s="488"/>
    </row>
    <row r="265" spans="2:27" s="10" customFormat="1" ht="20.100000000000001" customHeight="1">
      <c r="B265" s="7"/>
      <c r="C265" s="7"/>
      <c r="D265" s="7"/>
      <c r="E265" s="7"/>
      <c r="F265" s="7"/>
      <c r="G265" s="7"/>
      <c r="H265" s="487"/>
      <c r="I265" s="7"/>
      <c r="J265" s="7"/>
      <c r="K265" s="7"/>
      <c r="L265" s="7"/>
      <c r="M265" s="7"/>
      <c r="N265" s="7"/>
      <c r="O265" s="7"/>
      <c r="P265" s="7"/>
      <c r="Q265" s="11"/>
      <c r="R265" s="7"/>
      <c r="S265" s="7"/>
      <c r="T265" s="7"/>
      <c r="U265" s="7"/>
      <c r="V265" s="7"/>
      <c r="W265" s="7"/>
      <c r="X265" s="7"/>
      <c r="Y265" s="7"/>
      <c r="Z265" s="7"/>
      <c r="AA265" s="488"/>
    </row>
    <row r="266" spans="2:27" s="10" customFormat="1" ht="20.100000000000001" customHeight="1">
      <c r="B266" s="7"/>
      <c r="C266" s="7"/>
      <c r="D266" s="7"/>
      <c r="E266" s="7"/>
      <c r="F266" s="7"/>
      <c r="G266" s="7"/>
      <c r="H266" s="487"/>
      <c r="I266" s="7"/>
      <c r="J266" s="7"/>
      <c r="K266" s="7"/>
      <c r="L266" s="7"/>
      <c r="M266" s="7"/>
      <c r="N266" s="7"/>
      <c r="O266" s="7"/>
      <c r="P266" s="7"/>
      <c r="Q266" s="11"/>
      <c r="R266" s="7"/>
      <c r="S266" s="7"/>
      <c r="T266" s="7"/>
      <c r="U266" s="7"/>
      <c r="V266" s="7"/>
      <c r="W266" s="7"/>
      <c r="X266" s="7"/>
      <c r="Y266" s="7"/>
      <c r="Z266" s="7"/>
      <c r="AA266" s="488"/>
    </row>
    <row r="267" spans="2:27" s="10" customFormat="1" ht="20.100000000000001" customHeight="1">
      <c r="B267" s="7"/>
      <c r="C267" s="7"/>
      <c r="D267" s="7"/>
      <c r="E267" s="7"/>
      <c r="F267" s="7"/>
      <c r="G267" s="7"/>
      <c r="H267" s="487"/>
      <c r="I267" s="7"/>
      <c r="J267" s="7"/>
      <c r="K267" s="7"/>
      <c r="L267" s="7"/>
      <c r="M267" s="7"/>
      <c r="N267" s="7"/>
      <c r="O267" s="7"/>
      <c r="P267" s="7"/>
      <c r="Q267" s="11"/>
      <c r="R267" s="7"/>
      <c r="S267" s="7"/>
      <c r="T267" s="7"/>
      <c r="U267" s="7"/>
      <c r="V267" s="7"/>
      <c r="W267" s="7"/>
      <c r="X267" s="7"/>
      <c r="Y267" s="7"/>
      <c r="Z267" s="7"/>
      <c r="AA267" s="488"/>
    </row>
    <row r="268" spans="2:27" s="10" customFormat="1" ht="20.100000000000001" customHeight="1">
      <c r="B268" s="7"/>
      <c r="C268" s="7"/>
      <c r="D268" s="7"/>
      <c r="E268" s="7"/>
      <c r="F268" s="7"/>
      <c r="G268" s="7"/>
      <c r="H268" s="487"/>
      <c r="I268" s="7"/>
      <c r="J268" s="7"/>
      <c r="K268" s="7"/>
      <c r="L268" s="7"/>
      <c r="M268" s="7"/>
      <c r="N268" s="7"/>
      <c r="O268" s="7"/>
      <c r="P268" s="7"/>
      <c r="Q268" s="11"/>
      <c r="R268" s="7"/>
      <c r="S268" s="7"/>
      <c r="T268" s="7"/>
      <c r="U268" s="7"/>
      <c r="V268" s="7"/>
      <c r="W268" s="7"/>
      <c r="X268" s="7"/>
      <c r="Y268" s="7"/>
      <c r="Z268" s="7"/>
      <c r="AA268" s="488"/>
    </row>
    <row r="269" spans="2:27" s="10" customFormat="1" ht="20.100000000000001" customHeight="1">
      <c r="B269" s="7"/>
      <c r="C269" s="7"/>
      <c r="D269" s="7"/>
      <c r="E269" s="7"/>
      <c r="F269" s="7"/>
      <c r="G269" s="7"/>
      <c r="H269" s="487"/>
      <c r="I269" s="7"/>
      <c r="J269" s="7"/>
      <c r="K269" s="7"/>
      <c r="L269" s="7"/>
      <c r="M269" s="7"/>
      <c r="N269" s="7"/>
      <c r="O269" s="7"/>
      <c r="P269" s="7"/>
      <c r="Q269" s="11"/>
      <c r="R269" s="7"/>
      <c r="S269" s="7"/>
      <c r="T269" s="7"/>
      <c r="U269" s="7"/>
      <c r="V269" s="7"/>
      <c r="W269" s="7"/>
      <c r="X269" s="7"/>
      <c r="Y269" s="7"/>
      <c r="Z269" s="7"/>
      <c r="AA269" s="488"/>
    </row>
    <row r="270" spans="2:27" s="10" customFormat="1" ht="20.100000000000001" customHeight="1">
      <c r="B270" s="7"/>
      <c r="C270" s="7"/>
      <c r="D270" s="7"/>
      <c r="E270" s="7"/>
      <c r="F270" s="7"/>
      <c r="G270" s="7"/>
      <c r="H270" s="487"/>
      <c r="I270" s="7"/>
      <c r="J270" s="7"/>
      <c r="K270" s="7"/>
      <c r="L270" s="7"/>
      <c r="M270" s="7"/>
      <c r="N270" s="7"/>
      <c r="O270" s="7"/>
      <c r="P270" s="7"/>
      <c r="Q270" s="11"/>
      <c r="R270" s="7"/>
      <c r="S270" s="7"/>
      <c r="T270" s="7"/>
      <c r="U270" s="7"/>
      <c r="V270" s="7"/>
      <c r="W270" s="7"/>
      <c r="X270" s="7"/>
      <c r="Y270" s="7"/>
      <c r="Z270" s="7"/>
      <c r="AA270" s="488"/>
    </row>
    <row r="271" spans="2:27" s="10" customFormat="1" ht="20.100000000000001" customHeight="1">
      <c r="B271" s="7"/>
      <c r="C271" s="7"/>
      <c r="D271" s="7"/>
      <c r="E271" s="7"/>
      <c r="F271" s="7"/>
      <c r="G271" s="7"/>
      <c r="H271" s="487"/>
      <c r="I271" s="7"/>
      <c r="J271" s="7"/>
      <c r="K271" s="7"/>
      <c r="L271" s="7"/>
      <c r="M271" s="7"/>
      <c r="N271" s="7"/>
      <c r="O271" s="7"/>
      <c r="P271" s="7"/>
      <c r="Q271" s="11"/>
      <c r="R271" s="7"/>
      <c r="S271" s="7"/>
      <c r="T271" s="7"/>
      <c r="U271" s="7"/>
      <c r="V271" s="7"/>
      <c r="W271" s="7"/>
      <c r="X271" s="7"/>
      <c r="Y271" s="7"/>
      <c r="Z271" s="7"/>
      <c r="AA271" s="488"/>
    </row>
    <row r="272" spans="2:27" s="10" customFormat="1" ht="20.100000000000001" customHeight="1">
      <c r="B272" s="7"/>
      <c r="C272" s="7"/>
      <c r="D272" s="7"/>
      <c r="E272" s="7"/>
      <c r="F272" s="7"/>
      <c r="G272" s="7"/>
      <c r="H272" s="487"/>
      <c r="I272" s="7"/>
      <c r="J272" s="7"/>
      <c r="K272" s="7"/>
      <c r="L272" s="7"/>
      <c r="M272" s="7"/>
      <c r="N272" s="7"/>
      <c r="O272" s="7"/>
      <c r="P272" s="7"/>
      <c r="Q272" s="11"/>
      <c r="R272" s="7"/>
      <c r="S272" s="7"/>
      <c r="T272" s="7"/>
      <c r="U272" s="7"/>
      <c r="V272" s="7"/>
      <c r="W272" s="7"/>
      <c r="X272" s="7"/>
      <c r="Y272" s="7"/>
      <c r="Z272" s="7"/>
      <c r="AA272" s="488"/>
    </row>
    <row r="273" spans="2:27" s="10" customFormat="1" ht="20.100000000000001" customHeight="1">
      <c r="B273" s="7"/>
      <c r="C273" s="7"/>
      <c r="D273" s="7"/>
      <c r="E273" s="7"/>
      <c r="F273" s="7"/>
      <c r="G273" s="7"/>
      <c r="H273" s="487"/>
      <c r="I273" s="7"/>
      <c r="J273" s="7"/>
      <c r="K273" s="7"/>
      <c r="L273" s="7"/>
      <c r="M273" s="7"/>
      <c r="N273" s="7"/>
      <c r="O273" s="7"/>
      <c r="P273" s="7"/>
      <c r="Q273" s="11"/>
      <c r="R273" s="7"/>
      <c r="S273" s="7"/>
      <c r="T273" s="7"/>
      <c r="U273" s="7"/>
      <c r="V273" s="7"/>
      <c r="W273" s="7"/>
      <c r="X273" s="7"/>
      <c r="Y273" s="7"/>
      <c r="Z273" s="7"/>
      <c r="AA273" s="488"/>
    </row>
    <row r="274" spans="2:27" s="10" customFormat="1" ht="20.100000000000001" customHeight="1">
      <c r="B274" s="7"/>
      <c r="C274" s="7"/>
      <c r="D274" s="7"/>
      <c r="E274" s="7"/>
      <c r="F274" s="7"/>
      <c r="G274" s="7"/>
      <c r="H274" s="487"/>
      <c r="I274" s="7"/>
      <c r="J274" s="7"/>
      <c r="K274" s="7"/>
      <c r="L274" s="7"/>
      <c r="M274" s="7"/>
      <c r="N274" s="7"/>
      <c r="O274" s="7"/>
      <c r="P274" s="7"/>
      <c r="Q274" s="11"/>
      <c r="R274" s="7"/>
      <c r="S274" s="7"/>
      <c r="T274" s="7"/>
      <c r="U274" s="7"/>
      <c r="V274" s="7"/>
      <c r="W274" s="7"/>
      <c r="X274" s="7"/>
      <c r="Y274" s="7"/>
      <c r="Z274" s="7"/>
      <c r="AA274" s="488"/>
    </row>
    <row r="275" spans="2:27" s="10" customFormat="1" ht="20.100000000000001" customHeight="1">
      <c r="B275" s="7"/>
      <c r="C275" s="7"/>
      <c r="D275" s="7"/>
      <c r="E275" s="7"/>
      <c r="F275" s="7"/>
      <c r="G275" s="7"/>
      <c r="H275" s="487"/>
      <c r="I275" s="7"/>
      <c r="J275" s="7"/>
      <c r="K275" s="7"/>
      <c r="L275" s="7"/>
      <c r="M275" s="7"/>
      <c r="N275" s="7"/>
      <c r="O275" s="7"/>
      <c r="P275" s="7"/>
      <c r="Q275" s="11"/>
      <c r="R275" s="7"/>
      <c r="S275" s="7"/>
      <c r="T275" s="7"/>
      <c r="U275" s="7"/>
      <c r="V275" s="7"/>
      <c r="W275" s="7"/>
      <c r="X275" s="7"/>
      <c r="Y275" s="7"/>
      <c r="Z275" s="7"/>
      <c r="AA275" s="488"/>
    </row>
    <row r="276" spans="2:27" s="10" customFormat="1" ht="20.100000000000001" customHeight="1">
      <c r="B276" s="7"/>
      <c r="C276" s="7"/>
      <c r="D276" s="7"/>
      <c r="E276" s="7"/>
      <c r="F276" s="7"/>
      <c r="G276" s="7"/>
      <c r="H276" s="487"/>
      <c r="I276" s="7"/>
      <c r="J276" s="7"/>
      <c r="K276" s="7"/>
      <c r="L276" s="7"/>
      <c r="M276" s="7"/>
      <c r="N276" s="7"/>
      <c r="O276" s="7"/>
      <c r="P276" s="7"/>
      <c r="Q276" s="11"/>
      <c r="R276" s="7"/>
      <c r="S276" s="7"/>
      <c r="T276" s="7"/>
      <c r="U276" s="7"/>
      <c r="V276" s="7"/>
      <c r="W276" s="7"/>
      <c r="X276" s="7"/>
      <c r="Y276" s="7"/>
      <c r="Z276" s="7"/>
      <c r="AA276" s="488"/>
    </row>
    <row r="277" spans="2:27" s="10" customFormat="1" ht="20.100000000000001" customHeight="1">
      <c r="B277" s="7"/>
      <c r="C277" s="7"/>
      <c r="D277" s="7"/>
      <c r="E277" s="7"/>
      <c r="F277" s="7"/>
      <c r="G277" s="7"/>
      <c r="H277" s="487"/>
      <c r="I277" s="7"/>
      <c r="J277" s="7"/>
      <c r="K277" s="7"/>
      <c r="L277" s="7"/>
      <c r="M277" s="7"/>
      <c r="N277" s="7"/>
      <c r="O277" s="7"/>
      <c r="P277" s="7"/>
      <c r="Q277" s="11"/>
      <c r="R277" s="7"/>
      <c r="S277" s="7"/>
      <c r="T277" s="7"/>
      <c r="U277" s="7"/>
      <c r="V277" s="7"/>
      <c r="W277" s="7"/>
      <c r="X277" s="7"/>
      <c r="Y277" s="7"/>
      <c r="Z277" s="7"/>
      <c r="AA277" s="488"/>
    </row>
    <row r="278" spans="2:27" s="10" customFormat="1" ht="20.100000000000001" customHeight="1">
      <c r="B278" s="7"/>
      <c r="C278" s="7"/>
      <c r="D278" s="7"/>
      <c r="E278" s="7"/>
      <c r="F278" s="7"/>
      <c r="G278" s="7"/>
      <c r="H278" s="487"/>
      <c r="I278" s="7"/>
      <c r="J278" s="7"/>
      <c r="K278" s="7"/>
      <c r="L278" s="7"/>
      <c r="M278" s="7"/>
      <c r="N278" s="7"/>
      <c r="O278" s="7"/>
      <c r="P278" s="7"/>
      <c r="Q278" s="11"/>
      <c r="R278" s="7"/>
      <c r="S278" s="7"/>
      <c r="T278" s="7"/>
      <c r="U278" s="7"/>
      <c r="V278" s="7"/>
      <c r="W278" s="7"/>
      <c r="X278" s="7"/>
      <c r="Y278" s="7"/>
      <c r="Z278" s="7"/>
      <c r="AA278" s="488"/>
    </row>
    <row r="279" spans="2:27" s="10" customFormat="1" ht="20.100000000000001" customHeight="1">
      <c r="B279" s="7"/>
      <c r="C279" s="7"/>
      <c r="D279" s="7"/>
      <c r="E279" s="7"/>
      <c r="F279" s="7"/>
      <c r="G279" s="7"/>
      <c r="H279" s="487"/>
      <c r="I279" s="7"/>
      <c r="J279" s="7"/>
      <c r="K279" s="7"/>
      <c r="L279" s="7"/>
      <c r="M279" s="7"/>
      <c r="N279" s="7"/>
      <c r="O279" s="7"/>
      <c r="P279" s="7"/>
      <c r="Q279" s="11"/>
      <c r="R279" s="7"/>
      <c r="S279" s="7"/>
      <c r="T279" s="7"/>
      <c r="U279" s="7"/>
      <c r="V279" s="7"/>
      <c r="W279" s="7"/>
      <c r="X279" s="7"/>
      <c r="Y279" s="7"/>
      <c r="Z279" s="7"/>
      <c r="AA279" s="488"/>
    </row>
    <row r="280" spans="2:27" s="10" customFormat="1" ht="20.100000000000001" customHeight="1">
      <c r="B280" s="7"/>
      <c r="C280" s="7"/>
      <c r="D280" s="7"/>
      <c r="E280" s="7"/>
      <c r="F280" s="7"/>
      <c r="G280" s="7"/>
      <c r="H280" s="487"/>
      <c r="I280" s="7"/>
      <c r="J280" s="7"/>
      <c r="K280" s="7"/>
      <c r="L280" s="7"/>
      <c r="M280" s="7"/>
      <c r="N280" s="7"/>
      <c r="O280" s="7"/>
      <c r="P280" s="7"/>
      <c r="Q280" s="11"/>
      <c r="R280" s="7"/>
      <c r="S280" s="7"/>
      <c r="T280" s="7"/>
      <c r="U280" s="7"/>
      <c r="V280" s="7"/>
      <c r="W280" s="7"/>
      <c r="X280" s="7"/>
      <c r="Y280" s="7"/>
      <c r="Z280" s="7"/>
      <c r="AA280" s="488"/>
    </row>
    <row r="281" spans="2:27" s="10" customFormat="1" ht="20.100000000000001" customHeight="1">
      <c r="B281" s="7"/>
      <c r="C281" s="7"/>
      <c r="D281" s="7"/>
      <c r="E281" s="7"/>
      <c r="F281" s="7"/>
      <c r="G281" s="7"/>
      <c r="H281" s="487"/>
      <c r="I281" s="7"/>
      <c r="J281" s="7"/>
      <c r="K281" s="7"/>
      <c r="L281" s="7"/>
      <c r="M281" s="7"/>
      <c r="N281" s="7"/>
      <c r="O281" s="7"/>
      <c r="P281" s="7"/>
      <c r="Q281" s="11"/>
      <c r="R281" s="7"/>
      <c r="S281" s="7"/>
      <c r="T281" s="7"/>
      <c r="U281" s="7"/>
      <c r="V281" s="7"/>
      <c r="W281" s="7"/>
      <c r="X281" s="7"/>
      <c r="Y281" s="7"/>
      <c r="Z281" s="7"/>
      <c r="AA281" s="488"/>
    </row>
    <row r="282" spans="2:27" s="10" customFormat="1" ht="20.100000000000001" customHeight="1">
      <c r="B282" s="7"/>
      <c r="C282" s="7"/>
      <c r="D282" s="7"/>
      <c r="E282" s="7"/>
      <c r="F282" s="7"/>
      <c r="G282" s="7"/>
      <c r="H282" s="487"/>
      <c r="I282" s="7"/>
      <c r="J282" s="7"/>
      <c r="K282" s="7"/>
      <c r="L282" s="7"/>
      <c r="M282" s="7"/>
      <c r="N282" s="7"/>
      <c r="O282" s="7"/>
      <c r="P282" s="7"/>
      <c r="Q282" s="11"/>
      <c r="R282" s="7"/>
      <c r="S282" s="7"/>
      <c r="T282" s="7"/>
      <c r="U282" s="7"/>
      <c r="V282" s="7"/>
      <c r="W282" s="7"/>
      <c r="X282" s="7"/>
      <c r="Y282" s="7"/>
      <c r="Z282" s="7"/>
      <c r="AA282" s="488"/>
    </row>
    <row r="283" spans="2:27" s="10" customFormat="1" ht="20.100000000000001" customHeight="1">
      <c r="B283" s="7"/>
      <c r="C283" s="7"/>
      <c r="D283" s="7"/>
      <c r="E283" s="7"/>
      <c r="F283" s="7"/>
      <c r="G283" s="7"/>
      <c r="H283" s="487"/>
      <c r="I283" s="7"/>
      <c r="J283" s="7"/>
      <c r="K283" s="7"/>
      <c r="L283" s="7"/>
      <c r="M283" s="7"/>
      <c r="N283" s="7"/>
      <c r="O283" s="7"/>
      <c r="P283" s="7"/>
      <c r="Q283" s="11"/>
      <c r="R283" s="7"/>
      <c r="S283" s="7"/>
      <c r="T283" s="7"/>
      <c r="U283" s="7"/>
      <c r="V283" s="7"/>
      <c r="W283" s="7"/>
      <c r="X283" s="7"/>
      <c r="Y283" s="7"/>
      <c r="Z283" s="7"/>
      <c r="AA283" s="488"/>
    </row>
    <row r="284" spans="2:27" s="10" customFormat="1" ht="20.100000000000001" customHeight="1">
      <c r="B284" s="7"/>
      <c r="C284" s="7"/>
      <c r="D284" s="7"/>
      <c r="E284" s="7"/>
      <c r="F284" s="7"/>
      <c r="G284" s="7"/>
      <c r="H284" s="487"/>
      <c r="I284" s="7"/>
      <c r="J284" s="7"/>
      <c r="K284" s="7"/>
      <c r="L284" s="7"/>
      <c r="M284" s="7"/>
      <c r="N284" s="7"/>
      <c r="O284" s="7"/>
      <c r="P284" s="7"/>
      <c r="Q284" s="11"/>
      <c r="R284" s="7"/>
      <c r="S284" s="7"/>
      <c r="T284" s="7"/>
      <c r="U284" s="7"/>
      <c r="V284" s="7"/>
      <c r="W284" s="7"/>
      <c r="X284" s="7"/>
      <c r="Y284" s="7"/>
      <c r="Z284" s="7"/>
      <c r="AA284" s="488"/>
    </row>
    <row r="285" spans="2:27" s="10" customFormat="1" ht="20.100000000000001" customHeight="1">
      <c r="B285" s="7"/>
      <c r="C285" s="7"/>
      <c r="D285" s="7"/>
      <c r="E285" s="7"/>
      <c r="F285" s="7"/>
      <c r="G285" s="7"/>
      <c r="H285" s="487"/>
      <c r="I285" s="7"/>
      <c r="J285" s="7"/>
      <c r="K285" s="7"/>
      <c r="L285" s="7"/>
      <c r="M285" s="7"/>
      <c r="N285" s="7"/>
      <c r="O285" s="7"/>
      <c r="P285" s="7"/>
      <c r="Q285" s="11"/>
      <c r="R285" s="7"/>
      <c r="S285" s="7"/>
      <c r="T285" s="7"/>
      <c r="U285" s="7"/>
      <c r="V285" s="7"/>
      <c r="W285" s="7"/>
      <c r="X285" s="7"/>
      <c r="Y285" s="7"/>
      <c r="Z285" s="7"/>
      <c r="AA285" s="488"/>
    </row>
    <row r="286" spans="2:27" s="10" customFormat="1" ht="20.100000000000001" customHeight="1">
      <c r="B286" s="7"/>
      <c r="C286" s="7"/>
      <c r="D286" s="7"/>
      <c r="E286" s="7"/>
      <c r="F286" s="7"/>
      <c r="G286" s="7"/>
      <c r="H286" s="487"/>
      <c r="I286" s="7"/>
      <c r="J286" s="7"/>
      <c r="K286" s="7"/>
      <c r="L286" s="7"/>
      <c r="M286" s="7"/>
      <c r="N286" s="7"/>
      <c r="O286" s="7"/>
      <c r="P286" s="7"/>
      <c r="Q286" s="11"/>
      <c r="R286" s="7"/>
      <c r="S286" s="7"/>
      <c r="T286" s="7"/>
      <c r="U286" s="7"/>
      <c r="V286" s="7"/>
      <c r="W286" s="7"/>
      <c r="X286" s="7"/>
      <c r="Y286" s="7"/>
      <c r="Z286" s="7"/>
      <c r="AA286" s="488"/>
    </row>
    <row r="287" spans="2:27" s="10" customFormat="1" ht="20.100000000000001" customHeight="1">
      <c r="B287" s="7"/>
      <c r="C287" s="7"/>
      <c r="D287" s="7"/>
      <c r="E287" s="7"/>
      <c r="F287" s="7"/>
      <c r="G287" s="7"/>
      <c r="H287" s="487"/>
      <c r="I287" s="7"/>
      <c r="J287" s="7"/>
      <c r="K287" s="7"/>
      <c r="L287" s="7"/>
      <c r="M287" s="7"/>
      <c r="N287" s="7"/>
      <c r="O287" s="7"/>
      <c r="P287" s="7"/>
      <c r="Q287" s="11"/>
      <c r="R287" s="7"/>
      <c r="S287" s="7"/>
      <c r="T287" s="7"/>
      <c r="U287" s="7"/>
      <c r="V287" s="7"/>
      <c r="W287" s="7"/>
      <c r="X287" s="7"/>
      <c r="Y287" s="7"/>
      <c r="Z287" s="7"/>
      <c r="AA287" s="488"/>
    </row>
    <row r="288" spans="2:27" s="10" customFormat="1" ht="20.100000000000001" customHeight="1">
      <c r="B288" s="7"/>
      <c r="C288" s="7"/>
      <c r="D288" s="7"/>
      <c r="E288" s="7"/>
      <c r="F288" s="7"/>
      <c r="G288" s="7"/>
      <c r="H288" s="487"/>
      <c r="I288" s="7"/>
      <c r="J288" s="7"/>
      <c r="K288" s="7"/>
      <c r="L288" s="7"/>
      <c r="M288" s="7"/>
      <c r="N288" s="7"/>
      <c r="O288" s="7"/>
      <c r="P288" s="7"/>
      <c r="Q288" s="11"/>
      <c r="R288" s="7"/>
      <c r="S288" s="7"/>
      <c r="T288" s="7"/>
      <c r="U288" s="7"/>
      <c r="V288" s="7"/>
      <c r="W288" s="7"/>
      <c r="X288" s="7"/>
      <c r="Y288" s="7"/>
      <c r="Z288" s="7"/>
      <c r="AA288" s="488"/>
    </row>
    <row r="289" spans="2:27" s="10" customFormat="1" ht="20.100000000000001" customHeight="1">
      <c r="B289" s="7"/>
      <c r="C289" s="7"/>
      <c r="D289" s="7"/>
      <c r="E289" s="7"/>
      <c r="F289" s="7"/>
      <c r="G289" s="7"/>
      <c r="H289" s="487"/>
      <c r="I289" s="7"/>
      <c r="J289" s="7"/>
      <c r="K289" s="7"/>
      <c r="L289" s="7"/>
      <c r="M289" s="7"/>
      <c r="N289" s="7"/>
      <c r="O289" s="7"/>
      <c r="P289" s="7"/>
      <c r="Q289" s="11"/>
      <c r="R289" s="7"/>
      <c r="S289" s="7"/>
      <c r="T289" s="7"/>
      <c r="U289" s="7"/>
      <c r="V289" s="7"/>
      <c r="W289" s="7"/>
      <c r="X289" s="7"/>
      <c r="Y289" s="7"/>
      <c r="Z289" s="7"/>
      <c r="AA289" s="488"/>
    </row>
    <row r="290" spans="2:27" s="10" customFormat="1" ht="20.100000000000001" customHeight="1">
      <c r="B290" s="7"/>
      <c r="C290" s="7"/>
      <c r="D290" s="7"/>
      <c r="E290" s="7"/>
      <c r="F290" s="7"/>
      <c r="G290" s="7"/>
      <c r="H290" s="487"/>
      <c r="I290" s="7"/>
      <c r="J290" s="7"/>
      <c r="K290" s="7"/>
      <c r="L290" s="7"/>
      <c r="M290" s="7"/>
      <c r="N290" s="7"/>
      <c r="O290" s="7"/>
      <c r="P290" s="7"/>
      <c r="Q290" s="11"/>
      <c r="R290" s="7"/>
      <c r="S290" s="7"/>
      <c r="T290" s="7"/>
      <c r="U290" s="7"/>
      <c r="V290" s="7"/>
      <c r="W290" s="7"/>
      <c r="X290" s="7"/>
      <c r="Y290" s="7"/>
      <c r="Z290" s="7"/>
      <c r="AA290" s="488"/>
    </row>
    <row r="291" spans="2:27" s="10" customFormat="1" ht="20.100000000000001" customHeight="1">
      <c r="B291" s="7"/>
      <c r="C291" s="7"/>
      <c r="D291" s="7"/>
      <c r="E291" s="7"/>
      <c r="F291" s="7"/>
      <c r="G291" s="7"/>
      <c r="H291" s="487"/>
      <c r="I291" s="7"/>
      <c r="J291" s="7"/>
      <c r="K291" s="7"/>
      <c r="L291" s="7"/>
      <c r="M291" s="7"/>
      <c r="N291" s="7"/>
      <c r="O291" s="7"/>
      <c r="P291" s="7"/>
      <c r="Q291" s="11"/>
      <c r="R291" s="7"/>
      <c r="S291" s="7"/>
      <c r="T291" s="7"/>
      <c r="U291" s="7"/>
      <c r="V291" s="7"/>
      <c r="W291" s="7"/>
      <c r="X291" s="7"/>
      <c r="Y291" s="7"/>
      <c r="Z291" s="7"/>
      <c r="AA291" s="488"/>
    </row>
    <row r="292" spans="2:27" s="10" customFormat="1" ht="20.100000000000001" customHeight="1">
      <c r="B292" s="7"/>
      <c r="C292" s="7"/>
      <c r="D292" s="7"/>
      <c r="E292" s="7"/>
      <c r="F292" s="7"/>
      <c r="G292" s="7"/>
      <c r="H292" s="487"/>
      <c r="I292" s="7"/>
      <c r="J292" s="7"/>
      <c r="K292" s="7"/>
      <c r="L292" s="7"/>
      <c r="M292" s="7"/>
      <c r="N292" s="7"/>
      <c r="O292" s="7"/>
      <c r="P292" s="7"/>
      <c r="Q292" s="11"/>
      <c r="R292" s="7"/>
      <c r="S292" s="7"/>
      <c r="T292" s="7"/>
      <c r="U292" s="7"/>
      <c r="V292" s="7"/>
      <c r="W292" s="7"/>
      <c r="X292" s="7"/>
      <c r="Y292" s="7"/>
      <c r="Z292" s="7"/>
      <c r="AA292" s="488"/>
    </row>
    <row r="293" spans="2:27" s="10" customFormat="1" ht="20.100000000000001" customHeight="1">
      <c r="B293" s="7"/>
      <c r="C293" s="7"/>
      <c r="D293" s="7"/>
      <c r="E293" s="7"/>
      <c r="F293" s="7"/>
      <c r="G293" s="7"/>
      <c r="H293" s="487"/>
      <c r="I293" s="7"/>
      <c r="J293" s="7"/>
      <c r="K293" s="7"/>
      <c r="L293" s="7"/>
      <c r="M293" s="7"/>
      <c r="N293" s="7"/>
      <c r="O293" s="7"/>
      <c r="P293" s="7"/>
      <c r="Q293" s="11"/>
      <c r="R293" s="7"/>
      <c r="S293" s="7"/>
      <c r="T293" s="7"/>
      <c r="U293" s="7"/>
      <c r="V293" s="7"/>
      <c r="W293" s="7"/>
      <c r="X293" s="7"/>
      <c r="Y293" s="7"/>
      <c r="Z293" s="7"/>
      <c r="AA293" s="488"/>
    </row>
    <row r="294" spans="2:27" s="10" customFormat="1" ht="20.100000000000001" customHeight="1">
      <c r="B294" s="7"/>
      <c r="C294" s="7"/>
      <c r="D294" s="7"/>
      <c r="E294" s="7"/>
      <c r="F294" s="7"/>
      <c r="G294" s="7"/>
      <c r="H294" s="487"/>
      <c r="I294" s="7"/>
      <c r="J294" s="7"/>
      <c r="K294" s="7"/>
      <c r="L294" s="7"/>
      <c r="M294" s="7"/>
      <c r="N294" s="7"/>
      <c r="O294" s="7"/>
      <c r="P294" s="7"/>
      <c r="Q294" s="11"/>
      <c r="R294" s="7"/>
      <c r="S294" s="7"/>
      <c r="T294" s="7"/>
      <c r="U294" s="7"/>
      <c r="V294" s="7"/>
      <c r="W294" s="7"/>
      <c r="X294" s="7"/>
      <c r="Y294" s="7"/>
      <c r="Z294" s="7"/>
      <c r="AA294" s="488"/>
    </row>
    <row r="295" spans="2:27" s="10" customFormat="1" ht="20.100000000000001" customHeight="1">
      <c r="B295" s="7"/>
      <c r="C295" s="7"/>
      <c r="D295" s="7"/>
      <c r="E295" s="7"/>
      <c r="F295" s="7"/>
      <c r="G295" s="7"/>
      <c r="H295" s="487"/>
      <c r="I295" s="7"/>
      <c r="J295" s="7"/>
      <c r="K295" s="7"/>
      <c r="L295" s="7"/>
      <c r="M295" s="7"/>
      <c r="N295" s="7"/>
      <c r="O295" s="7"/>
      <c r="P295" s="7"/>
      <c r="Q295" s="11"/>
      <c r="R295" s="7"/>
      <c r="S295" s="7"/>
      <c r="T295" s="7"/>
      <c r="U295" s="7"/>
      <c r="V295" s="7"/>
      <c r="W295" s="7"/>
      <c r="X295" s="7"/>
      <c r="Y295" s="7"/>
      <c r="Z295" s="7"/>
      <c r="AA295" s="488"/>
    </row>
    <row r="296" spans="2:27" s="10" customFormat="1" ht="20.100000000000001" customHeight="1">
      <c r="B296" s="7"/>
      <c r="C296" s="7"/>
      <c r="D296" s="7"/>
      <c r="E296" s="7"/>
      <c r="F296" s="7"/>
      <c r="G296" s="7"/>
      <c r="H296" s="487"/>
      <c r="I296" s="7"/>
      <c r="J296" s="7"/>
      <c r="K296" s="7"/>
      <c r="L296" s="7"/>
      <c r="M296" s="7"/>
      <c r="N296" s="7"/>
      <c r="O296" s="7"/>
      <c r="P296" s="7"/>
      <c r="Q296" s="11"/>
      <c r="R296" s="7"/>
      <c r="S296" s="7"/>
      <c r="T296" s="7"/>
      <c r="U296" s="7"/>
      <c r="V296" s="7"/>
      <c r="W296" s="7"/>
      <c r="X296" s="7"/>
      <c r="Y296" s="7"/>
      <c r="Z296" s="7"/>
      <c r="AA296" s="488"/>
    </row>
    <row r="297" spans="2:27" s="10" customFormat="1" ht="20.100000000000001" customHeight="1">
      <c r="B297" s="7"/>
      <c r="C297" s="7"/>
      <c r="D297" s="7"/>
      <c r="E297" s="7"/>
      <c r="F297" s="7"/>
      <c r="G297" s="7"/>
      <c r="H297" s="487"/>
      <c r="I297" s="7"/>
      <c r="J297" s="7"/>
      <c r="K297" s="7"/>
      <c r="L297" s="7"/>
      <c r="M297" s="7"/>
      <c r="N297" s="7"/>
      <c r="O297" s="7"/>
      <c r="P297" s="7"/>
      <c r="Q297" s="11"/>
      <c r="R297" s="7"/>
      <c r="S297" s="7"/>
      <c r="T297" s="7"/>
      <c r="U297" s="7"/>
      <c r="V297" s="7"/>
      <c r="W297" s="7"/>
      <c r="X297" s="7"/>
      <c r="Y297" s="7"/>
      <c r="Z297" s="7"/>
      <c r="AA297" s="488"/>
    </row>
    <row r="298" spans="2:27" s="10" customFormat="1" ht="20.100000000000001" customHeight="1">
      <c r="B298" s="7"/>
      <c r="C298" s="7"/>
      <c r="D298" s="7"/>
      <c r="E298" s="7"/>
      <c r="F298" s="7"/>
      <c r="G298" s="7"/>
      <c r="H298" s="487"/>
      <c r="I298" s="7"/>
      <c r="J298" s="7"/>
      <c r="K298" s="7"/>
      <c r="L298" s="7"/>
      <c r="M298" s="7"/>
      <c r="N298" s="7"/>
      <c r="O298" s="7"/>
      <c r="P298" s="7"/>
      <c r="Q298" s="11"/>
      <c r="R298" s="7"/>
      <c r="S298" s="7"/>
      <c r="T298" s="7"/>
      <c r="U298" s="7"/>
      <c r="V298" s="7"/>
      <c r="W298" s="7"/>
      <c r="X298" s="7"/>
      <c r="Y298" s="7"/>
      <c r="Z298" s="7"/>
      <c r="AA298" s="488"/>
    </row>
    <row r="299" spans="2:27" s="10" customFormat="1" ht="20.100000000000001" customHeight="1">
      <c r="B299" s="7"/>
      <c r="C299" s="7"/>
      <c r="D299" s="7"/>
      <c r="E299" s="7"/>
      <c r="F299" s="7"/>
      <c r="G299" s="7"/>
      <c r="H299" s="487"/>
      <c r="I299" s="7"/>
      <c r="J299" s="7"/>
      <c r="K299" s="7"/>
      <c r="L299" s="7"/>
      <c r="M299" s="7"/>
      <c r="N299" s="7"/>
      <c r="O299" s="7"/>
      <c r="P299" s="7"/>
      <c r="Q299" s="11"/>
      <c r="R299" s="7"/>
      <c r="S299" s="7"/>
      <c r="T299" s="7"/>
      <c r="U299" s="7"/>
      <c r="V299" s="7"/>
      <c r="W299" s="7"/>
      <c r="X299" s="7"/>
      <c r="Y299" s="7"/>
      <c r="Z299" s="7"/>
      <c r="AA299" s="488"/>
    </row>
    <row r="300" spans="2:27" s="10" customFormat="1" ht="20.100000000000001" customHeight="1">
      <c r="B300" s="7"/>
      <c r="C300" s="7"/>
      <c r="D300" s="7"/>
      <c r="E300" s="7"/>
      <c r="F300" s="7"/>
      <c r="G300" s="7"/>
      <c r="H300" s="487"/>
      <c r="I300" s="7"/>
      <c r="J300" s="7"/>
      <c r="K300" s="7"/>
      <c r="L300" s="7"/>
      <c r="M300" s="7"/>
      <c r="N300" s="7"/>
      <c r="O300" s="7"/>
      <c r="P300" s="7"/>
      <c r="Q300" s="11"/>
      <c r="R300" s="7"/>
      <c r="S300" s="7"/>
      <c r="T300" s="7"/>
      <c r="U300" s="7"/>
      <c r="V300" s="7"/>
      <c r="W300" s="7"/>
      <c r="X300" s="7"/>
      <c r="Y300" s="7"/>
      <c r="Z300" s="7"/>
      <c r="AA300" s="488"/>
    </row>
    <row r="301" spans="2:27" s="10" customFormat="1" ht="20.100000000000001" customHeight="1">
      <c r="B301" s="7"/>
      <c r="C301" s="7"/>
      <c r="D301" s="7"/>
      <c r="E301" s="7"/>
      <c r="F301" s="7"/>
      <c r="G301" s="7"/>
      <c r="H301" s="487"/>
      <c r="I301" s="7"/>
      <c r="J301" s="7"/>
      <c r="K301" s="7"/>
      <c r="L301" s="7"/>
      <c r="M301" s="7"/>
      <c r="N301" s="7"/>
      <c r="O301" s="7"/>
      <c r="P301" s="7"/>
      <c r="Q301" s="11"/>
      <c r="R301" s="7"/>
      <c r="S301" s="7"/>
      <c r="T301" s="7"/>
      <c r="U301" s="7"/>
      <c r="V301" s="7"/>
      <c r="W301" s="7"/>
      <c r="X301" s="7"/>
      <c r="Y301" s="7"/>
      <c r="Z301" s="7"/>
      <c r="AA301" s="488"/>
    </row>
    <row r="302" spans="2:27" s="10" customFormat="1" ht="20.100000000000001" customHeight="1">
      <c r="B302" s="7"/>
      <c r="C302" s="7"/>
      <c r="D302" s="7"/>
      <c r="E302" s="7"/>
      <c r="F302" s="7"/>
      <c r="G302" s="7"/>
      <c r="H302" s="487"/>
      <c r="I302" s="7"/>
      <c r="J302" s="7"/>
      <c r="K302" s="7"/>
      <c r="L302" s="7"/>
      <c r="M302" s="7"/>
      <c r="N302" s="7"/>
      <c r="O302" s="7"/>
      <c r="P302" s="7"/>
      <c r="Q302" s="11"/>
      <c r="R302" s="7"/>
      <c r="S302" s="7"/>
      <c r="T302" s="7"/>
      <c r="U302" s="7"/>
      <c r="V302" s="7"/>
      <c r="W302" s="7"/>
      <c r="X302" s="7"/>
      <c r="Y302" s="7"/>
      <c r="Z302" s="7"/>
      <c r="AA302" s="488"/>
    </row>
    <row r="303" spans="2:27" s="10" customFormat="1" ht="20.100000000000001" customHeight="1">
      <c r="B303" s="7"/>
      <c r="C303" s="7"/>
      <c r="D303" s="7"/>
      <c r="E303" s="7"/>
      <c r="F303" s="7"/>
      <c r="G303" s="7"/>
      <c r="H303" s="487"/>
      <c r="I303" s="7"/>
      <c r="J303" s="7"/>
      <c r="K303" s="7"/>
      <c r="L303" s="7"/>
      <c r="M303" s="7"/>
      <c r="N303" s="7"/>
      <c r="O303" s="7"/>
      <c r="P303" s="7"/>
      <c r="Q303" s="11"/>
      <c r="R303" s="7"/>
      <c r="S303" s="7"/>
      <c r="T303" s="7"/>
      <c r="U303" s="7"/>
      <c r="V303" s="7"/>
      <c r="W303" s="7"/>
      <c r="X303" s="7"/>
      <c r="Y303" s="7"/>
      <c r="Z303" s="7"/>
      <c r="AA303" s="488"/>
    </row>
    <row r="304" spans="2:27" s="10" customFormat="1" ht="20.100000000000001" customHeight="1">
      <c r="B304" s="7"/>
      <c r="C304" s="7"/>
      <c r="D304" s="7"/>
      <c r="E304" s="7"/>
      <c r="F304" s="7"/>
      <c r="G304" s="7"/>
      <c r="H304" s="487"/>
      <c r="I304" s="7"/>
      <c r="J304" s="7"/>
      <c r="K304" s="7"/>
      <c r="L304" s="7"/>
      <c r="M304" s="7"/>
      <c r="N304" s="7"/>
      <c r="O304" s="7"/>
      <c r="P304" s="7"/>
      <c r="Q304" s="11"/>
      <c r="R304" s="7"/>
      <c r="S304" s="7"/>
      <c r="T304" s="7"/>
      <c r="U304" s="7"/>
      <c r="V304" s="7"/>
      <c r="W304" s="7"/>
      <c r="X304" s="7"/>
      <c r="Y304" s="7"/>
      <c r="Z304" s="7"/>
      <c r="AA304" s="488"/>
    </row>
    <row r="305" spans="2:27" s="10" customFormat="1" ht="20.100000000000001" customHeight="1">
      <c r="B305" s="7"/>
      <c r="C305" s="7"/>
      <c r="D305" s="7"/>
      <c r="E305" s="7"/>
      <c r="F305" s="7"/>
      <c r="G305" s="7"/>
      <c r="H305" s="487"/>
      <c r="I305" s="7"/>
      <c r="J305" s="7"/>
      <c r="K305" s="7"/>
      <c r="L305" s="7"/>
      <c r="M305" s="7"/>
      <c r="N305" s="7"/>
      <c r="O305" s="7"/>
      <c r="P305" s="7"/>
      <c r="Q305" s="11"/>
      <c r="R305" s="7"/>
      <c r="S305" s="7"/>
      <c r="T305" s="7"/>
      <c r="U305" s="7"/>
      <c r="V305" s="7"/>
      <c r="W305" s="7"/>
      <c r="X305" s="7"/>
      <c r="Y305" s="7"/>
      <c r="Z305" s="7"/>
      <c r="AA305" s="488"/>
    </row>
    <row r="306" spans="2:27" s="10" customFormat="1" ht="20.100000000000001" customHeight="1">
      <c r="B306" s="7"/>
      <c r="C306" s="7"/>
      <c r="D306" s="7"/>
      <c r="E306" s="7"/>
      <c r="F306" s="7"/>
      <c r="G306" s="7"/>
      <c r="H306" s="487"/>
      <c r="I306" s="7"/>
      <c r="J306" s="7"/>
      <c r="K306" s="7"/>
      <c r="L306" s="7"/>
      <c r="M306" s="7"/>
      <c r="N306" s="7"/>
      <c r="O306" s="7"/>
      <c r="P306" s="7"/>
      <c r="Q306" s="11"/>
      <c r="R306" s="7"/>
      <c r="S306" s="7"/>
      <c r="T306" s="7"/>
      <c r="U306" s="7"/>
      <c r="V306" s="7"/>
      <c r="W306" s="7"/>
      <c r="X306" s="7"/>
      <c r="Y306" s="7"/>
      <c r="Z306" s="7"/>
      <c r="AA306" s="488"/>
    </row>
    <row r="307" spans="2:27" s="10" customFormat="1" ht="20.100000000000001" customHeight="1">
      <c r="B307" s="7"/>
      <c r="C307" s="7"/>
      <c r="D307" s="7"/>
      <c r="E307" s="7"/>
      <c r="F307" s="7"/>
      <c r="G307" s="7"/>
      <c r="H307" s="487"/>
      <c r="I307" s="7"/>
      <c r="J307" s="7"/>
      <c r="K307" s="7"/>
      <c r="L307" s="7"/>
      <c r="M307" s="7"/>
      <c r="N307" s="7"/>
      <c r="O307" s="7"/>
      <c r="P307" s="7"/>
      <c r="Q307" s="11"/>
      <c r="R307" s="7"/>
      <c r="S307" s="7"/>
      <c r="T307" s="7"/>
      <c r="U307" s="7"/>
      <c r="V307" s="7"/>
      <c r="W307" s="7"/>
      <c r="X307" s="7"/>
      <c r="Y307" s="7"/>
      <c r="Z307" s="7"/>
      <c r="AA307" s="488"/>
    </row>
    <row r="308" spans="2:27" s="10" customFormat="1" ht="20.100000000000001" customHeight="1">
      <c r="B308" s="7"/>
      <c r="C308" s="7"/>
      <c r="D308" s="7"/>
      <c r="E308" s="7"/>
      <c r="F308" s="7"/>
      <c r="G308" s="7"/>
      <c r="H308" s="487"/>
      <c r="I308" s="7"/>
      <c r="J308" s="7"/>
      <c r="K308" s="7"/>
      <c r="L308" s="7"/>
      <c r="M308" s="7"/>
      <c r="N308" s="7"/>
      <c r="O308" s="7"/>
      <c r="P308" s="7"/>
      <c r="Q308" s="11"/>
      <c r="R308" s="7"/>
      <c r="S308" s="7"/>
      <c r="T308" s="7"/>
      <c r="U308" s="7"/>
      <c r="V308" s="7"/>
      <c r="W308" s="7"/>
      <c r="X308" s="7"/>
      <c r="Y308" s="7"/>
      <c r="Z308" s="7"/>
      <c r="AA308" s="488"/>
    </row>
    <row r="309" spans="2:27" s="10" customFormat="1" ht="20.100000000000001" customHeight="1">
      <c r="B309" s="7"/>
      <c r="C309" s="7"/>
      <c r="D309" s="7"/>
      <c r="E309" s="7"/>
      <c r="F309" s="7"/>
      <c r="G309" s="7"/>
      <c r="H309" s="487"/>
      <c r="I309" s="7"/>
      <c r="J309" s="7"/>
      <c r="K309" s="7"/>
      <c r="L309" s="7"/>
      <c r="M309" s="7"/>
      <c r="N309" s="7"/>
      <c r="O309" s="7"/>
      <c r="P309" s="7"/>
      <c r="Q309" s="11"/>
      <c r="R309" s="7"/>
      <c r="S309" s="7"/>
      <c r="T309" s="7"/>
      <c r="U309" s="7"/>
      <c r="V309" s="7"/>
      <c r="W309" s="7"/>
      <c r="X309" s="7"/>
      <c r="Y309" s="7"/>
      <c r="Z309" s="7"/>
      <c r="AA309" s="488"/>
    </row>
    <row r="310" spans="2:27" s="10" customFormat="1" ht="20.100000000000001" customHeight="1">
      <c r="B310" s="7"/>
      <c r="C310" s="7"/>
      <c r="D310" s="7"/>
      <c r="E310" s="7"/>
      <c r="F310" s="7"/>
      <c r="G310" s="7"/>
      <c r="H310" s="487"/>
      <c r="I310" s="7"/>
      <c r="J310" s="7"/>
      <c r="K310" s="7"/>
      <c r="L310" s="7"/>
      <c r="M310" s="7"/>
      <c r="N310" s="7"/>
      <c r="O310" s="7"/>
      <c r="P310" s="7"/>
      <c r="Q310" s="11"/>
      <c r="R310" s="7"/>
      <c r="S310" s="7"/>
      <c r="T310" s="7"/>
      <c r="U310" s="7"/>
      <c r="V310" s="7"/>
      <c r="W310" s="7"/>
      <c r="X310" s="7"/>
      <c r="Y310" s="7"/>
      <c r="Z310" s="7"/>
      <c r="AA310" s="488"/>
    </row>
    <row r="311" spans="2:27" s="10" customFormat="1" ht="20.100000000000001" customHeight="1">
      <c r="B311" s="7"/>
      <c r="C311" s="7"/>
      <c r="D311" s="7"/>
      <c r="E311" s="7"/>
      <c r="F311" s="7"/>
      <c r="G311" s="7"/>
      <c r="H311" s="487"/>
      <c r="I311" s="7"/>
      <c r="J311" s="7"/>
      <c r="K311" s="7"/>
      <c r="L311" s="7"/>
      <c r="M311" s="7"/>
      <c r="N311" s="7"/>
      <c r="O311" s="7"/>
      <c r="P311" s="7"/>
      <c r="Q311" s="11"/>
      <c r="R311" s="7"/>
      <c r="S311" s="7"/>
      <c r="T311" s="7"/>
      <c r="U311" s="7"/>
      <c r="V311" s="7"/>
      <c r="W311" s="7"/>
      <c r="X311" s="7"/>
      <c r="Y311" s="7"/>
      <c r="Z311" s="7"/>
      <c r="AA311" s="488"/>
    </row>
    <row r="312" spans="2:27" s="10" customFormat="1" ht="20.100000000000001" customHeight="1">
      <c r="B312" s="7"/>
      <c r="C312" s="7"/>
      <c r="D312" s="7"/>
      <c r="E312" s="7"/>
      <c r="F312" s="7"/>
      <c r="G312" s="7"/>
      <c r="H312" s="487"/>
      <c r="I312" s="7"/>
      <c r="J312" s="7"/>
      <c r="K312" s="7"/>
      <c r="L312" s="7"/>
      <c r="M312" s="7"/>
      <c r="N312" s="7"/>
      <c r="O312" s="7"/>
      <c r="P312" s="7"/>
      <c r="Q312" s="11"/>
      <c r="R312" s="7"/>
      <c r="S312" s="7"/>
      <c r="T312" s="7"/>
      <c r="U312" s="7"/>
      <c r="V312" s="7"/>
      <c r="W312" s="7"/>
      <c r="X312" s="7"/>
      <c r="Y312" s="7"/>
      <c r="Z312" s="7"/>
      <c r="AA312" s="488"/>
    </row>
    <row r="313" spans="2:27" s="10" customFormat="1" ht="20.100000000000001" customHeight="1">
      <c r="B313" s="7"/>
      <c r="C313" s="7"/>
      <c r="D313" s="7"/>
      <c r="E313" s="7"/>
      <c r="F313" s="7"/>
      <c r="G313" s="7"/>
      <c r="H313" s="487"/>
      <c r="I313" s="7"/>
      <c r="J313" s="7"/>
      <c r="K313" s="7"/>
      <c r="L313" s="7"/>
      <c r="M313" s="7"/>
      <c r="N313" s="7"/>
      <c r="O313" s="7"/>
      <c r="P313" s="7"/>
      <c r="Q313" s="11"/>
      <c r="R313" s="7"/>
      <c r="S313" s="7"/>
      <c r="T313" s="7"/>
      <c r="U313" s="7"/>
      <c r="V313" s="7"/>
      <c r="W313" s="7"/>
      <c r="X313" s="7"/>
      <c r="Y313" s="7"/>
      <c r="Z313" s="7"/>
      <c r="AA313" s="488"/>
    </row>
    <row r="314" spans="2:27" s="10" customFormat="1" ht="20.100000000000001" customHeight="1">
      <c r="B314" s="7"/>
      <c r="C314" s="7"/>
      <c r="D314" s="7"/>
      <c r="E314" s="7"/>
      <c r="F314" s="7"/>
      <c r="G314" s="7"/>
      <c r="H314" s="487"/>
      <c r="I314" s="7"/>
      <c r="J314" s="7"/>
      <c r="K314" s="7"/>
      <c r="L314" s="7"/>
      <c r="M314" s="7"/>
      <c r="N314" s="7"/>
      <c r="O314" s="7"/>
      <c r="P314" s="7"/>
      <c r="Q314" s="11"/>
      <c r="R314" s="7"/>
      <c r="S314" s="7"/>
      <c r="T314" s="7"/>
      <c r="U314" s="7"/>
      <c r="V314" s="7"/>
      <c r="W314" s="7"/>
      <c r="X314" s="7"/>
      <c r="Y314" s="7"/>
      <c r="Z314" s="7"/>
      <c r="AA314" s="488"/>
    </row>
    <row r="315" spans="2:27" s="10" customFormat="1" ht="20.100000000000001" customHeight="1">
      <c r="B315" s="7"/>
      <c r="C315" s="7"/>
      <c r="D315" s="7"/>
      <c r="E315" s="7"/>
      <c r="F315" s="7"/>
      <c r="G315" s="7"/>
      <c r="H315" s="487"/>
      <c r="I315" s="7"/>
      <c r="J315" s="7"/>
      <c r="K315" s="7"/>
      <c r="L315" s="7"/>
      <c r="M315" s="7"/>
      <c r="N315" s="7"/>
      <c r="O315" s="7"/>
      <c r="P315" s="7"/>
      <c r="Q315" s="11"/>
      <c r="R315" s="7"/>
      <c r="S315" s="7"/>
      <c r="T315" s="7"/>
      <c r="U315" s="7"/>
      <c r="V315" s="7"/>
      <c r="W315" s="7"/>
      <c r="X315" s="7"/>
      <c r="Y315" s="7"/>
      <c r="Z315" s="7"/>
      <c r="AA315" s="488"/>
    </row>
    <row r="316" spans="2:27" s="10" customFormat="1" ht="20.100000000000001" customHeight="1">
      <c r="B316" s="7"/>
      <c r="C316" s="7"/>
      <c r="D316" s="7"/>
      <c r="E316" s="7"/>
      <c r="F316" s="7"/>
      <c r="G316" s="7"/>
      <c r="H316" s="487"/>
      <c r="I316" s="7"/>
      <c r="J316" s="7"/>
      <c r="K316" s="7"/>
      <c r="L316" s="7"/>
      <c r="M316" s="7"/>
      <c r="N316" s="7"/>
      <c r="O316" s="7"/>
      <c r="P316" s="7"/>
      <c r="Q316" s="11"/>
      <c r="R316" s="7"/>
      <c r="S316" s="7"/>
      <c r="T316" s="7"/>
      <c r="U316" s="7"/>
      <c r="V316" s="7"/>
      <c r="W316" s="7"/>
      <c r="X316" s="7"/>
      <c r="Y316" s="7"/>
      <c r="Z316" s="7"/>
      <c r="AA316" s="488"/>
    </row>
    <row r="317" spans="2:27" s="10" customFormat="1" ht="20.100000000000001" customHeight="1">
      <c r="B317" s="7"/>
      <c r="C317" s="7"/>
      <c r="D317" s="7"/>
      <c r="E317" s="7"/>
      <c r="F317" s="7"/>
      <c r="G317" s="7"/>
      <c r="H317" s="487"/>
      <c r="I317" s="7"/>
      <c r="J317" s="7"/>
      <c r="K317" s="7"/>
      <c r="L317" s="7"/>
      <c r="M317" s="7"/>
      <c r="N317" s="7"/>
      <c r="O317" s="7"/>
      <c r="P317" s="7"/>
      <c r="Q317" s="11"/>
      <c r="R317" s="7"/>
      <c r="S317" s="7"/>
      <c r="T317" s="7"/>
      <c r="U317" s="7"/>
      <c r="V317" s="7"/>
      <c r="W317" s="7"/>
      <c r="X317" s="7"/>
      <c r="Y317" s="7"/>
      <c r="Z317" s="7"/>
      <c r="AA317" s="488"/>
    </row>
    <row r="318" spans="2:27" s="10" customFormat="1" ht="20.100000000000001" customHeight="1">
      <c r="B318" s="7"/>
      <c r="C318" s="7"/>
      <c r="D318" s="7"/>
      <c r="E318" s="7"/>
      <c r="F318" s="7"/>
      <c r="G318" s="7"/>
      <c r="H318" s="487"/>
      <c r="I318" s="7"/>
      <c r="J318" s="7"/>
      <c r="K318" s="7"/>
      <c r="L318" s="7"/>
      <c r="M318" s="7"/>
      <c r="N318" s="7"/>
      <c r="O318" s="7"/>
      <c r="P318" s="7"/>
      <c r="Q318" s="11"/>
      <c r="R318" s="7"/>
      <c r="S318" s="7"/>
      <c r="T318" s="7"/>
      <c r="U318" s="7"/>
      <c r="V318" s="7"/>
      <c r="W318" s="7"/>
      <c r="X318" s="7"/>
      <c r="Y318" s="7"/>
      <c r="Z318" s="7"/>
      <c r="AA318" s="488"/>
    </row>
    <row r="319" spans="2:27" s="10" customFormat="1" ht="20.100000000000001" customHeight="1">
      <c r="B319" s="7"/>
      <c r="C319" s="7"/>
      <c r="D319" s="7"/>
      <c r="E319" s="7"/>
      <c r="F319" s="7"/>
      <c r="G319" s="7"/>
      <c r="H319" s="487"/>
      <c r="I319" s="7"/>
      <c r="J319" s="7"/>
      <c r="K319" s="7"/>
      <c r="L319" s="7"/>
      <c r="M319" s="7"/>
      <c r="N319" s="7"/>
      <c r="O319" s="7"/>
      <c r="P319" s="7"/>
      <c r="Q319" s="11"/>
      <c r="R319" s="7"/>
      <c r="S319" s="7"/>
      <c r="T319" s="7"/>
      <c r="U319" s="7"/>
      <c r="V319" s="7"/>
      <c r="W319" s="7"/>
      <c r="X319" s="7"/>
      <c r="Y319" s="7"/>
      <c r="Z319" s="7"/>
      <c r="AA319" s="488"/>
    </row>
    <row r="320" spans="2:27" s="10" customFormat="1" ht="20.100000000000001" customHeight="1">
      <c r="B320" s="7"/>
      <c r="C320" s="7"/>
      <c r="D320" s="7"/>
      <c r="E320" s="7"/>
      <c r="F320" s="7"/>
      <c r="G320" s="7"/>
      <c r="H320" s="487"/>
      <c r="I320" s="7"/>
      <c r="J320" s="7"/>
      <c r="K320" s="7"/>
      <c r="L320" s="7"/>
      <c r="M320" s="7"/>
      <c r="N320" s="7"/>
      <c r="O320" s="7"/>
      <c r="P320" s="7"/>
      <c r="Q320" s="11"/>
      <c r="R320" s="7"/>
      <c r="S320" s="7"/>
      <c r="T320" s="7"/>
      <c r="U320" s="7"/>
      <c r="V320" s="7"/>
      <c r="W320" s="7"/>
      <c r="X320" s="7"/>
      <c r="Y320" s="7"/>
      <c r="Z320" s="7"/>
      <c r="AA320" s="488"/>
    </row>
    <row r="321" spans="2:27" s="10" customFormat="1" ht="20.100000000000001" customHeight="1">
      <c r="B321" s="7"/>
      <c r="C321" s="7"/>
      <c r="D321" s="7"/>
      <c r="E321" s="7"/>
      <c r="F321" s="7"/>
      <c r="G321" s="7"/>
      <c r="H321" s="487"/>
      <c r="I321" s="7"/>
      <c r="J321" s="7"/>
      <c r="K321" s="7"/>
      <c r="L321" s="7"/>
      <c r="M321" s="7"/>
      <c r="N321" s="7"/>
      <c r="O321" s="7"/>
      <c r="P321" s="7"/>
      <c r="Q321" s="11"/>
      <c r="R321" s="7"/>
      <c r="S321" s="7"/>
      <c r="T321" s="7"/>
      <c r="U321" s="7"/>
      <c r="V321" s="7"/>
      <c r="W321" s="7"/>
      <c r="X321" s="7"/>
      <c r="Y321" s="7"/>
      <c r="Z321" s="7"/>
      <c r="AA321" s="488"/>
    </row>
    <row r="322" spans="2:27" s="10" customFormat="1" ht="20.100000000000001" customHeight="1">
      <c r="B322" s="7"/>
      <c r="C322" s="7"/>
      <c r="D322" s="7"/>
      <c r="E322" s="7"/>
      <c r="F322" s="7"/>
      <c r="G322" s="7"/>
      <c r="H322" s="487"/>
      <c r="I322" s="7"/>
      <c r="J322" s="7"/>
      <c r="K322" s="7"/>
      <c r="L322" s="7"/>
      <c r="M322" s="7"/>
      <c r="N322" s="7"/>
      <c r="O322" s="7"/>
      <c r="P322" s="7"/>
      <c r="Q322" s="11"/>
      <c r="R322" s="7"/>
      <c r="S322" s="7"/>
      <c r="T322" s="7"/>
      <c r="U322" s="7"/>
      <c r="V322" s="7"/>
      <c r="W322" s="7"/>
      <c r="X322" s="7"/>
      <c r="Y322" s="7"/>
      <c r="Z322" s="7"/>
      <c r="AA322" s="488"/>
    </row>
    <row r="323" spans="2:27" s="10" customFormat="1" ht="20.100000000000001" customHeight="1">
      <c r="B323" s="7"/>
      <c r="C323" s="7"/>
      <c r="D323" s="7"/>
      <c r="E323" s="7"/>
      <c r="F323" s="7"/>
      <c r="G323" s="7"/>
      <c r="H323" s="487"/>
      <c r="I323" s="7"/>
      <c r="J323" s="7"/>
      <c r="K323" s="7"/>
      <c r="L323" s="7"/>
      <c r="M323" s="7"/>
      <c r="N323" s="7"/>
      <c r="O323" s="7"/>
      <c r="P323" s="7"/>
      <c r="Q323" s="11"/>
      <c r="R323" s="7"/>
      <c r="S323" s="7"/>
      <c r="T323" s="7"/>
      <c r="U323" s="7"/>
      <c r="V323" s="7"/>
      <c r="W323" s="7"/>
      <c r="X323" s="7"/>
      <c r="Y323" s="7"/>
      <c r="Z323" s="7"/>
      <c r="AA323" s="488"/>
    </row>
    <row r="324" spans="2:27" s="10" customFormat="1" ht="20.100000000000001" customHeight="1">
      <c r="B324" s="7"/>
      <c r="C324" s="7"/>
      <c r="D324" s="7"/>
      <c r="E324" s="7"/>
      <c r="F324" s="7"/>
      <c r="G324" s="7"/>
      <c r="H324" s="487"/>
      <c r="I324" s="7"/>
      <c r="J324" s="7"/>
      <c r="K324" s="7"/>
      <c r="L324" s="7"/>
      <c r="M324" s="7"/>
      <c r="N324" s="7"/>
      <c r="O324" s="7"/>
      <c r="P324" s="7"/>
      <c r="Q324" s="11"/>
      <c r="R324" s="7"/>
      <c r="S324" s="7"/>
      <c r="T324" s="7"/>
      <c r="U324" s="7"/>
      <c r="V324" s="7"/>
      <c r="W324" s="7"/>
      <c r="X324" s="7"/>
      <c r="Y324" s="7"/>
      <c r="Z324" s="7"/>
      <c r="AA324" s="488"/>
    </row>
    <row r="325" spans="2:27" s="10" customFormat="1" ht="20.100000000000001" customHeight="1">
      <c r="B325" s="7"/>
      <c r="C325" s="7"/>
      <c r="D325" s="7"/>
      <c r="E325" s="7"/>
      <c r="F325" s="7"/>
      <c r="G325" s="7"/>
      <c r="H325" s="487"/>
      <c r="I325" s="7"/>
      <c r="J325" s="7"/>
      <c r="K325" s="7"/>
      <c r="L325" s="7"/>
      <c r="M325" s="7"/>
      <c r="N325" s="7"/>
      <c r="O325" s="7"/>
      <c r="P325" s="7"/>
      <c r="Q325" s="11"/>
      <c r="R325" s="7"/>
      <c r="S325" s="7"/>
      <c r="T325" s="7"/>
      <c r="U325" s="7"/>
      <c r="V325" s="7"/>
      <c r="W325" s="7"/>
      <c r="X325" s="7"/>
      <c r="Y325" s="7"/>
      <c r="Z325" s="7"/>
      <c r="AA325" s="488"/>
    </row>
    <row r="326" spans="2:27" s="10" customFormat="1" ht="20.100000000000001" customHeight="1">
      <c r="B326" s="7"/>
      <c r="C326" s="7"/>
      <c r="D326" s="7"/>
      <c r="E326" s="7"/>
      <c r="F326" s="7"/>
      <c r="G326" s="7"/>
      <c r="H326" s="487"/>
      <c r="I326" s="7"/>
      <c r="J326" s="7"/>
      <c r="K326" s="7"/>
      <c r="L326" s="7"/>
      <c r="M326" s="7"/>
      <c r="N326" s="7"/>
      <c r="O326" s="7"/>
      <c r="P326" s="7"/>
      <c r="Q326" s="11"/>
      <c r="R326" s="7"/>
      <c r="S326" s="7"/>
      <c r="T326" s="7"/>
      <c r="U326" s="7"/>
      <c r="V326" s="7"/>
      <c r="W326" s="7"/>
      <c r="X326" s="7"/>
      <c r="Y326" s="7"/>
      <c r="Z326" s="7"/>
      <c r="AA326" s="488"/>
    </row>
    <row r="327" spans="2:27" s="10" customFormat="1" ht="20.100000000000001" customHeight="1">
      <c r="B327" s="7"/>
      <c r="C327" s="7"/>
      <c r="D327" s="7"/>
      <c r="E327" s="7"/>
      <c r="F327" s="7"/>
      <c r="G327" s="7"/>
      <c r="H327" s="487"/>
      <c r="I327" s="7"/>
      <c r="J327" s="7"/>
      <c r="K327" s="7"/>
      <c r="L327" s="7"/>
      <c r="M327" s="7"/>
      <c r="N327" s="7"/>
      <c r="O327" s="7"/>
      <c r="P327" s="7"/>
      <c r="Q327" s="11"/>
      <c r="R327" s="7"/>
      <c r="S327" s="7"/>
      <c r="T327" s="7"/>
      <c r="U327" s="7"/>
      <c r="V327" s="7"/>
      <c r="W327" s="7"/>
      <c r="X327" s="7"/>
      <c r="Y327" s="7"/>
      <c r="Z327" s="7"/>
      <c r="AA327" s="488"/>
    </row>
    <row r="328" spans="2:27" s="10" customFormat="1" ht="20.100000000000001" customHeight="1">
      <c r="B328" s="7"/>
      <c r="C328" s="7"/>
      <c r="D328" s="7"/>
      <c r="E328" s="7"/>
      <c r="F328" s="7"/>
      <c r="G328" s="7"/>
      <c r="H328" s="487"/>
      <c r="I328" s="7"/>
      <c r="J328" s="7"/>
      <c r="K328" s="7"/>
      <c r="L328" s="7"/>
      <c r="M328" s="7"/>
      <c r="N328" s="7"/>
      <c r="O328" s="7"/>
      <c r="P328" s="7"/>
      <c r="Q328" s="11"/>
      <c r="R328" s="7"/>
      <c r="S328" s="7"/>
      <c r="T328" s="7"/>
      <c r="U328" s="7"/>
      <c r="V328" s="7"/>
      <c r="W328" s="7"/>
      <c r="X328" s="7"/>
      <c r="Y328" s="7"/>
      <c r="Z328" s="7"/>
      <c r="AA328" s="488"/>
    </row>
    <row r="329" spans="2:27" s="10" customFormat="1" ht="20.100000000000001" customHeight="1">
      <c r="B329" s="7"/>
      <c r="C329" s="7"/>
      <c r="D329" s="7"/>
      <c r="E329" s="7"/>
      <c r="F329" s="7"/>
      <c r="G329" s="7"/>
      <c r="H329" s="487"/>
      <c r="I329" s="7"/>
      <c r="J329" s="7"/>
      <c r="K329" s="7"/>
      <c r="L329" s="7"/>
      <c r="M329" s="7"/>
      <c r="N329" s="7"/>
      <c r="O329" s="7"/>
      <c r="P329" s="7"/>
      <c r="Q329" s="11"/>
      <c r="R329" s="7"/>
      <c r="S329" s="7"/>
      <c r="T329" s="7"/>
      <c r="U329" s="7"/>
      <c r="V329" s="7"/>
      <c r="W329" s="7"/>
      <c r="X329" s="7"/>
      <c r="Y329" s="7"/>
      <c r="Z329" s="7"/>
      <c r="AA329" s="488"/>
    </row>
    <row r="330" spans="2:27" s="10" customFormat="1" ht="20.100000000000001" customHeight="1">
      <c r="B330" s="7"/>
      <c r="C330" s="7"/>
      <c r="D330" s="7"/>
      <c r="E330" s="7"/>
      <c r="F330" s="7"/>
      <c r="G330" s="7"/>
      <c r="H330" s="487"/>
      <c r="I330" s="7"/>
      <c r="J330" s="7"/>
      <c r="K330" s="7"/>
      <c r="L330" s="7"/>
      <c r="M330" s="7"/>
      <c r="N330" s="7"/>
      <c r="O330" s="7"/>
      <c r="P330" s="7"/>
      <c r="Q330" s="11"/>
      <c r="R330" s="7"/>
      <c r="S330" s="7"/>
      <c r="T330" s="7"/>
      <c r="U330" s="7"/>
      <c r="V330" s="7"/>
      <c r="W330" s="7"/>
      <c r="X330" s="7"/>
      <c r="Y330" s="7"/>
      <c r="Z330" s="7"/>
      <c r="AA330" s="488"/>
    </row>
    <row r="331" spans="2:27" s="10" customFormat="1" ht="20.100000000000001" customHeight="1">
      <c r="B331" s="7"/>
      <c r="C331" s="7"/>
      <c r="D331" s="7"/>
      <c r="E331" s="7"/>
      <c r="F331" s="7"/>
      <c r="G331" s="7"/>
      <c r="H331" s="487"/>
      <c r="I331" s="7"/>
      <c r="J331" s="7"/>
      <c r="K331" s="7"/>
      <c r="L331" s="7"/>
      <c r="M331" s="7"/>
      <c r="N331" s="7"/>
      <c r="O331" s="7"/>
      <c r="P331" s="7"/>
      <c r="Q331" s="11"/>
      <c r="R331" s="7"/>
      <c r="S331" s="7"/>
      <c r="T331" s="7"/>
      <c r="U331" s="7"/>
      <c r="V331" s="7"/>
      <c r="W331" s="7"/>
      <c r="X331" s="7"/>
      <c r="Y331" s="7"/>
      <c r="Z331" s="7"/>
      <c r="AA331" s="488"/>
    </row>
    <row r="332" spans="2:27" s="10" customFormat="1" ht="20.100000000000001" customHeight="1">
      <c r="B332" s="7"/>
      <c r="C332" s="7"/>
      <c r="D332" s="7"/>
      <c r="E332" s="7"/>
      <c r="F332" s="7"/>
      <c r="G332" s="7"/>
      <c r="H332" s="487"/>
      <c r="I332" s="7"/>
      <c r="J332" s="7"/>
      <c r="K332" s="7"/>
      <c r="L332" s="7"/>
      <c r="M332" s="7"/>
      <c r="N332" s="7"/>
      <c r="O332" s="7"/>
      <c r="P332" s="7"/>
      <c r="Q332" s="11"/>
      <c r="R332" s="7"/>
      <c r="S332" s="7"/>
      <c r="T332" s="7"/>
      <c r="U332" s="7"/>
      <c r="V332" s="7"/>
      <c r="W332" s="7"/>
      <c r="X332" s="7"/>
      <c r="Y332" s="7"/>
      <c r="Z332" s="7"/>
      <c r="AA332" s="488"/>
    </row>
    <row r="333" spans="2:27" s="10" customFormat="1" ht="20.100000000000001" customHeight="1">
      <c r="B333" s="7"/>
      <c r="C333" s="7"/>
      <c r="D333" s="7"/>
      <c r="E333" s="7"/>
      <c r="F333" s="7"/>
      <c r="G333" s="7"/>
      <c r="H333" s="487"/>
      <c r="I333" s="7"/>
      <c r="J333" s="7"/>
      <c r="K333" s="7"/>
      <c r="L333" s="7"/>
      <c r="M333" s="7"/>
      <c r="N333" s="7"/>
      <c r="O333" s="7"/>
      <c r="P333" s="7"/>
      <c r="Q333" s="11"/>
      <c r="R333" s="7"/>
      <c r="S333" s="7"/>
      <c r="T333" s="7"/>
      <c r="U333" s="7"/>
      <c r="V333" s="7"/>
      <c r="W333" s="7"/>
      <c r="X333" s="7"/>
      <c r="Y333" s="7"/>
      <c r="Z333" s="7"/>
      <c r="AA333" s="488"/>
    </row>
    <row r="334" spans="2:27" s="10" customFormat="1" ht="20.100000000000001" customHeight="1">
      <c r="B334" s="7"/>
      <c r="C334" s="7"/>
      <c r="D334" s="7"/>
      <c r="E334" s="7"/>
      <c r="F334" s="7"/>
      <c r="G334" s="7"/>
      <c r="H334" s="487"/>
      <c r="I334" s="7"/>
      <c r="J334" s="7"/>
      <c r="K334" s="7"/>
      <c r="L334" s="7"/>
      <c r="M334" s="7"/>
      <c r="N334" s="7"/>
      <c r="O334" s="7"/>
      <c r="P334" s="7"/>
      <c r="Q334" s="11"/>
      <c r="R334" s="7"/>
      <c r="S334" s="7"/>
      <c r="T334" s="7"/>
      <c r="U334" s="7"/>
      <c r="V334" s="7"/>
      <c r="W334" s="7"/>
      <c r="X334" s="7"/>
      <c r="Y334" s="7"/>
      <c r="Z334" s="7"/>
      <c r="AA334" s="488"/>
    </row>
    <row r="335" spans="2:27" s="10" customFormat="1" ht="20.100000000000001" customHeight="1">
      <c r="B335" s="7"/>
      <c r="C335" s="7"/>
      <c r="D335" s="7"/>
      <c r="E335" s="7"/>
      <c r="F335" s="7"/>
      <c r="G335" s="7"/>
      <c r="H335" s="487"/>
      <c r="I335" s="7"/>
      <c r="J335" s="7"/>
      <c r="K335" s="7"/>
      <c r="L335" s="7"/>
      <c r="M335" s="7"/>
      <c r="N335" s="7"/>
      <c r="O335" s="7"/>
      <c r="P335" s="7"/>
      <c r="Q335" s="11"/>
      <c r="R335" s="7"/>
      <c r="S335" s="7"/>
      <c r="T335" s="7"/>
      <c r="U335" s="7"/>
      <c r="V335" s="7"/>
      <c r="W335" s="7"/>
      <c r="X335" s="7"/>
      <c r="Y335" s="7"/>
      <c r="Z335" s="7"/>
      <c r="AA335" s="488"/>
    </row>
    <row r="336" spans="2:27" s="10" customFormat="1" ht="20.100000000000001" customHeight="1">
      <c r="B336" s="7"/>
      <c r="C336" s="7"/>
      <c r="D336" s="7"/>
      <c r="E336" s="7"/>
      <c r="F336" s="7"/>
      <c r="G336" s="7"/>
      <c r="H336" s="487"/>
      <c r="I336" s="7"/>
      <c r="J336" s="7"/>
      <c r="K336" s="7"/>
      <c r="L336" s="7"/>
      <c r="M336" s="7"/>
      <c r="N336" s="7"/>
      <c r="O336" s="7"/>
      <c r="P336" s="7"/>
      <c r="Q336" s="11"/>
      <c r="R336" s="7"/>
      <c r="S336" s="7"/>
      <c r="T336" s="7"/>
      <c r="U336" s="7"/>
      <c r="V336" s="7"/>
      <c r="W336" s="7"/>
      <c r="X336" s="7"/>
      <c r="Y336" s="7"/>
      <c r="Z336" s="7"/>
      <c r="AA336" s="488"/>
    </row>
    <row r="337" spans="2:27" s="10" customFormat="1" ht="20.100000000000001" customHeight="1">
      <c r="B337" s="7"/>
      <c r="C337" s="7"/>
      <c r="D337" s="7"/>
      <c r="E337" s="7"/>
      <c r="F337" s="7"/>
      <c r="G337" s="7"/>
      <c r="H337" s="487"/>
      <c r="I337" s="7"/>
      <c r="J337" s="7"/>
      <c r="K337" s="7"/>
      <c r="L337" s="7"/>
      <c r="M337" s="7"/>
      <c r="N337" s="7"/>
      <c r="O337" s="7"/>
      <c r="P337" s="7"/>
      <c r="Q337" s="11"/>
      <c r="R337" s="7"/>
      <c r="S337" s="7"/>
      <c r="T337" s="7"/>
      <c r="U337" s="7"/>
      <c r="V337" s="7"/>
      <c r="W337" s="7"/>
      <c r="X337" s="7"/>
      <c r="Y337" s="7"/>
      <c r="Z337" s="7"/>
      <c r="AA337" s="488"/>
    </row>
    <row r="338" spans="2:27" s="10" customFormat="1" ht="20.100000000000001" customHeight="1">
      <c r="B338" s="7"/>
      <c r="C338" s="7"/>
      <c r="D338" s="7"/>
      <c r="E338" s="7"/>
      <c r="F338" s="7"/>
      <c r="G338" s="7"/>
      <c r="H338" s="487"/>
      <c r="I338" s="7"/>
      <c r="J338" s="7"/>
      <c r="K338" s="7"/>
      <c r="L338" s="7"/>
      <c r="M338" s="7"/>
      <c r="N338" s="7"/>
      <c r="O338" s="7"/>
      <c r="P338" s="7"/>
      <c r="Q338" s="11"/>
      <c r="R338" s="7"/>
      <c r="S338" s="7"/>
      <c r="T338" s="7"/>
      <c r="U338" s="7"/>
      <c r="V338" s="7"/>
      <c r="W338" s="7"/>
      <c r="X338" s="7"/>
      <c r="Y338" s="7"/>
      <c r="Z338" s="7"/>
      <c r="AA338" s="488"/>
    </row>
    <row r="339" spans="2:27" s="10" customFormat="1" ht="20.100000000000001" customHeight="1">
      <c r="B339" s="7"/>
      <c r="C339" s="7"/>
      <c r="D339" s="7"/>
      <c r="E339" s="7"/>
      <c r="F339" s="7"/>
      <c r="G339" s="7"/>
      <c r="H339" s="487"/>
      <c r="I339" s="7"/>
      <c r="J339" s="7"/>
      <c r="K339" s="7"/>
      <c r="L339" s="7"/>
      <c r="M339" s="7"/>
      <c r="N339" s="7"/>
      <c r="O339" s="7"/>
      <c r="P339" s="7"/>
      <c r="Q339" s="11"/>
      <c r="R339" s="7"/>
      <c r="S339" s="7"/>
      <c r="T339" s="7"/>
      <c r="U339" s="7"/>
      <c r="V339" s="7"/>
      <c r="W339" s="7"/>
      <c r="X339" s="7"/>
      <c r="Y339" s="7"/>
      <c r="Z339" s="7"/>
      <c r="AA339" s="488"/>
    </row>
    <row r="340" spans="2:27" s="10" customFormat="1" ht="20.100000000000001" customHeight="1">
      <c r="B340" s="7"/>
      <c r="C340" s="7"/>
      <c r="D340" s="7"/>
      <c r="E340" s="7"/>
      <c r="F340" s="7"/>
      <c r="G340" s="7"/>
      <c r="H340" s="487"/>
      <c r="I340" s="7"/>
      <c r="J340" s="7"/>
      <c r="K340" s="7"/>
      <c r="L340" s="7"/>
      <c r="M340" s="7"/>
      <c r="N340" s="7"/>
      <c r="O340" s="7"/>
      <c r="P340" s="7"/>
      <c r="Q340" s="11"/>
      <c r="R340" s="7"/>
      <c r="S340" s="7"/>
      <c r="T340" s="7"/>
      <c r="U340" s="7"/>
      <c r="V340" s="7"/>
      <c r="W340" s="7"/>
      <c r="X340" s="7"/>
      <c r="Y340" s="7"/>
      <c r="Z340" s="7"/>
      <c r="AA340" s="488"/>
    </row>
    <row r="341" spans="2:27" s="10" customFormat="1" ht="20.100000000000001" customHeight="1">
      <c r="B341" s="7"/>
      <c r="C341" s="7"/>
      <c r="D341" s="7"/>
      <c r="E341" s="7"/>
      <c r="F341" s="7"/>
      <c r="G341" s="7"/>
      <c r="H341" s="487"/>
      <c r="I341" s="7"/>
      <c r="J341" s="7"/>
      <c r="K341" s="7"/>
      <c r="L341" s="7"/>
      <c r="M341" s="7"/>
      <c r="N341" s="7"/>
      <c r="O341" s="7"/>
      <c r="P341" s="7"/>
      <c r="Q341" s="11"/>
      <c r="R341" s="7"/>
      <c r="S341" s="7"/>
      <c r="T341" s="7"/>
      <c r="U341" s="7"/>
      <c r="V341" s="7"/>
      <c r="W341" s="7"/>
      <c r="X341" s="7"/>
      <c r="Y341" s="7"/>
      <c r="Z341" s="7"/>
      <c r="AA341" s="488"/>
    </row>
    <row r="342" spans="2:27" s="10" customFormat="1" ht="20.100000000000001" customHeight="1">
      <c r="B342" s="7"/>
      <c r="C342" s="7"/>
      <c r="D342" s="7"/>
      <c r="E342" s="7"/>
      <c r="F342" s="7"/>
      <c r="G342" s="7"/>
      <c r="H342" s="487"/>
      <c r="I342" s="7"/>
      <c r="J342" s="7"/>
      <c r="K342" s="7"/>
      <c r="L342" s="7"/>
      <c r="M342" s="7"/>
      <c r="N342" s="7"/>
      <c r="O342" s="7"/>
      <c r="P342" s="7"/>
      <c r="Q342" s="11"/>
      <c r="R342" s="7"/>
      <c r="S342" s="7"/>
      <c r="T342" s="7"/>
      <c r="U342" s="7"/>
      <c r="V342" s="7"/>
      <c r="W342" s="7"/>
      <c r="X342" s="7"/>
      <c r="Y342" s="7"/>
      <c r="Z342" s="7"/>
      <c r="AA342" s="488"/>
    </row>
    <row r="343" spans="2:27" s="10" customFormat="1" ht="20.100000000000001" customHeight="1">
      <c r="B343" s="7"/>
      <c r="C343" s="7"/>
      <c r="D343" s="7"/>
      <c r="E343" s="7"/>
      <c r="F343" s="7"/>
      <c r="G343" s="7"/>
      <c r="H343" s="487"/>
      <c r="I343" s="7"/>
      <c r="J343" s="7"/>
      <c r="K343" s="7"/>
      <c r="L343" s="7"/>
      <c r="M343" s="7"/>
      <c r="N343" s="7"/>
      <c r="O343" s="7"/>
      <c r="P343" s="7"/>
      <c r="Q343" s="11"/>
      <c r="R343" s="7"/>
      <c r="S343" s="7"/>
      <c r="T343" s="7"/>
      <c r="U343" s="7"/>
      <c r="V343" s="7"/>
      <c r="W343" s="7"/>
      <c r="X343" s="7"/>
      <c r="Y343" s="7"/>
      <c r="Z343" s="7"/>
      <c r="AA343" s="488"/>
    </row>
    <row r="344" spans="2:27" s="10" customFormat="1" ht="20.100000000000001" customHeight="1">
      <c r="B344" s="7"/>
      <c r="C344" s="7"/>
      <c r="D344" s="7"/>
      <c r="E344" s="7"/>
      <c r="F344" s="7"/>
      <c r="G344" s="7"/>
      <c r="H344" s="487"/>
      <c r="I344" s="7"/>
      <c r="J344" s="7"/>
      <c r="K344" s="7"/>
      <c r="L344" s="7"/>
      <c r="M344" s="7"/>
      <c r="N344" s="7"/>
      <c r="O344" s="7"/>
      <c r="P344" s="7"/>
      <c r="Q344" s="11"/>
      <c r="R344" s="7"/>
      <c r="S344" s="7"/>
      <c r="T344" s="7"/>
      <c r="U344" s="7"/>
      <c r="V344" s="7"/>
      <c r="W344" s="7"/>
      <c r="X344" s="7"/>
      <c r="Y344" s="7"/>
      <c r="Z344" s="7"/>
      <c r="AA344" s="488"/>
    </row>
    <row r="345" spans="2:27" s="10" customFormat="1" ht="20.100000000000001" customHeight="1">
      <c r="B345" s="7"/>
      <c r="C345" s="7"/>
      <c r="D345" s="7"/>
      <c r="E345" s="7"/>
      <c r="F345" s="7"/>
      <c r="G345" s="7"/>
      <c r="H345" s="487"/>
      <c r="I345" s="7"/>
      <c r="J345" s="7"/>
      <c r="K345" s="7"/>
      <c r="L345" s="7"/>
      <c r="M345" s="7"/>
      <c r="N345" s="7"/>
      <c r="O345" s="7"/>
      <c r="P345" s="7"/>
      <c r="Q345" s="11"/>
      <c r="R345" s="7"/>
      <c r="S345" s="7"/>
      <c r="T345" s="7"/>
      <c r="U345" s="7"/>
      <c r="V345" s="7"/>
      <c r="W345" s="7"/>
      <c r="X345" s="7"/>
      <c r="Y345" s="7"/>
      <c r="Z345" s="7"/>
      <c r="AA345" s="488"/>
    </row>
    <row r="346" spans="2:27" s="10" customFormat="1" ht="20.100000000000001" customHeight="1">
      <c r="B346" s="7"/>
      <c r="C346" s="7"/>
      <c r="D346" s="7"/>
      <c r="E346" s="7"/>
      <c r="F346" s="7"/>
      <c r="G346" s="7"/>
      <c r="H346" s="487"/>
      <c r="I346" s="7"/>
      <c r="J346" s="7"/>
      <c r="K346" s="7"/>
      <c r="L346" s="7"/>
      <c r="M346" s="7"/>
      <c r="N346" s="7"/>
      <c r="O346" s="7"/>
      <c r="P346" s="7"/>
      <c r="Q346" s="11"/>
      <c r="R346" s="7"/>
      <c r="S346" s="7"/>
      <c r="T346" s="7"/>
      <c r="U346" s="7"/>
      <c r="V346" s="7"/>
      <c r="W346" s="7"/>
      <c r="X346" s="7"/>
      <c r="Y346" s="7"/>
      <c r="Z346" s="7"/>
      <c r="AA346" s="488"/>
    </row>
    <row r="347" spans="2:27" s="10" customFormat="1" ht="20.100000000000001" customHeight="1">
      <c r="B347" s="7"/>
      <c r="C347" s="7"/>
      <c r="D347" s="7"/>
      <c r="E347" s="7"/>
      <c r="F347" s="7"/>
      <c r="G347" s="7"/>
      <c r="H347" s="487"/>
      <c r="I347" s="7"/>
      <c r="J347" s="7"/>
      <c r="K347" s="7"/>
      <c r="L347" s="7"/>
      <c r="M347" s="7"/>
      <c r="N347" s="7"/>
      <c r="O347" s="7"/>
      <c r="P347" s="7"/>
      <c r="Q347" s="11"/>
      <c r="R347" s="7"/>
      <c r="S347" s="7"/>
      <c r="T347" s="7"/>
      <c r="U347" s="7"/>
      <c r="V347" s="7"/>
      <c r="W347" s="7"/>
      <c r="X347" s="7"/>
      <c r="Y347" s="7"/>
      <c r="Z347" s="7"/>
      <c r="AA347" s="488"/>
    </row>
    <row r="348" spans="2:27" s="10" customFormat="1" ht="20.100000000000001" customHeight="1">
      <c r="B348" s="7"/>
      <c r="C348" s="7"/>
      <c r="D348" s="7"/>
      <c r="E348" s="7"/>
      <c r="F348" s="7"/>
      <c r="G348" s="7"/>
      <c r="H348" s="487"/>
      <c r="I348" s="7"/>
      <c r="J348" s="7"/>
      <c r="K348" s="7"/>
      <c r="L348" s="7"/>
      <c r="M348" s="7"/>
      <c r="N348" s="7"/>
      <c r="O348" s="7"/>
      <c r="P348" s="7"/>
      <c r="Q348" s="11"/>
      <c r="R348" s="7"/>
      <c r="S348" s="7"/>
      <c r="T348" s="7"/>
      <c r="U348" s="7"/>
      <c r="V348" s="7"/>
      <c r="W348" s="7"/>
      <c r="X348" s="7"/>
      <c r="Y348" s="7"/>
      <c r="Z348" s="7"/>
      <c r="AA348" s="488"/>
    </row>
    <row r="349" spans="2:27" s="10" customFormat="1" ht="20.100000000000001" customHeight="1">
      <c r="B349" s="7"/>
      <c r="C349" s="7"/>
      <c r="D349" s="7"/>
      <c r="E349" s="7"/>
      <c r="F349" s="7"/>
      <c r="G349" s="7"/>
      <c r="H349" s="487"/>
      <c r="I349" s="7"/>
      <c r="J349" s="7"/>
      <c r="K349" s="7"/>
      <c r="L349" s="7"/>
      <c r="M349" s="7"/>
      <c r="N349" s="7"/>
      <c r="O349" s="7"/>
      <c r="P349" s="7"/>
      <c r="Q349" s="11"/>
      <c r="R349" s="7"/>
      <c r="S349" s="7"/>
      <c r="T349" s="7"/>
      <c r="U349" s="7"/>
      <c r="V349" s="7"/>
      <c r="W349" s="7"/>
      <c r="X349" s="7"/>
      <c r="Y349" s="7"/>
      <c r="Z349" s="7"/>
      <c r="AA349" s="488"/>
    </row>
    <row r="350" spans="2:27" s="10" customFormat="1" ht="20.100000000000001" customHeight="1">
      <c r="B350" s="7"/>
      <c r="C350" s="7"/>
      <c r="D350" s="7"/>
      <c r="E350" s="7"/>
      <c r="F350" s="7"/>
      <c r="G350" s="7"/>
      <c r="H350" s="487"/>
      <c r="I350" s="7"/>
      <c r="J350" s="7"/>
      <c r="K350" s="7"/>
      <c r="L350" s="7"/>
      <c r="M350" s="7"/>
      <c r="N350" s="7"/>
      <c r="O350" s="7"/>
      <c r="P350" s="7"/>
      <c r="Q350" s="11"/>
      <c r="R350" s="7"/>
      <c r="S350" s="7"/>
      <c r="T350" s="7"/>
      <c r="U350" s="7"/>
      <c r="V350" s="7"/>
      <c r="W350" s="7"/>
      <c r="X350" s="7"/>
      <c r="Y350" s="7"/>
      <c r="Z350" s="7"/>
      <c r="AA350" s="488"/>
    </row>
    <row r="351" spans="2:27" s="10" customFormat="1" ht="20.100000000000001" customHeight="1">
      <c r="B351" s="7"/>
      <c r="C351" s="7"/>
      <c r="D351" s="7"/>
      <c r="E351" s="7"/>
      <c r="F351" s="7"/>
      <c r="G351" s="7"/>
      <c r="H351" s="487"/>
      <c r="I351" s="7"/>
      <c r="J351" s="7"/>
      <c r="K351" s="7"/>
      <c r="L351" s="7"/>
      <c r="M351" s="7"/>
      <c r="N351" s="7"/>
      <c r="O351" s="7"/>
      <c r="P351" s="7"/>
      <c r="Q351" s="11"/>
      <c r="R351" s="7"/>
      <c r="S351" s="7"/>
      <c r="T351" s="7"/>
      <c r="U351" s="7"/>
      <c r="V351" s="7"/>
      <c r="W351" s="7"/>
      <c r="X351" s="7"/>
      <c r="Y351" s="7"/>
      <c r="Z351" s="7"/>
      <c r="AA351" s="488"/>
    </row>
    <row r="352" spans="2:27" s="10" customFormat="1" ht="20.100000000000001" customHeight="1">
      <c r="B352" s="7"/>
      <c r="C352" s="7"/>
      <c r="D352" s="7"/>
      <c r="E352" s="7"/>
      <c r="F352" s="7"/>
      <c r="G352" s="7"/>
      <c r="H352" s="487"/>
      <c r="I352" s="7"/>
      <c r="J352" s="7"/>
      <c r="K352" s="7"/>
      <c r="L352" s="7"/>
      <c r="M352" s="7"/>
      <c r="N352" s="7"/>
      <c r="O352" s="7"/>
      <c r="P352" s="7"/>
      <c r="Q352" s="11"/>
      <c r="R352" s="7"/>
      <c r="S352" s="7"/>
      <c r="T352" s="7"/>
      <c r="U352" s="7"/>
      <c r="V352" s="7"/>
      <c r="W352" s="7"/>
      <c r="X352" s="7"/>
      <c r="Y352" s="7"/>
      <c r="Z352" s="7"/>
      <c r="AA352" s="488"/>
    </row>
    <row r="353" spans="2:27" s="10" customFormat="1" ht="20.100000000000001" customHeight="1">
      <c r="B353" s="7"/>
      <c r="C353" s="7"/>
      <c r="D353" s="7"/>
      <c r="E353" s="7"/>
      <c r="F353" s="7"/>
      <c r="G353" s="7"/>
      <c r="H353" s="487"/>
      <c r="I353" s="7"/>
      <c r="J353" s="7"/>
      <c r="K353" s="7"/>
      <c r="L353" s="7"/>
      <c r="M353" s="7"/>
      <c r="N353" s="7"/>
      <c r="O353" s="7"/>
      <c r="P353" s="7"/>
      <c r="Q353" s="11"/>
      <c r="R353" s="7"/>
      <c r="S353" s="7"/>
      <c r="T353" s="7"/>
      <c r="U353" s="7"/>
      <c r="V353" s="7"/>
      <c r="W353" s="7"/>
      <c r="X353" s="7"/>
      <c r="Y353" s="7"/>
      <c r="Z353" s="7"/>
      <c r="AA353" s="488"/>
    </row>
    <row r="354" spans="2:27" s="10" customFormat="1" ht="20.100000000000001" customHeight="1">
      <c r="B354" s="7"/>
      <c r="C354" s="7"/>
      <c r="D354" s="7"/>
      <c r="E354" s="7"/>
      <c r="F354" s="7"/>
      <c r="G354" s="7"/>
      <c r="H354" s="487"/>
      <c r="I354" s="7"/>
      <c r="J354" s="7"/>
      <c r="K354" s="7"/>
      <c r="L354" s="7"/>
      <c r="M354" s="7"/>
      <c r="N354" s="7"/>
      <c r="O354" s="7"/>
      <c r="P354" s="7"/>
      <c r="Q354" s="11"/>
      <c r="R354" s="7"/>
      <c r="S354" s="7"/>
      <c r="T354" s="7"/>
      <c r="U354" s="7"/>
      <c r="V354" s="7"/>
      <c r="W354" s="7"/>
      <c r="X354" s="7"/>
      <c r="Y354" s="7"/>
      <c r="Z354" s="7"/>
      <c r="AA354" s="488"/>
    </row>
    <row r="355" spans="2:27" s="10" customFormat="1" ht="20.100000000000001" customHeight="1">
      <c r="B355" s="7"/>
      <c r="C355" s="7"/>
      <c r="D355" s="7"/>
      <c r="E355" s="7"/>
      <c r="F355" s="7"/>
      <c r="G355" s="7"/>
      <c r="H355" s="487"/>
      <c r="I355" s="7"/>
      <c r="J355" s="7"/>
      <c r="K355" s="7"/>
      <c r="L355" s="7"/>
      <c r="M355" s="7"/>
      <c r="N355" s="7"/>
      <c r="O355" s="7"/>
      <c r="P355" s="7"/>
      <c r="Q355" s="11"/>
      <c r="R355" s="7"/>
      <c r="S355" s="7"/>
      <c r="T355" s="7"/>
      <c r="U355" s="7"/>
      <c r="V355" s="7"/>
      <c r="W355" s="7"/>
      <c r="X355" s="7"/>
      <c r="Y355" s="7"/>
      <c r="Z355" s="7"/>
      <c r="AA355" s="488"/>
    </row>
    <row r="356" spans="2:27" s="10" customFormat="1" ht="20.100000000000001" customHeight="1">
      <c r="B356" s="7"/>
      <c r="C356" s="7"/>
      <c r="D356" s="7"/>
      <c r="E356" s="7"/>
      <c r="F356" s="7"/>
      <c r="G356" s="7"/>
      <c r="H356" s="487"/>
      <c r="I356" s="7"/>
      <c r="J356" s="7"/>
      <c r="K356" s="7"/>
      <c r="L356" s="7"/>
      <c r="M356" s="7"/>
      <c r="N356" s="7"/>
      <c r="O356" s="7"/>
      <c r="P356" s="7"/>
      <c r="Q356" s="11"/>
      <c r="R356" s="7"/>
      <c r="S356" s="7"/>
      <c r="T356" s="7"/>
      <c r="U356" s="7"/>
      <c r="V356" s="7"/>
      <c r="W356" s="7"/>
      <c r="X356" s="7"/>
      <c r="Y356" s="7"/>
      <c r="Z356" s="7"/>
      <c r="AA356" s="488"/>
    </row>
    <row r="357" spans="2:27" s="10" customFormat="1" ht="20.100000000000001" customHeight="1">
      <c r="B357" s="7"/>
      <c r="C357" s="7"/>
      <c r="D357" s="7"/>
      <c r="E357" s="7"/>
      <c r="F357" s="7"/>
      <c r="G357" s="7"/>
      <c r="H357" s="487"/>
      <c r="I357" s="7"/>
      <c r="J357" s="7"/>
      <c r="K357" s="7"/>
      <c r="L357" s="7"/>
      <c r="M357" s="7"/>
      <c r="N357" s="7"/>
      <c r="O357" s="7"/>
      <c r="P357" s="7"/>
      <c r="Q357" s="11"/>
      <c r="R357" s="7"/>
      <c r="S357" s="7"/>
      <c r="T357" s="7"/>
      <c r="U357" s="7"/>
      <c r="V357" s="7"/>
      <c r="W357" s="7"/>
      <c r="X357" s="7"/>
      <c r="Y357" s="7"/>
      <c r="Z357" s="7"/>
      <c r="AA357" s="488"/>
    </row>
    <row r="358" spans="2:27" s="10" customFormat="1" ht="20.100000000000001" customHeight="1">
      <c r="B358" s="7"/>
      <c r="C358" s="7"/>
      <c r="D358" s="7"/>
      <c r="E358" s="7"/>
      <c r="F358" s="7"/>
      <c r="G358" s="7"/>
      <c r="H358" s="487"/>
      <c r="I358" s="7"/>
      <c r="J358" s="7"/>
      <c r="K358" s="7"/>
      <c r="L358" s="7"/>
      <c r="M358" s="7"/>
      <c r="N358" s="7"/>
      <c r="O358" s="7"/>
      <c r="P358" s="7"/>
      <c r="Q358" s="11"/>
      <c r="R358" s="7"/>
      <c r="S358" s="7"/>
      <c r="T358" s="7"/>
      <c r="U358" s="7"/>
      <c r="V358" s="7"/>
      <c r="W358" s="7"/>
      <c r="X358" s="7"/>
      <c r="Y358" s="7"/>
      <c r="Z358" s="7"/>
      <c r="AA358" s="488"/>
    </row>
    <row r="359" spans="2:27" s="10" customFormat="1" ht="20.100000000000001" customHeight="1">
      <c r="B359" s="7"/>
      <c r="C359" s="7"/>
      <c r="D359" s="7"/>
      <c r="E359" s="7"/>
      <c r="F359" s="7"/>
      <c r="G359" s="7"/>
      <c r="H359" s="487"/>
      <c r="I359" s="7"/>
      <c r="J359" s="7"/>
      <c r="K359" s="7"/>
      <c r="L359" s="7"/>
      <c r="M359" s="7"/>
      <c r="N359" s="7"/>
      <c r="O359" s="7"/>
      <c r="P359" s="7"/>
      <c r="Q359" s="11"/>
      <c r="R359" s="7"/>
      <c r="S359" s="7"/>
      <c r="T359" s="7"/>
      <c r="U359" s="7"/>
      <c r="V359" s="7"/>
      <c r="W359" s="7"/>
      <c r="X359" s="7"/>
      <c r="Y359" s="7"/>
      <c r="Z359" s="7"/>
      <c r="AA359" s="488"/>
    </row>
    <row r="360" spans="2:27" s="10" customFormat="1" ht="20.100000000000001" customHeight="1">
      <c r="B360" s="7"/>
      <c r="C360" s="7"/>
      <c r="D360" s="7"/>
      <c r="E360" s="7"/>
      <c r="F360" s="7"/>
      <c r="G360" s="7"/>
      <c r="H360" s="487"/>
      <c r="I360" s="7"/>
      <c r="J360" s="7"/>
      <c r="K360" s="7"/>
      <c r="L360" s="7"/>
      <c r="M360" s="7"/>
      <c r="N360" s="7"/>
      <c r="O360" s="7"/>
      <c r="P360" s="7"/>
      <c r="Q360" s="11"/>
      <c r="R360" s="7"/>
      <c r="S360" s="7"/>
      <c r="T360" s="7"/>
      <c r="U360" s="7"/>
      <c r="V360" s="7"/>
      <c r="W360" s="7"/>
      <c r="X360" s="7"/>
      <c r="Y360" s="7"/>
      <c r="Z360" s="7"/>
      <c r="AA360" s="488"/>
    </row>
    <row r="361" spans="2:27" s="10" customFormat="1" ht="20.100000000000001" customHeight="1">
      <c r="B361" s="7"/>
      <c r="C361" s="7"/>
      <c r="D361" s="7"/>
      <c r="E361" s="7"/>
      <c r="F361" s="7"/>
      <c r="G361" s="7"/>
      <c r="H361" s="487"/>
      <c r="I361" s="7"/>
      <c r="J361" s="7"/>
      <c r="K361" s="7"/>
      <c r="L361" s="7"/>
      <c r="M361" s="7"/>
      <c r="N361" s="7"/>
      <c r="O361" s="7"/>
      <c r="P361" s="7"/>
      <c r="Q361" s="11"/>
      <c r="R361" s="7"/>
      <c r="S361" s="7"/>
      <c r="T361" s="7"/>
      <c r="U361" s="7"/>
      <c r="V361" s="7"/>
      <c r="W361" s="7"/>
      <c r="X361" s="7"/>
      <c r="Y361" s="7"/>
      <c r="Z361" s="7"/>
      <c r="AA361" s="488"/>
    </row>
    <row r="362" spans="2:27" s="10" customFormat="1" ht="20.100000000000001" customHeight="1">
      <c r="B362" s="7"/>
      <c r="C362" s="7"/>
      <c r="D362" s="7"/>
      <c r="E362" s="7"/>
      <c r="F362" s="7"/>
      <c r="G362" s="7"/>
      <c r="H362" s="487"/>
      <c r="I362" s="7"/>
      <c r="J362" s="7"/>
      <c r="K362" s="7"/>
      <c r="L362" s="7"/>
      <c r="M362" s="7"/>
      <c r="N362" s="7"/>
      <c r="O362" s="7"/>
      <c r="P362" s="7"/>
      <c r="Q362" s="11"/>
      <c r="R362" s="7"/>
      <c r="S362" s="7"/>
      <c r="T362" s="7"/>
      <c r="U362" s="7"/>
      <c r="V362" s="7"/>
      <c r="W362" s="7"/>
      <c r="X362" s="7"/>
      <c r="Y362" s="7"/>
      <c r="Z362" s="7"/>
      <c r="AA362" s="488"/>
    </row>
    <row r="363" spans="2:27" s="10" customFormat="1" ht="20.100000000000001" customHeight="1">
      <c r="B363" s="7"/>
      <c r="C363" s="7"/>
      <c r="D363" s="7"/>
      <c r="E363" s="7"/>
      <c r="F363" s="7"/>
      <c r="G363" s="7"/>
      <c r="H363" s="487"/>
      <c r="I363" s="7"/>
      <c r="J363" s="7"/>
      <c r="K363" s="7"/>
      <c r="L363" s="7"/>
      <c r="M363" s="7"/>
      <c r="N363" s="7"/>
      <c r="O363" s="7"/>
      <c r="P363" s="7"/>
      <c r="Q363" s="11"/>
      <c r="R363" s="7"/>
      <c r="S363" s="7"/>
      <c r="T363" s="7"/>
      <c r="U363" s="7"/>
      <c r="V363" s="7"/>
      <c r="W363" s="7"/>
      <c r="X363" s="7"/>
      <c r="Y363" s="7"/>
      <c r="Z363" s="7"/>
      <c r="AA363" s="488"/>
    </row>
    <row r="364" spans="2:27" s="10" customFormat="1" ht="20.100000000000001" customHeight="1">
      <c r="B364" s="7"/>
      <c r="C364" s="7"/>
      <c r="D364" s="7"/>
      <c r="E364" s="7"/>
      <c r="F364" s="7"/>
      <c r="G364" s="7"/>
      <c r="H364" s="487"/>
      <c r="I364" s="7"/>
      <c r="J364" s="7"/>
      <c r="K364" s="7"/>
      <c r="L364" s="7"/>
      <c r="M364" s="7"/>
      <c r="N364" s="7"/>
      <c r="O364" s="7"/>
      <c r="P364" s="7"/>
      <c r="Q364" s="11"/>
      <c r="R364" s="7"/>
      <c r="S364" s="7"/>
      <c r="T364" s="7"/>
      <c r="U364" s="7"/>
      <c r="V364" s="7"/>
      <c r="W364" s="7"/>
      <c r="X364" s="7"/>
      <c r="Y364" s="7"/>
      <c r="Z364" s="7"/>
      <c r="AA364" s="488"/>
    </row>
    <row r="365" spans="2:27" s="10" customFormat="1" ht="20.100000000000001" customHeight="1">
      <c r="B365" s="7"/>
      <c r="C365" s="7"/>
      <c r="D365" s="7"/>
      <c r="E365" s="7"/>
      <c r="F365" s="7"/>
      <c r="G365" s="7"/>
      <c r="H365" s="487"/>
      <c r="I365" s="7"/>
      <c r="J365" s="7"/>
      <c r="K365" s="7"/>
      <c r="L365" s="7"/>
      <c r="M365" s="7"/>
      <c r="N365" s="7"/>
      <c r="O365" s="7"/>
      <c r="P365" s="7"/>
      <c r="Q365" s="11"/>
      <c r="R365" s="7"/>
      <c r="S365" s="7"/>
      <c r="T365" s="7"/>
      <c r="U365" s="7"/>
      <c r="V365" s="7"/>
      <c r="W365" s="7"/>
      <c r="X365" s="7"/>
      <c r="Y365" s="7"/>
      <c r="Z365" s="7"/>
      <c r="AA365" s="488"/>
    </row>
    <row r="366" spans="2:27" s="10" customFormat="1" ht="20.100000000000001" customHeight="1">
      <c r="B366" s="7"/>
      <c r="C366" s="7"/>
      <c r="D366" s="7"/>
      <c r="E366" s="7"/>
      <c r="F366" s="7"/>
      <c r="G366" s="7"/>
      <c r="H366" s="487"/>
      <c r="I366" s="7"/>
      <c r="J366" s="7"/>
      <c r="K366" s="7"/>
      <c r="L366" s="7"/>
      <c r="M366" s="7"/>
      <c r="N366" s="7"/>
      <c r="O366" s="7"/>
      <c r="P366" s="7"/>
      <c r="Q366" s="11"/>
      <c r="R366" s="7"/>
      <c r="S366" s="7"/>
      <c r="T366" s="7"/>
      <c r="U366" s="7"/>
      <c r="V366" s="7"/>
      <c r="W366" s="7"/>
      <c r="X366" s="7"/>
      <c r="Y366" s="7"/>
      <c r="Z366" s="7"/>
      <c r="AA366" s="488"/>
    </row>
    <row r="367" spans="2:27" s="10" customFormat="1" ht="20.100000000000001" customHeight="1">
      <c r="B367" s="7"/>
      <c r="C367" s="7"/>
      <c r="D367" s="7"/>
      <c r="E367" s="7"/>
      <c r="F367" s="7"/>
      <c r="G367" s="7"/>
      <c r="H367" s="487"/>
      <c r="I367" s="7"/>
      <c r="J367" s="7"/>
      <c r="K367" s="7"/>
      <c r="L367" s="7"/>
      <c r="M367" s="7"/>
      <c r="N367" s="7"/>
      <c r="O367" s="7"/>
      <c r="P367" s="7"/>
      <c r="Q367" s="11"/>
      <c r="R367" s="7"/>
      <c r="S367" s="7"/>
      <c r="T367" s="7"/>
      <c r="U367" s="7"/>
      <c r="V367" s="7"/>
      <c r="W367" s="7"/>
      <c r="X367" s="7"/>
      <c r="Y367" s="7"/>
      <c r="Z367" s="7"/>
      <c r="AA367" s="488"/>
    </row>
    <row r="368" spans="2:27" s="10" customFormat="1" ht="20.100000000000001" customHeight="1">
      <c r="B368" s="7"/>
      <c r="C368" s="7"/>
      <c r="D368" s="7"/>
      <c r="E368" s="7"/>
      <c r="F368" s="7"/>
      <c r="G368" s="7"/>
      <c r="H368" s="487"/>
      <c r="I368" s="7"/>
      <c r="J368" s="7"/>
      <c r="K368" s="7"/>
      <c r="L368" s="7"/>
      <c r="M368" s="7"/>
      <c r="N368" s="7"/>
      <c r="O368" s="7"/>
      <c r="P368" s="7"/>
      <c r="Q368" s="11"/>
      <c r="R368" s="7"/>
      <c r="S368" s="7"/>
      <c r="T368" s="7"/>
      <c r="U368" s="7"/>
      <c r="V368" s="7"/>
      <c r="W368" s="7"/>
      <c r="X368" s="7"/>
      <c r="Y368" s="7"/>
      <c r="Z368" s="7"/>
      <c r="AA368" s="488"/>
    </row>
    <row r="369" spans="2:27" s="10" customFormat="1" ht="20.100000000000001" customHeight="1">
      <c r="B369" s="7"/>
      <c r="C369" s="7"/>
      <c r="D369" s="7"/>
      <c r="E369" s="7"/>
      <c r="F369" s="7"/>
      <c r="G369" s="7"/>
      <c r="H369" s="487"/>
      <c r="I369" s="7"/>
      <c r="J369" s="7"/>
      <c r="K369" s="7"/>
      <c r="L369" s="7"/>
      <c r="M369" s="7"/>
      <c r="N369" s="7"/>
      <c r="O369" s="7"/>
      <c r="P369" s="7"/>
      <c r="Q369" s="11"/>
      <c r="R369" s="7"/>
      <c r="S369" s="7"/>
      <c r="T369" s="7"/>
      <c r="U369" s="7"/>
      <c r="V369" s="7"/>
      <c r="W369" s="7"/>
      <c r="X369" s="7"/>
      <c r="Y369" s="7"/>
      <c r="Z369" s="7"/>
      <c r="AA369" s="488"/>
    </row>
    <row r="370" spans="2:27" s="10" customFormat="1" ht="20.100000000000001" customHeight="1">
      <c r="B370" s="7"/>
      <c r="C370" s="7"/>
      <c r="D370" s="7"/>
      <c r="E370" s="7"/>
      <c r="F370" s="7"/>
      <c r="G370" s="7"/>
      <c r="H370" s="487"/>
      <c r="I370" s="7"/>
      <c r="J370" s="7"/>
      <c r="K370" s="7"/>
      <c r="L370" s="7"/>
      <c r="M370" s="7"/>
      <c r="N370" s="7"/>
      <c r="O370" s="7"/>
      <c r="P370" s="7"/>
      <c r="Q370" s="11"/>
      <c r="R370" s="7"/>
      <c r="S370" s="7"/>
      <c r="T370" s="7"/>
      <c r="U370" s="7"/>
      <c r="V370" s="7"/>
      <c r="W370" s="7"/>
      <c r="X370" s="7"/>
      <c r="Y370" s="7"/>
      <c r="Z370" s="7"/>
      <c r="AA370" s="488"/>
    </row>
    <row r="371" spans="2:27" s="10" customFormat="1" ht="20.100000000000001" customHeight="1">
      <c r="B371" s="7"/>
      <c r="C371" s="7"/>
      <c r="D371" s="7"/>
      <c r="E371" s="7"/>
      <c r="F371" s="7"/>
      <c r="G371" s="7"/>
      <c r="H371" s="487"/>
      <c r="I371" s="7"/>
      <c r="J371" s="7"/>
      <c r="K371" s="7"/>
      <c r="L371" s="7"/>
      <c r="M371" s="7"/>
      <c r="N371" s="7"/>
      <c r="O371" s="7"/>
      <c r="P371" s="7"/>
      <c r="Q371" s="11"/>
      <c r="R371" s="7"/>
      <c r="S371" s="7"/>
      <c r="T371" s="7"/>
      <c r="U371" s="7"/>
      <c r="V371" s="7"/>
      <c r="W371" s="7"/>
      <c r="X371" s="7"/>
      <c r="Y371" s="7"/>
      <c r="Z371" s="7"/>
      <c r="AA371" s="488"/>
    </row>
    <row r="372" spans="2:27" s="10" customFormat="1" ht="20.100000000000001" customHeight="1">
      <c r="B372" s="7"/>
      <c r="C372" s="7"/>
      <c r="D372" s="7"/>
      <c r="E372" s="7"/>
      <c r="F372" s="7"/>
      <c r="G372" s="7"/>
      <c r="H372" s="487"/>
      <c r="I372" s="7"/>
      <c r="J372" s="7"/>
      <c r="K372" s="7"/>
      <c r="L372" s="7"/>
      <c r="M372" s="7"/>
      <c r="N372" s="7"/>
      <c r="O372" s="7"/>
      <c r="P372" s="7"/>
      <c r="Q372" s="11"/>
      <c r="R372" s="7"/>
      <c r="S372" s="7"/>
      <c r="T372" s="7"/>
      <c r="U372" s="7"/>
      <c r="V372" s="7"/>
      <c r="W372" s="7"/>
      <c r="X372" s="7"/>
      <c r="Y372" s="7"/>
      <c r="Z372" s="7"/>
      <c r="AA372" s="488"/>
    </row>
    <row r="373" spans="2:27" s="10" customFormat="1" ht="20.100000000000001" customHeight="1">
      <c r="B373" s="7"/>
      <c r="C373" s="7"/>
      <c r="D373" s="7"/>
      <c r="E373" s="7"/>
      <c r="F373" s="7"/>
      <c r="G373" s="7"/>
      <c r="H373" s="487"/>
      <c r="I373" s="7"/>
      <c r="J373" s="7"/>
      <c r="K373" s="7"/>
      <c r="L373" s="7"/>
      <c r="M373" s="7"/>
      <c r="N373" s="7"/>
      <c r="O373" s="7"/>
      <c r="P373" s="7"/>
      <c r="Q373" s="11"/>
      <c r="R373" s="7"/>
      <c r="S373" s="7"/>
      <c r="T373" s="7"/>
      <c r="U373" s="7"/>
      <c r="V373" s="7"/>
      <c r="W373" s="7"/>
      <c r="X373" s="7"/>
      <c r="Y373" s="7"/>
      <c r="Z373" s="7"/>
      <c r="AA373" s="488"/>
    </row>
    <row r="374" spans="2:27" s="10" customFormat="1" ht="20.100000000000001" customHeight="1">
      <c r="B374" s="7"/>
      <c r="C374" s="7"/>
      <c r="D374" s="7"/>
      <c r="E374" s="7"/>
      <c r="F374" s="7"/>
      <c r="G374" s="7"/>
      <c r="H374" s="487"/>
      <c r="I374" s="7"/>
      <c r="J374" s="7"/>
      <c r="K374" s="7"/>
      <c r="L374" s="7"/>
      <c r="M374" s="7"/>
      <c r="N374" s="7"/>
      <c r="O374" s="7"/>
      <c r="P374" s="7"/>
      <c r="Q374" s="11"/>
      <c r="R374" s="7"/>
      <c r="S374" s="7"/>
      <c r="T374" s="7"/>
      <c r="U374" s="7"/>
      <c r="V374" s="7"/>
      <c r="W374" s="7"/>
      <c r="X374" s="7"/>
      <c r="Y374" s="7"/>
      <c r="Z374" s="7"/>
      <c r="AA374" s="488"/>
    </row>
    <row r="375" spans="2:27" s="10" customFormat="1" ht="20.100000000000001" customHeight="1">
      <c r="B375" s="7"/>
      <c r="C375" s="7"/>
      <c r="D375" s="7"/>
      <c r="E375" s="7"/>
      <c r="F375" s="7"/>
      <c r="G375" s="7"/>
      <c r="H375" s="487"/>
      <c r="I375" s="7"/>
      <c r="J375" s="7"/>
      <c r="K375" s="7"/>
      <c r="L375" s="7"/>
      <c r="M375" s="7"/>
      <c r="N375" s="7"/>
      <c r="O375" s="7"/>
      <c r="P375" s="7"/>
      <c r="Q375" s="11"/>
      <c r="R375" s="7"/>
      <c r="S375" s="7"/>
      <c r="T375" s="7"/>
      <c r="U375" s="7"/>
      <c r="V375" s="7"/>
      <c r="W375" s="7"/>
      <c r="X375" s="7"/>
      <c r="Y375" s="7"/>
      <c r="Z375" s="7"/>
      <c r="AA375" s="488"/>
    </row>
    <row r="376" spans="2:27" s="10" customFormat="1" ht="20.100000000000001" customHeight="1">
      <c r="B376" s="7"/>
      <c r="C376" s="7"/>
      <c r="D376" s="7"/>
      <c r="E376" s="7"/>
      <c r="F376" s="7"/>
      <c r="G376" s="7"/>
      <c r="H376" s="487"/>
      <c r="I376" s="7"/>
      <c r="J376" s="7"/>
      <c r="K376" s="7"/>
      <c r="L376" s="7"/>
      <c r="M376" s="7"/>
      <c r="N376" s="7"/>
      <c r="O376" s="7"/>
      <c r="P376" s="7"/>
      <c r="Q376" s="11"/>
      <c r="R376" s="7"/>
      <c r="S376" s="7"/>
      <c r="T376" s="7"/>
      <c r="U376" s="7"/>
      <c r="V376" s="7"/>
      <c r="W376" s="7"/>
      <c r="X376" s="7"/>
      <c r="Y376" s="7"/>
      <c r="Z376" s="7"/>
      <c r="AA376" s="488"/>
    </row>
    <row r="377" spans="2:27" s="10" customFormat="1" ht="20.100000000000001" customHeight="1">
      <c r="B377" s="7"/>
      <c r="C377" s="7"/>
      <c r="D377" s="7"/>
      <c r="E377" s="7"/>
      <c r="F377" s="7"/>
      <c r="G377" s="7"/>
      <c r="H377" s="487"/>
      <c r="I377" s="7"/>
      <c r="J377" s="7"/>
      <c r="K377" s="7"/>
      <c r="L377" s="7"/>
      <c r="M377" s="7"/>
      <c r="N377" s="7"/>
      <c r="O377" s="7"/>
      <c r="P377" s="7"/>
      <c r="Q377" s="11"/>
      <c r="R377" s="7"/>
      <c r="S377" s="7"/>
      <c r="T377" s="7"/>
      <c r="U377" s="7"/>
      <c r="V377" s="7"/>
      <c r="W377" s="7"/>
      <c r="X377" s="7"/>
      <c r="Y377" s="7"/>
      <c r="Z377" s="7"/>
      <c r="AA377" s="488"/>
    </row>
    <row r="378" spans="2:27" s="10" customFormat="1" ht="20.100000000000001" customHeight="1">
      <c r="B378" s="7"/>
      <c r="C378" s="7"/>
      <c r="D378" s="7"/>
      <c r="E378" s="7"/>
      <c r="F378" s="7"/>
      <c r="G378" s="7"/>
      <c r="H378" s="487"/>
      <c r="I378" s="7"/>
      <c r="J378" s="7"/>
      <c r="K378" s="7"/>
      <c r="L378" s="7"/>
      <c r="M378" s="7"/>
      <c r="N378" s="7"/>
      <c r="O378" s="7"/>
      <c r="P378" s="7"/>
      <c r="Q378" s="11"/>
      <c r="R378" s="7"/>
      <c r="S378" s="7"/>
      <c r="T378" s="7"/>
      <c r="U378" s="7"/>
      <c r="V378" s="7"/>
      <c r="W378" s="7"/>
      <c r="X378" s="7"/>
      <c r="Y378" s="7"/>
      <c r="Z378" s="7"/>
      <c r="AA378" s="488"/>
    </row>
    <row r="379" spans="2:27" s="10" customFormat="1" ht="20.100000000000001" customHeight="1">
      <c r="B379" s="7"/>
      <c r="C379" s="7"/>
      <c r="D379" s="7"/>
      <c r="E379" s="7"/>
      <c r="F379" s="7"/>
      <c r="G379" s="7"/>
      <c r="H379" s="487"/>
      <c r="I379" s="7"/>
      <c r="J379" s="7"/>
      <c r="K379" s="7"/>
      <c r="L379" s="7"/>
      <c r="M379" s="7"/>
      <c r="N379" s="7"/>
      <c r="O379" s="7"/>
      <c r="P379" s="7"/>
      <c r="Q379" s="11"/>
      <c r="R379" s="7"/>
      <c r="S379" s="7"/>
      <c r="T379" s="7"/>
      <c r="U379" s="7"/>
      <c r="V379" s="7"/>
      <c r="W379" s="7"/>
      <c r="X379" s="7"/>
      <c r="Y379" s="7"/>
      <c r="Z379" s="7"/>
      <c r="AA379" s="488"/>
    </row>
    <row r="380" spans="2:27" s="10" customFormat="1" ht="20.100000000000001" customHeight="1">
      <c r="B380" s="7"/>
      <c r="C380" s="7"/>
      <c r="D380" s="7"/>
      <c r="E380" s="7"/>
      <c r="F380" s="7"/>
      <c r="G380" s="7"/>
      <c r="H380" s="487"/>
      <c r="I380" s="7"/>
      <c r="J380" s="7"/>
      <c r="K380" s="7"/>
      <c r="L380" s="7"/>
      <c r="M380" s="7"/>
      <c r="N380" s="7"/>
      <c r="O380" s="7"/>
      <c r="P380" s="7"/>
      <c r="Q380" s="11"/>
      <c r="R380" s="7"/>
      <c r="S380" s="7"/>
      <c r="T380" s="7"/>
      <c r="U380" s="7"/>
      <c r="V380" s="7"/>
      <c r="W380" s="7"/>
      <c r="X380" s="7"/>
      <c r="Y380" s="7"/>
      <c r="Z380" s="7"/>
      <c r="AA380" s="488"/>
    </row>
    <row r="381" spans="2:27" s="10" customFormat="1" ht="20.100000000000001" customHeight="1">
      <c r="B381" s="7"/>
      <c r="C381" s="7"/>
      <c r="D381" s="7"/>
      <c r="E381" s="7"/>
      <c r="F381" s="7"/>
      <c r="G381" s="7"/>
      <c r="H381" s="487"/>
      <c r="I381" s="7"/>
      <c r="J381" s="7"/>
      <c r="K381" s="7"/>
      <c r="L381" s="7"/>
      <c r="M381" s="7"/>
      <c r="N381" s="7"/>
      <c r="O381" s="7"/>
      <c r="P381" s="7"/>
      <c r="Q381" s="11"/>
      <c r="R381" s="7"/>
      <c r="S381" s="7"/>
      <c r="T381" s="7"/>
      <c r="U381" s="7"/>
      <c r="V381" s="7"/>
      <c r="W381" s="7"/>
      <c r="X381" s="7"/>
      <c r="Y381" s="7"/>
      <c r="Z381" s="7"/>
      <c r="AA381" s="488"/>
    </row>
    <row r="382" spans="2:27" s="10" customFormat="1" ht="20.100000000000001" customHeight="1">
      <c r="B382" s="7"/>
      <c r="C382" s="7"/>
      <c r="D382" s="7"/>
      <c r="E382" s="7"/>
      <c r="F382" s="7"/>
      <c r="G382" s="7"/>
      <c r="H382" s="487"/>
      <c r="I382" s="7"/>
      <c r="J382" s="7"/>
      <c r="K382" s="7"/>
      <c r="L382" s="7"/>
      <c r="M382" s="7"/>
      <c r="N382" s="7"/>
      <c r="O382" s="7"/>
      <c r="P382" s="7"/>
      <c r="Q382" s="11"/>
      <c r="R382" s="7"/>
      <c r="S382" s="7"/>
      <c r="T382" s="7"/>
      <c r="U382" s="7"/>
      <c r="V382" s="7"/>
      <c r="W382" s="7"/>
      <c r="X382" s="7"/>
      <c r="Y382" s="7"/>
      <c r="Z382" s="7"/>
      <c r="AA382" s="488"/>
    </row>
    <row r="383" spans="2:27" s="10" customFormat="1" ht="20.100000000000001" customHeight="1">
      <c r="B383" s="7"/>
      <c r="C383" s="7"/>
      <c r="D383" s="7"/>
      <c r="E383" s="7"/>
      <c r="F383" s="7"/>
      <c r="G383" s="7"/>
      <c r="H383" s="487"/>
      <c r="I383" s="7"/>
      <c r="J383" s="7"/>
      <c r="K383" s="7"/>
      <c r="L383" s="7"/>
      <c r="M383" s="7"/>
      <c r="N383" s="7"/>
      <c r="O383" s="7"/>
      <c r="P383" s="7"/>
      <c r="Q383" s="11"/>
      <c r="R383" s="7"/>
      <c r="S383" s="7"/>
      <c r="T383" s="7"/>
      <c r="U383" s="7"/>
      <c r="V383" s="7"/>
      <c r="W383" s="7"/>
      <c r="X383" s="7"/>
      <c r="Y383" s="7"/>
      <c r="Z383" s="7"/>
      <c r="AA383" s="488"/>
    </row>
    <row r="384" spans="2:27" s="10" customFormat="1" ht="20.100000000000001" customHeight="1">
      <c r="B384" s="7"/>
      <c r="C384" s="7"/>
      <c r="D384" s="7"/>
      <c r="E384" s="7"/>
      <c r="F384" s="7"/>
      <c r="G384" s="7"/>
      <c r="H384" s="487"/>
      <c r="I384" s="7"/>
      <c r="J384" s="7"/>
      <c r="K384" s="7"/>
      <c r="L384" s="7"/>
      <c r="M384" s="7"/>
      <c r="N384" s="7"/>
      <c r="O384" s="7"/>
      <c r="P384" s="7"/>
      <c r="Q384" s="11"/>
      <c r="R384" s="7"/>
      <c r="S384" s="7"/>
      <c r="T384" s="7"/>
      <c r="U384" s="7"/>
      <c r="V384" s="7"/>
      <c r="W384" s="7"/>
      <c r="X384" s="7"/>
      <c r="Y384" s="7"/>
      <c r="Z384" s="7"/>
      <c r="AA384" s="488"/>
    </row>
    <row r="385" spans="2:27" s="10" customFormat="1" ht="20.100000000000001" customHeight="1">
      <c r="B385" s="7"/>
      <c r="C385" s="7"/>
      <c r="D385" s="7"/>
      <c r="E385" s="7"/>
      <c r="F385" s="7"/>
      <c r="G385" s="7"/>
      <c r="H385" s="487"/>
      <c r="I385" s="7"/>
      <c r="J385" s="7"/>
      <c r="K385" s="7"/>
      <c r="L385" s="7"/>
      <c r="M385" s="7"/>
      <c r="N385" s="7"/>
      <c r="O385" s="7"/>
      <c r="P385" s="7"/>
      <c r="Q385" s="11"/>
      <c r="R385" s="7"/>
      <c r="S385" s="7"/>
      <c r="T385" s="7"/>
      <c r="U385" s="7"/>
      <c r="V385" s="7"/>
      <c r="W385" s="7"/>
      <c r="X385" s="7"/>
      <c r="Y385" s="7"/>
      <c r="Z385" s="7"/>
      <c r="AA385" s="488"/>
    </row>
    <row r="386" spans="2:27" s="10" customFormat="1" ht="20.100000000000001" customHeight="1">
      <c r="B386" s="7"/>
      <c r="C386" s="7"/>
      <c r="D386" s="7"/>
      <c r="E386" s="7"/>
      <c r="F386" s="7"/>
      <c r="G386" s="7"/>
      <c r="H386" s="487"/>
      <c r="I386" s="7"/>
      <c r="J386" s="7"/>
      <c r="K386" s="7"/>
      <c r="L386" s="7"/>
      <c r="M386" s="7"/>
      <c r="N386" s="7"/>
      <c r="O386" s="7"/>
      <c r="P386" s="7"/>
      <c r="Q386" s="11"/>
      <c r="R386" s="7"/>
      <c r="S386" s="7"/>
      <c r="T386" s="7"/>
      <c r="U386" s="7"/>
      <c r="V386" s="7"/>
      <c r="W386" s="7"/>
      <c r="X386" s="7"/>
      <c r="Y386" s="7"/>
      <c r="Z386" s="7"/>
      <c r="AA386" s="488"/>
    </row>
    <row r="387" spans="2:27" s="10" customFormat="1" ht="20.100000000000001" customHeight="1">
      <c r="B387" s="7"/>
      <c r="C387" s="7"/>
      <c r="D387" s="7"/>
      <c r="E387" s="7"/>
      <c r="F387" s="7"/>
      <c r="G387" s="7"/>
      <c r="H387" s="487"/>
      <c r="I387" s="7"/>
      <c r="J387" s="7"/>
      <c r="K387" s="7"/>
      <c r="L387" s="7"/>
      <c r="M387" s="7"/>
      <c r="N387" s="7"/>
      <c r="O387" s="7"/>
      <c r="P387" s="7"/>
      <c r="Q387" s="11"/>
      <c r="R387" s="7"/>
      <c r="S387" s="7"/>
      <c r="T387" s="7"/>
      <c r="U387" s="7"/>
      <c r="V387" s="7"/>
      <c r="W387" s="7"/>
      <c r="X387" s="7"/>
      <c r="Y387" s="7"/>
      <c r="Z387" s="7"/>
      <c r="AA387" s="488"/>
    </row>
    <row r="388" spans="2:27" s="10" customFormat="1" ht="20.100000000000001" customHeight="1">
      <c r="B388" s="7"/>
      <c r="C388" s="7"/>
      <c r="D388" s="7"/>
      <c r="E388" s="7"/>
      <c r="F388" s="7"/>
      <c r="G388" s="7"/>
      <c r="H388" s="487"/>
      <c r="I388" s="7"/>
      <c r="J388" s="7"/>
      <c r="K388" s="7"/>
      <c r="L388" s="7"/>
      <c r="M388" s="7"/>
      <c r="N388" s="7"/>
      <c r="O388" s="7"/>
      <c r="P388" s="7"/>
      <c r="Q388" s="11"/>
      <c r="R388" s="7"/>
      <c r="S388" s="7"/>
      <c r="T388" s="7"/>
      <c r="U388" s="7"/>
      <c r="V388" s="7"/>
      <c r="W388" s="7"/>
      <c r="X388" s="7"/>
      <c r="Y388" s="7"/>
      <c r="Z388" s="7"/>
      <c r="AA388" s="488"/>
    </row>
    <row r="389" spans="2:27" s="10" customFormat="1" ht="20.100000000000001" customHeight="1">
      <c r="B389" s="7"/>
      <c r="C389" s="7"/>
      <c r="D389" s="7"/>
      <c r="E389" s="7"/>
      <c r="F389" s="7"/>
      <c r="G389" s="7"/>
      <c r="H389" s="487"/>
      <c r="I389" s="7"/>
      <c r="J389" s="7"/>
      <c r="K389" s="7"/>
      <c r="L389" s="7"/>
      <c r="M389" s="7"/>
      <c r="N389" s="7"/>
      <c r="O389" s="7"/>
      <c r="P389" s="7"/>
      <c r="Q389" s="11"/>
      <c r="R389" s="7"/>
      <c r="S389" s="7"/>
      <c r="T389" s="7"/>
      <c r="U389" s="7"/>
      <c r="V389" s="7"/>
      <c r="W389" s="7"/>
      <c r="X389" s="7"/>
      <c r="Y389" s="7"/>
      <c r="Z389" s="7"/>
      <c r="AA389" s="488"/>
    </row>
    <row r="390" spans="2:27" s="10" customFormat="1" ht="20.100000000000001" customHeight="1">
      <c r="B390" s="7"/>
      <c r="C390" s="7"/>
      <c r="D390" s="7"/>
      <c r="E390" s="7"/>
      <c r="F390" s="7"/>
      <c r="G390" s="7"/>
      <c r="H390" s="487"/>
      <c r="I390" s="7"/>
      <c r="J390" s="7"/>
      <c r="K390" s="7"/>
      <c r="L390" s="7"/>
      <c r="M390" s="7"/>
      <c r="N390" s="7"/>
      <c r="O390" s="7"/>
      <c r="P390" s="7"/>
      <c r="Q390" s="11"/>
      <c r="R390" s="7"/>
      <c r="S390" s="7"/>
      <c r="T390" s="7"/>
      <c r="U390" s="7"/>
      <c r="V390" s="7"/>
      <c r="W390" s="7"/>
      <c r="X390" s="7"/>
      <c r="Y390" s="7"/>
      <c r="Z390" s="7"/>
      <c r="AA390" s="488"/>
    </row>
    <row r="391" spans="2:27" s="10" customFormat="1" ht="20.100000000000001" customHeight="1">
      <c r="B391" s="7"/>
      <c r="C391" s="7"/>
      <c r="D391" s="7"/>
      <c r="E391" s="7"/>
      <c r="F391" s="7"/>
      <c r="G391" s="7"/>
      <c r="H391" s="487"/>
      <c r="I391" s="7"/>
      <c r="J391" s="7"/>
      <c r="K391" s="7"/>
      <c r="L391" s="7"/>
      <c r="M391" s="7"/>
      <c r="N391" s="7"/>
      <c r="O391" s="7"/>
      <c r="P391" s="7"/>
      <c r="Q391" s="11"/>
      <c r="R391" s="7"/>
      <c r="S391" s="7"/>
      <c r="T391" s="7"/>
      <c r="U391" s="7"/>
      <c r="V391" s="7"/>
      <c r="W391" s="7"/>
      <c r="X391" s="7"/>
      <c r="Y391" s="7"/>
      <c r="Z391" s="7"/>
      <c r="AA391" s="488"/>
    </row>
    <row r="392" spans="2:27" s="10" customFormat="1" ht="20.100000000000001" customHeight="1">
      <c r="B392" s="7"/>
      <c r="C392" s="7"/>
      <c r="D392" s="7"/>
      <c r="E392" s="7"/>
      <c r="F392" s="7"/>
      <c r="G392" s="7"/>
      <c r="H392" s="487"/>
      <c r="I392" s="7"/>
      <c r="J392" s="7"/>
      <c r="K392" s="7"/>
      <c r="L392" s="7"/>
      <c r="M392" s="7"/>
      <c r="N392" s="7"/>
      <c r="O392" s="7"/>
      <c r="P392" s="7"/>
      <c r="Q392" s="11"/>
      <c r="R392" s="7"/>
      <c r="S392" s="7"/>
      <c r="T392" s="7"/>
      <c r="U392" s="7"/>
      <c r="V392" s="7"/>
      <c r="W392" s="7"/>
      <c r="X392" s="7"/>
      <c r="Y392" s="7"/>
      <c r="Z392" s="7"/>
      <c r="AA392" s="488"/>
    </row>
    <row r="393" spans="2:27" s="10" customFormat="1" ht="20.100000000000001" customHeight="1">
      <c r="B393" s="7"/>
      <c r="C393" s="7"/>
      <c r="D393" s="7"/>
      <c r="E393" s="7"/>
      <c r="F393" s="7"/>
      <c r="G393" s="7"/>
      <c r="H393" s="487"/>
      <c r="I393" s="7"/>
      <c r="J393" s="7"/>
      <c r="K393" s="7"/>
      <c r="L393" s="7"/>
      <c r="M393" s="7"/>
      <c r="N393" s="7"/>
      <c r="O393" s="7"/>
      <c r="P393" s="7"/>
      <c r="Q393" s="11"/>
      <c r="R393" s="7"/>
      <c r="S393" s="7"/>
      <c r="T393" s="7"/>
      <c r="U393" s="7"/>
      <c r="V393" s="7"/>
      <c r="W393" s="7"/>
      <c r="X393" s="7"/>
      <c r="Y393" s="7"/>
      <c r="Z393" s="7"/>
      <c r="AA393" s="488"/>
    </row>
    <row r="394" spans="2:27" s="10" customFormat="1" ht="20.100000000000001" customHeight="1">
      <c r="B394" s="7"/>
      <c r="C394" s="7"/>
      <c r="D394" s="7"/>
      <c r="E394" s="7"/>
      <c r="F394" s="7"/>
      <c r="G394" s="7"/>
      <c r="H394" s="487"/>
      <c r="I394" s="7"/>
      <c r="J394" s="7"/>
      <c r="K394" s="7"/>
      <c r="L394" s="7"/>
      <c r="M394" s="7"/>
      <c r="N394" s="7"/>
      <c r="O394" s="7"/>
      <c r="P394" s="7"/>
      <c r="Q394" s="11"/>
      <c r="R394" s="7"/>
      <c r="S394" s="7"/>
      <c r="T394" s="7"/>
      <c r="U394" s="7"/>
      <c r="V394" s="7"/>
      <c r="W394" s="7"/>
      <c r="X394" s="7"/>
      <c r="Y394" s="7"/>
      <c r="Z394" s="7"/>
      <c r="AA394" s="488"/>
    </row>
    <row r="395" spans="2:27" s="10" customFormat="1" ht="20.100000000000001" customHeight="1">
      <c r="B395" s="7"/>
      <c r="C395" s="7"/>
      <c r="D395" s="7"/>
      <c r="E395" s="7"/>
      <c r="F395" s="7"/>
      <c r="G395" s="7"/>
      <c r="H395" s="487"/>
      <c r="I395" s="7"/>
      <c r="J395" s="7"/>
      <c r="K395" s="7"/>
      <c r="L395" s="7"/>
      <c r="M395" s="7"/>
      <c r="N395" s="7"/>
      <c r="O395" s="7"/>
      <c r="P395" s="7"/>
      <c r="Q395" s="11"/>
      <c r="R395" s="7"/>
      <c r="S395" s="7"/>
      <c r="T395" s="7"/>
      <c r="U395" s="7"/>
      <c r="V395" s="7"/>
      <c r="W395" s="7"/>
      <c r="X395" s="7"/>
      <c r="Y395" s="7"/>
      <c r="Z395" s="7"/>
      <c r="AA395" s="488"/>
    </row>
    <row r="396" spans="2:27" s="10" customFormat="1" ht="20.100000000000001" customHeight="1">
      <c r="B396" s="7"/>
      <c r="C396" s="7"/>
      <c r="D396" s="7"/>
      <c r="E396" s="7"/>
      <c r="F396" s="7"/>
      <c r="G396" s="7"/>
      <c r="H396" s="487"/>
      <c r="I396" s="7"/>
      <c r="J396" s="7"/>
      <c r="K396" s="7"/>
      <c r="L396" s="7"/>
      <c r="M396" s="7"/>
      <c r="N396" s="7"/>
      <c r="O396" s="7"/>
      <c r="P396" s="7"/>
      <c r="Q396" s="11"/>
      <c r="R396" s="7"/>
      <c r="S396" s="7"/>
      <c r="T396" s="7"/>
      <c r="U396" s="7"/>
      <c r="V396" s="7"/>
      <c r="W396" s="7"/>
      <c r="X396" s="7"/>
      <c r="Y396" s="7"/>
      <c r="Z396" s="7"/>
      <c r="AA396" s="488"/>
    </row>
    <row r="397" spans="2:27" s="10" customFormat="1" ht="20.100000000000001" customHeight="1">
      <c r="B397" s="7"/>
      <c r="C397" s="7"/>
      <c r="D397" s="7"/>
      <c r="E397" s="7"/>
      <c r="F397" s="7"/>
      <c r="G397" s="7"/>
      <c r="H397" s="487"/>
      <c r="I397" s="7"/>
      <c r="J397" s="7"/>
      <c r="K397" s="7"/>
      <c r="L397" s="7"/>
      <c r="M397" s="7"/>
      <c r="N397" s="7"/>
      <c r="O397" s="7"/>
      <c r="P397" s="7"/>
      <c r="Q397" s="11"/>
      <c r="R397" s="7"/>
      <c r="S397" s="7"/>
      <c r="T397" s="7"/>
      <c r="U397" s="7"/>
      <c r="V397" s="7"/>
      <c r="W397" s="7"/>
      <c r="X397" s="7"/>
      <c r="Y397" s="7"/>
      <c r="Z397" s="7"/>
      <c r="AA397" s="488"/>
    </row>
    <row r="398" spans="2:27" s="10" customFormat="1" ht="20.100000000000001" customHeight="1">
      <c r="B398" s="7"/>
      <c r="C398" s="7"/>
      <c r="D398" s="7"/>
      <c r="E398" s="7"/>
      <c r="F398" s="7"/>
      <c r="G398" s="7"/>
      <c r="H398" s="487"/>
      <c r="I398" s="7"/>
      <c r="J398" s="7"/>
      <c r="K398" s="7"/>
      <c r="L398" s="7"/>
      <c r="M398" s="7"/>
      <c r="N398" s="7"/>
      <c r="O398" s="7"/>
      <c r="P398" s="7"/>
      <c r="Q398" s="11"/>
      <c r="R398" s="7"/>
      <c r="S398" s="7"/>
      <c r="T398" s="7"/>
      <c r="U398" s="7"/>
      <c r="V398" s="7"/>
      <c r="W398" s="7"/>
      <c r="X398" s="7"/>
      <c r="Y398" s="7"/>
      <c r="Z398" s="7"/>
      <c r="AA398" s="488"/>
    </row>
    <row r="399" spans="2:27" s="10" customFormat="1" ht="20.100000000000001" customHeight="1">
      <c r="B399" s="7"/>
      <c r="C399" s="7"/>
      <c r="D399" s="7"/>
      <c r="E399" s="7"/>
      <c r="F399" s="7"/>
      <c r="G399" s="7"/>
      <c r="H399" s="487"/>
      <c r="I399" s="7"/>
      <c r="J399" s="7"/>
      <c r="K399" s="7"/>
      <c r="L399" s="7"/>
      <c r="M399" s="7"/>
      <c r="N399" s="7"/>
      <c r="O399" s="7"/>
      <c r="P399" s="7"/>
      <c r="Q399" s="11"/>
      <c r="R399" s="7"/>
      <c r="S399" s="7"/>
      <c r="T399" s="7"/>
      <c r="U399" s="7"/>
      <c r="V399" s="7"/>
      <c r="W399" s="7"/>
      <c r="X399" s="7"/>
      <c r="Y399" s="7"/>
      <c r="Z399" s="7"/>
      <c r="AA399" s="488"/>
    </row>
    <row r="400" spans="2:27" s="10" customFormat="1" ht="20.100000000000001" customHeight="1">
      <c r="B400" s="7"/>
      <c r="C400" s="7"/>
      <c r="D400" s="7"/>
      <c r="E400" s="7"/>
      <c r="F400" s="7"/>
      <c r="G400" s="7"/>
      <c r="H400" s="487"/>
      <c r="I400" s="7"/>
      <c r="J400" s="7"/>
      <c r="K400" s="7"/>
      <c r="L400" s="7"/>
      <c r="M400" s="7"/>
      <c r="N400" s="7"/>
      <c r="O400" s="7"/>
      <c r="P400" s="7"/>
      <c r="Q400" s="11"/>
      <c r="R400" s="7"/>
      <c r="S400" s="7"/>
      <c r="T400" s="7"/>
      <c r="U400" s="7"/>
      <c r="V400" s="7"/>
      <c r="W400" s="7"/>
      <c r="X400" s="7"/>
      <c r="Y400" s="7"/>
      <c r="Z400" s="7"/>
      <c r="AA400" s="488"/>
    </row>
    <row r="401" spans="2:27" s="10" customFormat="1" ht="20.100000000000001" customHeight="1">
      <c r="B401" s="7"/>
      <c r="C401" s="7"/>
      <c r="D401" s="7"/>
      <c r="E401" s="7"/>
      <c r="F401" s="7"/>
      <c r="G401" s="7"/>
      <c r="H401" s="487"/>
      <c r="I401" s="7"/>
      <c r="J401" s="7"/>
      <c r="K401" s="7"/>
      <c r="L401" s="7"/>
      <c r="M401" s="7"/>
      <c r="N401" s="7"/>
      <c r="O401" s="7"/>
      <c r="P401" s="7"/>
      <c r="Q401" s="11"/>
      <c r="R401" s="7"/>
      <c r="S401" s="7"/>
      <c r="T401" s="7"/>
      <c r="U401" s="7"/>
      <c r="V401" s="7"/>
      <c r="W401" s="7"/>
      <c r="X401" s="7"/>
      <c r="Y401" s="7"/>
      <c r="Z401" s="7"/>
      <c r="AA401" s="488"/>
    </row>
    <row r="402" spans="2:27" s="10" customFormat="1" ht="20.100000000000001" customHeight="1">
      <c r="B402" s="7"/>
      <c r="C402" s="7"/>
      <c r="D402" s="7"/>
      <c r="E402" s="7"/>
      <c r="F402" s="7"/>
      <c r="G402" s="7"/>
      <c r="H402" s="487"/>
      <c r="I402" s="7"/>
      <c r="J402" s="7"/>
      <c r="K402" s="7"/>
      <c r="L402" s="7"/>
      <c r="M402" s="7"/>
      <c r="N402" s="7"/>
      <c r="O402" s="7"/>
      <c r="P402" s="7"/>
      <c r="Q402" s="11"/>
      <c r="R402" s="7"/>
      <c r="S402" s="7"/>
      <c r="T402" s="7"/>
      <c r="U402" s="7"/>
      <c r="V402" s="7"/>
      <c r="W402" s="7"/>
      <c r="X402" s="7"/>
      <c r="Y402" s="7"/>
      <c r="Z402" s="7"/>
      <c r="AA402" s="488"/>
    </row>
    <row r="403" spans="2:27" s="10" customFormat="1" ht="20.100000000000001" customHeight="1">
      <c r="B403" s="7"/>
      <c r="C403" s="7"/>
      <c r="D403" s="7"/>
      <c r="E403" s="7"/>
      <c r="F403" s="7"/>
      <c r="G403" s="7"/>
      <c r="H403" s="487"/>
      <c r="I403" s="7"/>
      <c r="J403" s="7"/>
      <c r="K403" s="7"/>
      <c r="L403" s="7"/>
      <c r="M403" s="7"/>
      <c r="N403" s="7"/>
      <c r="O403" s="7"/>
      <c r="P403" s="7"/>
      <c r="Q403" s="11"/>
      <c r="R403" s="7"/>
      <c r="S403" s="7"/>
      <c r="T403" s="7"/>
      <c r="U403" s="7"/>
      <c r="V403" s="7"/>
      <c r="W403" s="7"/>
      <c r="X403" s="7"/>
      <c r="Y403" s="7"/>
      <c r="Z403" s="7"/>
      <c r="AA403" s="488"/>
    </row>
    <row r="404" spans="2:27" s="10" customFormat="1" ht="20.100000000000001" customHeight="1">
      <c r="B404" s="7"/>
      <c r="C404" s="7"/>
      <c r="D404" s="7"/>
      <c r="E404" s="7"/>
      <c r="F404" s="7"/>
      <c r="G404" s="7"/>
      <c r="H404" s="487"/>
      <c r="I404" s="7"/>
      <c r="J404" s="7"/>
      <c r="K404" s="7"/>
      <c r="L404" s="7"/>
      <c r="M404" s="7"/>
      <c r="N404" s="7"/>
      <c r="O404" s="7"/>
      <c r="P404" s="7"/>
      <c r="Q404" s="11"/>
      <c r="R404" s="7"/>
      <c r="S404" s="7"/>
      <c r="T404" s="7"/>
      <c r="U404" s="7"/>
      <c r="V404" s="7"/>
      <c r="W404" s="7"/>
      <c r="X404" s="7"/>
      <c r="Y404" s="7"/>
      <c r="Z404" s="7"/>
      <c r="AA404" s="488"/>
    </row>
    <row r="405" spans="2:27" s="10" customFormat="1" ht="20.100000000000001" customHeight="1">
      <c r="B405" s="7"/>
      <c r="C405" s="7"/>
      <c r="D405" s="7"/>
      <c r="E405" s="7"/>
      <c r="F405" s="7"/>
      <c r="G405" s="7"/>
      <c r="H405" s="487"/>
      <c r="I405" s="7"/>
      <c r="J405" s="7"/>
      <c r="K405" s="7"/>
      <c r="L405" s="7"/>
      <c r="M405" s="7"/>
      <c r="N405" s="7"/>
      <c r="O405" s="7"/>
      <c r="P405" s="7"/>
      <c r="Q405" s="11"/>
      <c r="R405" s="7"/>
      <c r="S405" s="7"/>
      <c r="T405" s="7"/>
      <c r="U405" s="7"/>
      <c r="V405" s="7"/>
      <c r="W405" s="7"/>
      <c r="X405" s="7"/>
      <c r="Y405" s="7"/>
      <c r="Z405" s="7"/>
      <c r="AA405" s="488"/>
    </row>
    <row r="406" spans="2:27" s="10" customFormat="1" ht="20.100000000000001" customHeight="1">
      <c r="B406" s="7"/>
      <c r="C406" s="7"/>
      <c r="D406" s="7"/>
      <c r="E406" s="7"/>
      <c r="F406" s="7"/>
      <c r="G406" s="7"/>
      <c r="H406" s="487"/>
      <c r="I406" s="7"/>
      <c r="J406" s="7"/>
      <c r="K406" s="7"/>
      <c r="L406" s="7"/>
      <c r="M406" s="7"/>
      <c r="N406" s="7"/>
      <c r="O406" s="7"/>
      <c r="P406" s="7"/>
      <c r="Q406" s="11"/>
      <c r="R406" s="7"/>
      <c r="S406" s="7"/>
      <c r="T406" s="7"/>
      <c r="U406" s="7"/>
      <c r="V406" s="7"/>
      <c r="W406" s="7"/>
      <c r="X406" s="7"/>
      <c r="Y406" s="7"/>
      <c r="Z406" s="7"/>
      <c r="AA406" s="488"/>
    </row>
    <row r="407" spans="2:27" s="10" customFormat="1" ht="20.100000000000001" customHeight="1">
      <c r="B407" s="7"/>
      <c r="C407" s="7"/>
      <c r="D407" s="7"/>
      <c r="E407" s="7"/>
      <c r="F407" s="7"/>
      <c r="G407" s="7"/>
      <c r="H407" s="487"/>
      <c r="I407" s="7"/>
      <c r="J407" s="7"/>
      <c r="K407" s="7"/>
      <c r="L407" s="7"/>
      <c r="M407" s="7"/>
      <c r="N407" s="7"/>
      <c r="O407" s="7"/>
      <c r="P407" s="7"/>
      <c r="Q407" s="11"/>
      <c r="R407" s="7"/>
      <c r="S407" s="7"/>
      <c r="T407" s="7"/>
      <c r="U407" s="7"/>
      <c r="V407" s="7"/>
      <c r="W407" s="7"/>
      <c r="X407" s="7"/>
      <c r="Y407" s="7"/>
      <c r="Z407" s="7"/>
      <c r="AA407" s="488"/>
    </row>
    <row r="408" spans="2:27" s="10" customFormat="1" ht="20.100000000000001" customHeight="1">
      <c r="B408" s="7"/>
      <c r="C408" s="7"/>
      <c r="D408" s="7"/>
      <c r="E408" s="7"/>
      <c r="F408" s="7"/>
      <c r="G408" s="7"/>
      <c r="H408" s="487"/>
      <c r="I408" s="7"/>
      <c r="J408" s="7"/>
      <c r="K408" s="7"/>
      <c r="L408" s="7"/>
      <c r="M408" s="7"/>
      <c r="N408" s="7"/>
      <c r="O408" s="7"/>
      <c r="P408" s="7"/>
      <c r="Q408" s="11"/>
      <c r="R408" s="7"/>
      <c r="S408" s="7"/>
      <c r="T408" s="7"/>
      <c r="U408" s="7"/>
      <c r="V408" s="7"/>
      <c r="W408" s="7"/>
      <c r="X408" s="7"/>
      <c r="Y408" s="7"/>
      <c r="Z408" s="7"/>
      <c r="AA408" s="488"/>
    </row>
    <row r="409" spans="2:27" s="10" customFormat="1" ht="20.100000000000001" customHeight="1">
      <c r="B409" s="7"/>
      <c r="C409" s="7"/>
      <c r="D409" s="7"/>
      <c r="E409" s="7"/>
      <c r="F409" s="7"/>
      <c r="G409" s="7"/>
      <c r="H409" s="487"/>
      <c r="I409" s="7"/>
      <c r="J409" s="7"/>
      <c r="K409" s="7"/>
      <c r="L409" s="7"/>
      <c r="M409" s="7"/>
      <c r="N409" s="7"/>
      <c r="O409" s="7"/>
      <c r="P409" s="7"/>
      <c r="Q409" s="11"/>
      <c r="R409" s="7"/>
      <c r="S409" s="7"/>
      <c r="T409" s="7"/>
      <c r="U409" s="7"/>
      <c r="V409" s="7"/>
      <c r="W409" s="7"/>
      <c r="X409" s="7"/>
      <c r="Y409" s="7"/>
      <c r="Z409" s="7"/>
      <c r="AA409" s="488"/>
    </row>
    <row r="410" spans="2:27" s="10" customFormat="1" ht="20.100000000000001" customHeight="1">
      <c r="B410" s="7"/>
      <c r="C410" s="7"/>
      <c r="D410" s="7"/>
      <c r="E410" s="7"/>
      <c r="F410" s="7"/>
      <c r="G410" s="7"/>
      <c r="H410" s="487"/>
      <c r="I410" s="7"/>
      <c r="J410" s="7"/>
      <c r="K410" s="7"/>
      <c r="L410" s="7"/>
      <c r="M410" s="7"/>
      <c r="N410" s="7"/>
      <c r="O410" s="7"/>
      <c r="P410" s="7"/>
      <c r="Q410" s="11"/>
      <c r="R410" s="7"/>
      <c r="S410" s="7"/>
      <c r="T410" s="7"/>
      <c r="U410" s="7"/>
      <c r="V410" s="7"/>
      <c r="W410" s="7"/>
      <c r="X410" s="7"/>
      <c r="Y410" s="7"/>
      <c r="Z410" s="7"/>
      <c r="AA410" s="488"/>
    </row>
    <row r="411" spans="2:27" s="10" customFormat="1" ht="20.100000000000001" customHeight="1">
      <c r="B411" s="7"/>
      <c r="C411" s="7"/>
      <c r="D411" s="7"/>
      <c r="E411" s="7"/>
      <c r="F411" s="7"/>
      <c r="G411" s="7"/>
      <c r="H411" s="487"/>
      <c r="I411" s="7"/>
      <c r="J411" s="7"/>
      <c r="K411" s="7"/>
      <c r="L411" s="7"/>
      <c r="M411" s="7"/>
      <c r="N411" s="7"/>
      <c r="O411" s="7"/>
      <c r="P411" s="7"/>
      <c r="Q411" s="11"/>
      <c r="R411" s="7"/>
      <c r="S411" s="7"/>
      <c r="T411" s="7"/>
      <c r="U411" s="7"/>
      <c r="V411" s="7"/>
      <c r="W411" s="7"/>
      <c r="X411" s="7"/>
      <c r="Y411" s="7"/>
      <c r="Z411" s="7"/>
      <c r="AA411" s="488"/>
    </row>
    <row r="412" spans="2:27" s="10" customFormat="1" ht="20.100000000000001" customHeight="1">
      <c r="B412" s="7"/>
      <c r="C412" s="7"/>
      <c r="D412" s="7"/>
      <c r="E412" s="7"/>
      <c r="F412" s="7"/>
      <c r="G412" s="7"/>
      <c r="H412" s="487"/>
      <c r="I412" s="7"/>
      <c r="J412" s="7"/>
      <c r="K412" s="7"/>
      <c r="L412" s="7"/>
      <c r="M412" s="7"/>
      <c r="N412" s="7"/>
      <c r="O412" s="7"/>
      <c r="P412" s="7"/>
      <c r="Q412" s="11"/>
      <c r="R412" s="7"/>
      <c r="S412" s="7"/>
      <c r="T412" s="7"/>
      <c r="U412" s="7"/>
      <c r="V412" s="7"/>
      <c r="W412" s="7"/>
      <c r="X412" s="7"/>
      <c r="Y412" s="7"/>
      <c r="Z412" s="7"/>
      <c r="AA412" s="488"/>
    </row>
  </sheetData>
  <sheetProtection formatCells="0"/>
  <protectedRanges>
    <protectedRange sqref="A1:Z2 I29:Z29 B17:G17 C18:G21 A4:G5 B6:G9 I37:Z38 B35:G35 B22:G22 B11:G13 I4:P22 I35:P35 R35:Z35 B10:F10 AB17 AB4:AB13 AA20 B23 U23 AB22:AB33 I24:P28 R24:S24 U24:Z24 R22:S22 U22:Z22 S34 R25:Z28 I30:P33 R30:Z33 R4:Z21 A37:G38 A6:A35 C14:G16 B24:G33" name="All"/>
    <protectedRange sqref="AB35 AB37:AB38" name="All_1"/>
    <protectedRange sqref="A3:AB3" name="fill_3"/>
    <protectedRange sqref="B18:B21 B14:B16 AB18:AB21 AB14:AB16" name="All_3"/>
    <protectedRange sqref="G10" name="all_2"/>
    <protectedRange sqref="Q4:Q22 Q24:Q28" name="All_7"/>
    <protectedRange sqref="Q30:Q33 Q35" name="All_7_1"/>
    <protectedRange sqref="I23:P23 C23:G23 R23:T23 V23:Z23 T24 T22" name="All_6_1"/>
    <protectedRange sqref="Q23" name="All_7_2"/>
    <protectedRange sqref="T34:Z34 C34:G34 I34:P34" name="all_5"/>
    <protectedRange sqref="R34" name="all_2_1"/>
    <protectedRange sqref="B34 AB34" name="All_3_1"/>
    <protectedRange sqref="Q34" name="All_7_3"/>
    <protectedRange sqref="C36:G36 R36:Z36 I36:P36" name="all_4"/>
    <protectedRange sqref="A36" name="fill"/>
    <protectedRange sqref="B36" name="All_3_2"/>
    <protectedRange sqref="Q36" name="All_7_4"/>
  </protectedRanges>
  <sortState ref="A4:AC36">
    <sortCondition ref="D4:D36"/>
  </sortState>
  <customSheetViews>
    <customSheetView guid="{51835E3A-A4DA-4ED9-B165-62FE5AC65509}" scale="115" showPageBreaks="1" printArea="1" view="pageBreakPreview">
      <pane xSplit="4" ySplit="2" topLeftCell="E27" activePane="bottomRight" state="frozen"/>
      <selection pane="bottomRight" activeCell="E34" sqref="E33:H34"/>
      <colBreaks count="1" manualBreakCount="1">
        <brk id="21" max="31" man="1"/>
      </colBreaks>
      <pageMargins left="0.35433070866141736" right="0.19685039370078741" top="0.39370078740157483" bottom="0.19685039370078741" header="0" footer="0.19685039370078741"/>
      <printOptions horizontalCentered="1"/>
      <pageSetup paperSize="256" orientation="landscape" horizontalDpi="4294967293" verticalDpi="4294967293" r:id="rId1"/>
      <headerFooter alignWithMargins="0"/>
    </customSheetView>
    <customSheetView guid="{51ED6D88-C661-4FAC-9691-6152870556C4}" scale="40" showPageBreaks="1" printArea="1" view="pageBreakPreview">
      <pane xSplit="4" ySplit="2" topLeftCell="E3" activePane="bottomRight" state="frozen"/>
      <selection pane="bottomRight" sqref="A1:D2"/>
      <colBreaks count="1" manualBreakCount="1">
        <brk id="26" max="31" man="1"/>
      </colBreaks>
      <pageMargins left="0.35433070866141736" right="0.19685039370078741" top="0.39370078740157483" bottom="0.19685039370078741" header="0" footer="0.19685039370078741"/>
      <printOptions horizontalCentered="1"/>
      <pageSetup paperSize="256" scale="63" orientation="landscape" horizontalDpi="4294967293" verticalDpi="4294967293" r:id="rId2"/>
      <headerFooter alignWithMargins="0"/>
    </customSheetView>
  </customSheetViews>
  <mergeCells count="19">
    <mergeCell ref="AA1:AA2"/>
    <mergeCell ref="Q1:Q2"/>
    <mergeCell ref="W1:Z1"/>
    <mergeCell ref="F1:G2"/>
    <mergeCell ref="H1:H2"/>
    <mergeCell ref="I1:J1"/>
    <mergeCell ref="K1:L1"/>
    <mergeCell ref="O1:P1"/>
    <mergeCell ref="R1:R2"/>
    <mergeCell ref="S1:S2"/>
    <mergeCell ref="T1:T2"/>
    <mergeCell ref="U1:U2"/>
    <mergeCell ref="V1:V2"/>
    <mergeCell ref="B1:B2"/>
    <mergeCell ref="C1:C2"/>
    <mergeCell ref="D1:D2"/>
    <mergeCell ref="E1:E2"/>
    <mergeCell ref="A40:C40"/>
    <mergeCell ref="A1:A2"/>
  </mergeCells>
  <conditionalFormatting sqref="AA4:AA35 AA37:AA38">
    <cfRule type="cellIs" dxfId="64" priority="2" operator="equal">
      <formula>15</formula>
    </cfRule>
  </conditionalFormatting>
  <dataValidations count="2">
    <dataValidation type="textLength" errorStyle="information" operator="equal" allowBlank="1" showInputMessage="1" showErrorMessage="1" error="Masukkan 16 Digit!" sqref="AA4:AA35 AA37:AA38" xr:uid="{00000000-0002-0000-0100-000000000000}">
      <formula1>16</formula1>
    </dataValidation>
    <dataValidation type="textLength" operator="equal" allowBlank="1" showInputMessage="1" showErrorMessage="1" error="Masukkan 16 Digit!" sqref="AA36" xr:uid="{00000000-0002-0000-0100-000001000000}">
      <formula1>16</formula1>
    </dataValidation>
  </dataValidations>
  <printOptions horizontalCentered="1"/>
  <pageMargins left="0.35433070866141736" right="0.19685039370078741" top="0.39370078740157483" bottom="0.19685039370078741" header="0" footer="0.19685039370078741"/>
  <pageSetup paperSize="256" scale="60" orientation="landscape" horizontalDpi="4294967293" verticalDpi="4294967293" r:id="rId3"/>
  <headerFooter alignWithMargins="0"/>
  <colBreaks count="1" manualBreakCount="1">
    <brk id="26" max="31" man="1"/>
  </colBreaks>
  <drawing r:id="rId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2000000}">
          <x14:formula1>
            <xm:f>INDEKS!$L$7:$L$10</xm:f>
          </x14:formula1>
          <xm:sqref>Q4:Q36</xm:sqref>
        </x14:dataValidation>
        <x14:dataValidation type="list" allowBlank="1" showInputMessage="1" showErrorMessage="1" xr:uid="{00000000-0002-0000-0100-000003000000}">
          <x14:formula1>
            <xm:f>INDEKS!$M$7:$M$16</xm:f>
          </x14:formula1>
          <xm:sqref>O4:O32 P5 P7:P14 P16 P32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/>
  <dimension ref="A1:AM39"/>
  <sheetViews>
    <sheetView view="pageBreakPreview" zoomScale="70" zoomScaleNormal="85" zoomScaleSheetLayoutView="70" workbookViewId="0">
      <pane xSplit="2" ySplit="6" topLeftCell="C7" activePane="bottomRight" state="frozen"/>
      <selection pane="topRight" activeCell="D1" sqref="D1"/>
      <selection pane="bottomLeft" activeCell="A7" sqref="A7"/>
      <selection pane="bottomRight" activeCell="R28" sqref="R28"/>
    </sheetView>
  </sheetViews>
  <sheetFormatPr defaultRowHeight="23.1" customHeight="1"/>
  <cols>
    <col min="1" max="1" width="4.7109375" style="272" customWidth="1"/>
    <col min="2" max="2" width="36.7109375" style="274" customWidth="1"/>
    <col min="3" max="3" width="4.140625" style="272" customWidth="1"/>
    <col min="4" max="33" width="3.85546875" style="272" customWidth="1"/>
    <col min="34" max="35" width="3.85546875" style="275" customWidth="1"/>
    <col min="36" max="36" width="3.85546875" style="272" customWidth="1"/>
    <col min="37" max="256" width="9.140625" style="272"/>
    <col min="257" max="257" width="4.7109375" style="272" customWidth="1"/>
    <col min="258" max="258" width="30.7109375" style="272" customWidth="1"/>
    <col min="259" max="259" width="4.140625" style="272" customWidth="1"/>
    <col min="260" max="292" width="3.85546875" style="272" customWidth="1"/>
    <col min="293" max="512" width="9.140625" style="272"/>
    <col min="513" max="513" width="4.7109375" style="272" customWidth="1"/>
    <col min="514" max="514" width="30.7109375" style="272" customWidth="1"/>
    <col min="515" max="515" width="4.140625" style="272" customWidth="1"/>
    <col min="516" max="548" width="3.85546875" style="272" customWidth="1"/>
    <col min="549" max="768" width="9.140625" style="272"/>
    <col min="769" max="769" width="4.7109375" style="272" customWidth="1"/>
    <col min="770" max="770" width="30.7109375" style="272" customWidth="1"/>
    <col min="771" max="771" width="4.140625" style="272" customWidth="1"/>
    <col min="772" max="804" width="3.85546875" style="272" customWidth="1"/>
    <col min="805" max="1024" width="9.140625" style="272"/>
    <col min="1025" max="1025" width="4.7109375" style="272" customWidth="1"/>
    <col min="1026" max="1026" width="30.7109375" style="272" customWidth="1"/>
    <col min="1027" max="1027" width="4.140625" style="272" customWidth="1"/>
    <col min="1028" max="1060" width="3.85546875" style="272" customWidth="1"/>
    <col min="1061" max="1280" width="9.140625" style="272"/>
    <col min="1281" max="1281" width="4.7109375" style="272" customWidth="1"/>
    <col min="1282" max="1282" width="30.7109375" style="272" customWidth="1"/>
    <col min="1283" max="1283" width="4.140625" style="272" customWidth="1"/>
    <col min="1284" max="1316" width="3.85546875" style="272" customWidth="1"/>
    <col min="1317" max="1536" width="9.140625" style="272"/>
    <col min="1537" max="1537" width="4.7109375" style="272" customWidth="1"/>
    <col min="1538" max="1538" width="30.7109375" style="272" customWidth="1"/>
    <col min="1539" max="1539" width="4.140625" style="272" customWidth="1"/>
    <col min="1540" max="1572" width="3.85546875" style="272" customWidth="1"/>
    <col min="1573" max="1792" width="9.140625" style="272"/>
    <col min="1793" max="1793" width="4.7109375" style="272" customWidth="1"/>
    <col min="1794" max="1794" width="30.7109375" style="272" customWidth="1"/>
    <col min="1795" max="1795" width="4.140625" style="272" customWidth="1"/>
    <col min="1796" max="1828" width="3.85546875" style="272" customWidth="1"/>
    <col min="1829" max="2048" width="9.140625" style="272"/>
    <col min="2049" max="2049" width="4.7109375" style="272" customWidth="1"/>
    <col min="2050" max="2050" width="30.7109375" style="272" customWidth="1"/>
    <col min="2051" max="2051" width="4.140625" style="272" customWidth="1"/>
    <col min="2052" max="2084" width="3.85546875" style="272" customWidth="1"/>
    <col min="2085" max="2304" width="9.140625" style="272"/>
    <col min="2305" max="2305" width="4.7109375" style="272" customWidth="1"/>
    <col min="2306" max="2306" width="30.7109375" style="272" customWidth="1"/>
    <col min="2307" max="2307" width="4.140625" style="272" customWidth="1"/>
    <col min="2308" max="2340" width="3.85546875" style="272" customWidth="1"/>
    <col min="2341" max="2560" width="9.140625" style="272"/>
    <col min="2561" max="2561" width="4.7109375" style="272" customWidth="1"/>
    <col min="2562" max="2562" width="30.7109375" style="272" customWidth="1"/>
    <col min="2563" max="2563" width="4.140625" style="272" customWidth="1"/>
    <col min="2564" max="2596" width="3.85546875" style="272" customWidth="1"/>
    <col min="2597" max="2816" width="9.140625" style="272"/>
    <col min="2817" max="2817" width="4.7109375" style="272" customWidth="1"/>
    <col min="2818" max="2818" width="30.7109375" style="272" customWidth="1"/>
    <col min="2819" max="2819" width="4.140625" style="272" customWidth="1"/>
    <col min="2820" max="2852" width="3.85546875" style="272" customWidth="1"/>
    <col min="2853" max="3072" width="9.140625" style="272"/>
    <col min="3073" max="3073" width="4.7109375" style="272" customWidth="1"/>
    <col min="3074" max="3074" width="30.7109375" style="272" customWidth="1"/>
    <col min="3075" max="3075" width="4.140625" style="272" customWidth="1"/>
    <col min="3076" max="3108" width="3.85546875" style="272" customWidth="1"/>
    <col min="3109" max="3328" width="9.140625" style="272"/>
    <col min="3329" max="3329" width="4.7109375" style="272" customWidth="1"/>
    <col min="3330" max="3330" width="30.7109375" style="272" customWidth="1"/>
    <col min="3331" max="3331" width="4.140625" style="272" customWidth="1"/>
    <col min="3332" max="3364" width="3.85546875" style="272" customWidth="1"/>
    <col min="3365" max="3584" width="9.140625" style="272"/>
    <col min="3585" max="3585" width="4.7109375" style="272" customWidth="1"/>
    <col min="3586" max="3586" width="30.7109375" style="272" customWidth="1"/>
    <col min="3587" max="3587" width="4.140625" style="272" customWidth="1"/>
    <col min="3588" max="3620" width="3.85546875" style="272" customWidth="1"/>
    <col min="3621" max="3840" width="9.140625" style="272"/>
    <col min="3841" max="3841" width="4.7109375" style="272" customWidth="1"/>
    <col min="3842" max="3842" width="30.7109375" style="272" customWidth="1"/>
    <col min="3843" max="3843" width="4.140625" style="272" customWidth="1"/>
    <col min="3844" max="3876" width="3.85546875" style="272" customWidth="1"/>
    <col min="3877" max="4096" width="9.140625" style="272"/>
    <col min="4097" max="4097" width="4.7109375" style="272" customWidth="1"/>
    <col min="4098" max="4098" width="30.7109375" style="272" customWidth="1"/>
    <col min="4099" max="4099" width="4.140625" style="272" customWidth="1"/>
    <col min="4100" max="4132" width="3.85546875" style="272" customWidth="1"/>
    <col min="4133" max="4352" width="9.140625" style="272"/>
    <col min="4353" max="4353" width="4.7109375" style="272" customWidth="1"/>
    <col min="4354" max="4354" width="30.7109375" style="272" customWidth="1"/>
    <col min="4355" max="4355" width="4.140625" style="272" customWidth="1"/>
    <col min="4356" max="4388" width="3.85546875" style="272" customWidth="1"/>
    <col min="4389" max="4608" width="9.140625" style="272"/>
    <col min="4609" max="4609" width="4.7109375" style="272" customWidth="1"/>
    <col min="4610" max="4610" width="30.7109375" style="272" customWidth="1"/>
    <col min="4611" max="4611" width="4.140625" style="272" customWidth="1"/>
    <col min="4612" max="4644" width="3.85546875" style="272" customWidth="1"/>
    <col min="4645" max="4864" width="9.140625" style="272"/>
    <col min="4865" max="4865" width="4.7109375" style="272" customWidth="1"/>
    <col min="4866" max="4866" width="30.7109375" style="272" customWidth="1"/>
    <col min="4867" max="4867" width="4.140625" style="272" customWidth="1"/>
    <col min="4868" max="4900" width="3.85546875" style="272" customWidth="1"/>
    <col min="4901" max="5120" width="9.140625" style="272"/>
    <col min="5121" max="5121" width="4.7109375" style="272" customWidth="1"/>
    <col min="5122" max="5122" width="30.7109375" style="272" customWidth="1"/>
    <col min="5123" max="5123" width="4.140625" style="272" customWidth="1"/>
    <col min="5124" max="5156" width="3.85546875" style="272" customWidth="1"/>
    <col min="5157" max="5376" width="9.140625" style="272"/>
    <col min="5377" max="5377" width="4.7109375" style="272" customWidth="1"/>
    <col min="5378" max="5378" width="30.7109375" style="272" customWidth="1"/>
    <col min="5379" max="5379" width="4.140625" style="272" customWidth="1"/>
    <col min="5380" max="5412" width="3.85546875" style="272" customWidth="1"/>
    <col min="5413" max="5632" width="9.140625" style="272"/>
    <col min="5633" max="5633" width="4.7109375" style="272" customWidth="1"/>
    <col min="5634" max="5634" width="30.7109375" style="272" customWidth="1"/>
    <col min="5635" max="5635" width="4.140625" style="272" customWidth="1"/>
    <col min="5636" max="5668" width="3.85546875" style="272" customWidth="1"/>
    <col min="5669" max="5888" width="9.140625" style="272"/>
    <col min="5889" max="5889" width="4.7109375" style="272" customWidth="1"/>
    <col min="5890" max="5890" width="30.7109375" style="272" customWidth="1"/>
    <col min="5891" max="5891" width="4.140625" style="272" customWidth="1"/>
    <col min="5892" max="5924" width="3.85546875" style="272" customWidth="1"/>
    <col min="5925" max="6144" width="9.140625" style="272"/>
    <col min="6145" max="6145" width="4.7109375" style="272" customWidth="1"/>
    <col min="6146" max="6146" width="30.7109375" style="272" customWidth="1"/>
    <col min="6147" max="6147" width="4.140625" style="272" customWidth="1"/>
    <col min="6148" max="6180" width="3.85546875" style="272" customWidth="1"/>
    <col min="6181" max="6400" width="9.140625" style="272"/>
    <col min="6401" max="6401" width="4.7109375" style="272" customWidth="1"/>
    <col min="6402" max="6402" width="30.7109375" style="272" customWidth="1"/>
    <col min="6403" max="6403" width="4.140625" style="272" customWidth="1"/>
    <col min="6404" max="6436" width="3.85546875" style="272" customWidth="1"/>
    <col min="6437" max="6656" width="9.140625" style="272"/>
    <col min="6657" max="6657" width="4.7109375" style="272" customWidth="1"/>
    <col min="6658" max="6658" width="30.7109375" style="272" customWidth="1"/>
    <col min="6659" max="6659" width="4.140625" style="272" customWidth="1"/>
    <col min="6660" max="6692" width="3.85546875" style="272" customWidth="1"/>
    <col min="6693" max="6912" width="9.140625" style="272"/>
    <col min="6913" max="6913" width="4.7109375" style="272" customWidth="1"/>
    <col min="6914" max="6914" width="30.7109375" style="272" customWidth="1"/>
    <col min="6915" max="6915" width="4.140625" style="272" customWidth="1"/>
    <col min="6916" max="6948" width="3.85546875" style="272" customWidth="1"/>
    <col min="6949" max="7168" width="9.140625" style="272"/>
    <col min="7169" max="7169" width="4.7109375" style="272" customWidth="1"/>
    <col min="7170" max="7170" width="30.7109375" style="272" customWidth="1"/>
    <col min="7171" max="7171" width="4.140625" style="272" customWidth="1"/>
    <col min="7172" max="7204" width="3.85546875" style="272" customWidth="1"/>
    <col min="7205" max="7424" width="9.140625" style="272"/>
    <col min="7425" max="7425" width="4.7109375" style="272" customWidth="1"/>
    <col min="7426" max="7426" width="30.7109375" style="272" customWidth="1"/>
    <col min="7427" max="7427" width="4.140625" style="272" customWidth="1"/>
    <col min="7428" max="7460" width="3.85546875" style="272" customWidth="1"/>
    <col min="7461" max="7680" width="9.140625" style="272"/>
    <col min="7681" max="7681" width="4.7109375" style="272" customWidth="1"/>
    <col min="7682" max="7682" width="30.7109375" style="272" customWidth="1"/>
    <col min="7683" max="7683" width="4.140625" style="272" customWidth="1"/>
    <col min="7684" max="7716" width="3.85546875" style="272" customWidth="1"/>
    <col min="7717" max="7936" width="9.140625" style="272"/>
    <col min="7937" max="7937" width="4.7109375" style="272" customWidth="1"/>
    <col min="7938" max="7938" width="30.7109375" style="272" customWidth="1"/>
    <col min="7939" max="7939" width="4.140625" style="272" customWidth="1"/>
    <col min="7940" max="7972" width="3.85546875" style="272" customWidth="1"/>
    <col min="7973" max="8192" width="9.140625" style="272"/>
    <col min="8193" max="8193" width="4.7109375" style="272" customWidth="1"/>
    <col min="8194" max="8194" width="30.7109375" style="272" customWidth="1"/>
    <col min="8195" max="8195" width="4.140625" style="272" customWidth="1"/>
    <col min="8196" max="8228" width="3.85546875" style="272" customWidth="1"/>
    <col min="8229" max="8448" width="9.140625" style="272"/>
    <col min="8449" max="8449" width="4.7109375" style="272" customWidth="1"/>
    <col min="8450" max="8450" width="30.7109375" style="272" customWidth="1"/>
    <col min="8451" max="8451" width="4.140625" style="272" customWidth="1"/>
    <col min="8452" max="8484" width="3.85546875" style="272" customWidth="1"/>
    <col min="8485" max="8704" width="9.140625" style="272"/>
    <col min="8705" max="8705" width="4.7109375" style="272" customWidth="1"/>
    <col min="8706" max="8706" width="30.7109375" style="272" customWidth="1"/>
    <col min="8707" max="8707" width="4.140625" style="272" customWidth="1"/>
    <col min="8708" max="8740" width="3.85546875" style="272" customWidth="1"/>
    <col min="8741" max="8960" width="9.140625" style="272"/>
    <col min="8961" max="8961" width="4.7109375" style="272" customWidth="1"/>
    <col min="8962" max="8962" width="30.7109375" style="272" customWidth="1"/>
    <col min="8963" max="8963" width="4.140625" style="272" customWidth="1"/>
    <col min="8964" max="8996" width="3.85546875" style="272" customWidth="1"/>
    <col min="8997" max="9216" width="9.140625" style="272"/>
    <col min="9217" max="9217" width="4.7109375" style="272" customWidth="1"/>
    <col min="9218" max="9218" width="30.7109375" style="272" customWidth="1"/>
    <col min="9219" max="9219" width="4.140625" style="272" customWidth="1"/>
    <col min="9220" max="9252" width="3.85546875" style="272" customWidth="1"/>
    <col min="9253" max="9472" width="9.140625" style="272"/>
    <col min="9473" max="9473" width="4.7109375" style="272" customWidth="1"/>
    <col min="9474" max="9474" width="30.7109375" style="272" customWidth="1"/>
    <col min="9475" max="9475" width="4.140625" style="272" customWidth="1"/>
    <col min="9476" max="9508" width="3.85546875" style="272" customWidth="1"/>
    <col min="9509" max="9728" width="9.140625" style="272"/>
    <col min="9729" max="9729" width="4.7109375" style="272" customWidth="1"/>
    <col min="9730" max="9730" width="30.7109375" style="272" customWidth="1"/>
    <col min="9731" max="9731" width="4.140625" style="272" customWidth="1"/>
    <col min="9732" max="9764" width="3.85546875" style="272" customWidth="1"/>
    <col min="9765" max="9984" width="9.140625" style="272"/>
    <col min="9985" max="9985" width="4.7109375" style="272" customWidth="1"/>
    <col min="9986" max="9986" width="30.7109375" style="272" customWidth="1"/>
    <col min="9987" max="9987" width="4.140625" style="272" customWidth="1"/>
    <col min="9988" max="10020" width="3.85546875" style="272" customWidth="1"/>
    <col min="10021" max="10240" width="9.140625" style="272"/>
    <col min="10241" max="10241" width="4.7109375" style="272" customWidth="1"/>
    <col min="10242" max="10242" width="30.7109375" style="272" customWidth="1"/>
    <col min="10243" max="10243" width="4.140625" style="272" customWidth="1"/>
    <col min="10244" max="10276" width="3.85546875" style="272" customWidth="1"/>
    <col min="10277" max="10496" width="9.140625" style="272"/>
    <col min="10497" max="10497" width="4.7109375" style="272" customWidth="1"/>
    <col min="10498" max="10498" width="30.7109375" style="272" customWidth="1"/>
    <col min="10499" max="10499" width="4.140625" style="272" customWidth="1"/>
    <col min="10500" max="10532" width="3.85546875" style="272" customWidth="1"/>
    <col min="10533" max="10752" width="9.140625" style="272"/>
    <col min="10753" max="10753" width="4.7109375" style="272" customWidth="1"/>
    <col min="10754" max="10754" width="30.7109375" style="272" customWidth="1"/>
    <col min="10755" max="10755" width="4.140625" style="272" customWidth="1"/>
    <col min="10756" max="10788" width="3.85546875" style="272" customWidth="1"/>
    <col min="10789" max="11008" width="9.140625" style="272"/>
    <col min="11009" max="11009" width="4.7109375" style="272" customWidth="1"/>
    <col min="11010" max="11010" width="30.7109375" style="272" customWidth="1"/>
    <col min="11011" max="11011" width="4.140625" style="272" customWidth="1"/>
    <col min="11012" max="11044" width="3.85546875" style="272" customWidth="1"/>
    <col min="11045" max="11264" width="9.140625" style="272"/>
    <col min="11265" max="11265" width="4.7109375" style="272" customWidth="1"/>
    <col min="11266" max="11266" width="30.7109375" style="272" customWidth="1"/>
    <col min="11267" max="11267" width="4.140625" style="272" customWidth="1"/>
    <col min="11268" max="11300" width="3.85546875" style="272" customWidth="1"/>
    <col min="11301" max="11520" width="9.140625" style="272"/>
    <col min="11521" max="11521" width="4.7109375" style="272" customWidth="1"/>
    <col min="11522" max="11522" width="30.7109375" style="272" customWidth="1"/>
    <col min="11523" max="11523" width="4.140625" style="272" customWidth="1"/>
    <col min="11524" max="11556" width="3.85546875" style="272" customWidth="1"/>
    <col min="11557" max="11776" width="9.140625" style="272"/>
    <col min="11777" max="11777" width="4.7109375" style="272" customWidth="1"/>
    <col min="11778" max="11778" width="30.7109375" style="272" customWidth="1"/>
    <col min="11779" max="11779" width="4.140625" style="272" customWidth="1"/>
    <col min="11780" max="11812" width="3.85546875" style="272" customWidth="1"/>
    <col min="11813" max="12032" width="9.140625" style="272"/>
    <col min="12033" max="12033" width="4.7109375" style="272" customWidth="1"/>
    <col min="12034" max="12034" width="30.7109375" style="272" customWidth="1"/>
    <col min="12035" max="12035" width="4.140625" style="272" customWidth="1"/>
    <col min="12036" max="12068" width="3.85546875" style="272" customWidth="1"/>
    <col min="12069" max="12288" width="9.140625" style="272"/>
    <col min="12289" max="12289" width="4.7109375" style="272" customWidth="1"/>
    <col min="12290" max="12290" width="30.7109375" style="272" customWidth="1"/>
    <col min="12291" max="12291" width="4.140625" style="272" customWidth="1"/>
    <col min="12292" max="12324" width="3.85546875" style="272" customWidth="1"/>
    <col min="12325" max="12544" width="9.140625" style="272"/>
    <col min="12545" max="12545" width="4.7109375" style="272" customWidth="1"/>
    <col min="12546" max="12546" width="30.7109375" style="272" customWidth="1"/>
    <col min="12547" max="12547" width="4.140625" style="272" customWidth="1"/>
    <col min="12548" max="12580" width="3.85546875" style="272" customWidth="1"/>
    <col min="12581" max="12800" width="9.140625" style="272"/>
    <col min="12801" max="12801" width="4.7109375" style="272" customWidth="1"/>
    <col min="12802" max="12802" width="30.7109375" style="272" customWidth="1"/>
    <col min="12803" max="12803" width="4.140625" style="272" customWidth="1"/>
    <col min="12804" max="12836" width="3.85546875" style="272" customWidth="1"/>
    <col min="12837" max="13056" width="9.140625" style="272"/>
    <col min="13057" max="13057" width="4.7109375" style="272" customWidth="1"/>
    <col min="13058" max="13058" width="30.7109375" style="272" customWidth="1"/>
    <col min="13059" max="13059" width="4.140625" style="272" customWidth="1"/>
    <col min="13060" max="13092" width="3.85546875" style="272" customWidth="1"/>
    <col min="13093" max="13312" width="9.140625" style="272"/>
    <col min="13313" max="13313" width="4.7109375" style="272" customWidth="1"/>
    <col min="13314" max="13314" width="30.7109375" style="272" customWidth="1"/>
    <col min="13315" max="13315" width="4.140625" style="272" customWidth="1"/>
    <col min="13316" max="13348" width="3.85546875" style="272" customWidth="1"/>
    <col min="13349" max="13568" width="9.140625" style="272"/>
    <col min="13569" max="13569" width="4.7109375" style="272" customWidth="1"/>
    <col min="13570" max="13570" width="30.7109375" style="272" customWidth="1"/>
    <col min="13571" max="13571" width="4.140625" style="272" customWidth="1"/>
    <col min="13572" max="13604" width="3.85546875" style="272" customWidth="1"/>
    <col min="13605" max="13824" width="9.140625" style="272"/>
    <col min="13825" max="13825" width="4.7109375" style="272" customWidth="1"/>
    <col min="13826" max="13826" width="30.7109375" style="272" customWidth="1"/>
    <col min="13827" max="13827" width="4.140625" style="272" customWidth="1"/>
    <col min="13828" max="13860" width="3.85546875" style="272" customWidth="1"/>
    <col min="13861" max="14080" width="9.140625" style="272"/>
    <col min="14081" max="14081" width="4.7109375" style="272" customWidth="1"/>
    <col min="14082" max="14082" width="30.7109375" style="272" customWidth="1"/>
    <col min="14083" max="14083" width="4.140625" style="272" customWidth="1"/>
    <col min="14084" max="14116" width="3.85546875" style="272" customWidth="1"/>
    <col min="14117" max="14336" width="9.140625" style="272"/>
    <col min="14337" max="14337" width="4.7109375" style="272" customWidth="1"/>
    <col min="14338" max="14338" width="30.7109375" style="272" customWidth="1"/>
    <col min="14339" max="14339" width="4.140625" style="272" customWidth="1"/>
    <col min="14340" max="14372" width="3.85546875" style="272" customWidth="1"/>
    <col min="14373" max="14592" width="9.140625" style="272"/>
    <col min="14593" max="14593" width="4.7109375" style="272" customWidth="1"/>
    <col min="14594" max="14594" width="30.7109375" style="272" customWidth="1"/>
    <col min="14595" max="14595" width="4.140625" style="272" customWidth="1"/>
    <col min="14596" max="14628" width="3.85546875" style="272" customWidth="1"/>
    <col min="14629" max="14848" width="9.140625" style="272"/>
    <col min="14849" max="14849" width="4.7109375" style="272" customWidth="1"/>
    <col min="14850" max="14850" width="30.7109375" style="272" customWidth="1"/>
    <col min="14851" max="14851" width="4.140625" style="272" customWidth="1"/>
    <col min="14852" max="14884" width="3.85546875" style="272" customWidth="1"/>
    <col min="14885" max="15104" width="9.140625" style="272"/>
    <col min="15105" max="15105" width="4.7109375" style="272" customWidth="1"/>
    <col min="15106" max="15106" width="30.7109375" style="272" customWidth="1"/>
    <col min="15107" max="15107" width="4.140625" style="272" customWidth="1"/>
    <col min="15108" max="15140" width="3.85546875" style="272" customWidth="1"/>
    <col min="15141" max="15360" width="9.140625" style="272"/>
    <col min="15361" max="15361" width="4.7109375" style="272" customWidth="1"/>
    <col min="15362" max="15362" width="30.7109375" style="272" customWidth="1"/>
    <col min="15363" max="15363" width="4.140625" style="272" customWidth="1"/>
    <col min="15364" max="15396" width="3.85546875" style="272" customWidth="1"/>
    <col min="15397" max="15616" width="9.140625" style="272"/>
    <col min="15617" max="15617" width="4.7109375" style="272" customWidth="1"/>
    <col min="15618" max="15618" width="30.7109375" style="272" customWidth="1"/>
    <col min="15619" max="15619" width="4.140625" style="272" customWidth="1"/>
    <col min="15620" max="15652" width="3.85546875" style="272" customWidth="1"/>
    <col min="15653" max="15872" width="9.140625" style="272"/>
    <col min="15873" max="15873" width="4.7109375" style="272" customWidth="1"/>
    <col min="15874" max="15874" width="30.7109375" style="272" customWidth="1"/>
    <col min="15875" max="15875" width="4.140625" style="272" customWidth="1"/>
    <col min="15876" max="15908" width="3.85546875" style="272" customWidth="1"/>
    <col min="15909" max="16128" width="9.140625" style="272"/>
    <col min="16129" max="16129" width="4.7109375" style="272" customWidth="1"/>
    <col min="16130" max="16130" width="30.7109375" style="272" customWidth="1"/>
    <col min="16131" max="16131" width="4.140625" style="272" customWidth="1"/>
    <col min="16132" max="16164" width="3.85546875" style="272" customWidth="1"/>
    <col min="16165" max="16384" width="9.140625" style="272"/>
  </cols>
  <sheetData>
    <row r="1" spans="1:39" ht="21" customHeight="1">
      <c r="A1" s="1943" t="s">
        <v>1033</v>
      </c>
      <c r="B1" s="1943"/>
      <c r="C1" s="1943"/>
      <c r="D1" s="1943"/>
      <c r="E1" s="1943"/>
      <c r="F1" s="1943"/>
      <c r="G1" s="1943"/>
      <c r="H1" s="1943"/>
      <c r="I1" s="1943"/>
      <c r="J1" s="1943"/>
      <c r="K1" s="1943"/>
      <c r="L1" s="1943"/>
      <c r="M1" s="1943"/>
      <c r="N1" s="1943"/>
      <c r="O1" s="1943"/>
      <c r="P1" s="1943"/>
      <c r="Q1" s="1943"/>
      <c r="R1" s="1943"/>
      <c r="S1" s="1943"/>
      <c r="T1" s="1943"/>
      <c r="U1" s="1943"/>
      <c r="V1" s="1943"/>
      <c r="W1" s="1943"/>
      <c r="X1" s="1943"/>
      <c r="Y1" s="1943"/>
      <c r="Z1" s="1943"/>
      <c r="AA1" s="1943"/>
      <c r="AB1" s="1943"/>
      <c r="AC1" s="1943"/>
      <c r="AD1" s="1943"/>
      <c r="AE1" s="1943"/>
      <c r="AF1" s="1943"/>
      <c r="AG1" s="1943"/>
      <c r="AH1" s="1943"/>
      <c r="AI1" s="1943"/>
      <c r="AJ1" s="1943"/>
    </row>
    <row r="2" spans="1:39" ht="21" customHeight="1">
      <c r="A2" s="1943" t="s">
        <v>1030</v>
      </c>
      <c r="B2" s="1943"/>
      <c r="C2" s="1943"/>
      <c r="D2" s="1943"/>
      <c r="E2" s="1943"/>
      <c r="F2" s="1943"/>
      <c r="G2" s="1943"/>
      <c r="H2" s="1943"/>
      <c r="I2" s="1943"/>
      <c r="J2" s="1943"/>
      <c r="K2" s="1943"/>
      <c r="L2" s="1943"/>
      <c r="M2" s="1943"/>
      <c r="N2" s="1943"/>
      <c r="O2" s="1943"/>
      <c r="P2" s="1943"/>
      <c r="Q2" s="1943"/>
      <c r="R2" s="1943"/>
      <c r="S2" s="1943"/>
      <c r="T2" s="1943"/>
      <c r="U2" s="1943"/>
      <c r="V2" s="1943"/>
      <c r="W2" s="1943"/>
      <c r="X2" s="1943"/>
      <c r="Y2" s="1943"/>
      <c r="Z2" s="1943"/>
      <c r="AA2" s="1943"/>
      <c r="AB2" s="1943"/>
      <c r="AC2" s="1943"/>
      <c r="AD2" s="1943"/>
      <c r="AE2" s="1943"/>
      <c r="AF2" s="1943"/>
      <c r="AG2" s="1943"/>
      <c r="AH2" s="1943"/>
      <c r="AI2" s="1943"/>
      <c r="AJ2" s="1943"/>
    </row>
    <row r="3" spans="1:39" ht="21" customHeight="1">
      <c r="A3" s="1943" t="str">
        <f>INDEKS!A3</f>
        <v>TAHUN PELAJARAN 2015/2016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  <c r="R3" s="1943"/>
      <c r="S3" s="1943"/>
      <c r="T3" s="1943"/>
      <c r="U3" s="1943"/>
      <c r="V3" s="1943"/>
      <c r="W3" s="1943"/>
      <c r="X3" s="1943"/>
      <c r="Y3" s="1943"/>
      <c r="Z3" s="1943"/>
      <c r="AA3" s="1943"/>
      <c r="AB3" s="1943"/>
      <c r="AC3" s="1943"/>
      <c r="AD3" s="1943"/>
      <c r="AE3" s="1943"/>
      <c r="AF3" s="1943"/>
      <c r="AG3" s="1943"/>
      <c r="AH3" s="1943"/>
      <c r="AI3" s="1943"/>
      <c r="AJ3" s="1943"/>
    </row>
    <row r="4" spans="1:39" ht="21" customHeight="1" thickBot="1">
      <c r="A4" s="273" t="str">
        <f>INDEKS!B6</f>
        <v>KELAS I (SATU) A</v>
      </c>
      <c r="AC4" s="272" t="s">
        <v>1048</v>
      </c>
    </row>
    <row r="5" spans="1:39" s="274" customFormat="1" ht="23.1" customHeight="1">
      <c r="A5" s="1944" t="s">
        <v>0</v>
      </c>
      <c r="B5" s="1944" t="s">
        <v>1</v>
      </c>
      <c r="C5" s="1944" t="s">
        <v>1031</v>
      </c>
      <c r="D5" s="1944"/>
      <c r="E5" s="1944"/>
      <c r="F5" s="1944"/>
      <c r="G5" s="1944"/>
      <c r="H5" s="1944"/>
      <c r="I5" s="1944"/>
      <c r="J5" s="1944"/>
      <c r="K5" s="1944"/>
      <c r="L5" s="1944"/>
      <c r="M5" s="1944"/>
      <c r="N5" s="1944"/>
      <c r="O5" s="1944"/>
      <c r="P5" s="1944"/>
      <c r="Q5" s="1944"/>
      <c r="R5" s="1944"/>
      <c r="S5" s="1944"/>
      <c r="T5" s="1944"/>
      <c r="U5" s="1944"/>
      <c r="V5" s="1944"/>
      <c r="W5" s="1944"/>
      <c r="X5" s="1944"/>
      <c r="Y5" s="1944"/>
      <c r="Z5" s="1944"/>
      <c r="AA5" s="1944"/>
      <c r="AB5" s="1944"/>
      <c r="AC5" s="1944"/>
      <c r="AD5" s="1944"/>
      <c r="AE5" s="1944"/>
      <c r="AF5" s="1944"/>
      <c r="AG5" s="1944"/>
      <c r="AH5" s="1946" t="s">
        <v>616</v>
      </c>
      <c r="AI5" s="1946"/>
      <c r="AJ5" s="1946"/>
    </row>
    <row r="6" spans="1:39" s="274" customFormat="1" ht="23.1" customHeight="1" thickBot="1">
      <c r="A6" s="1945"/>
      <c r="B6" s="1945"/>
      <c r="C6" s="276">
        <v>1</v>
      </c>
      <c r="D6" s="276">
        <v>2</v>
      </c>
      <c r="E6" s="276">
        <v>3</v>
      </c>
      <c r="F6" s="276">
        <v>4</v>
      </c>
      <c r="G6" s="276">
        <v>5</v>
      </c>
      <c r="H6" s="276">
        <v>6</v>
      </c>
      <c r="I6" s="276">
        <v>7</v>
      </c>
      <c r="J6" s="276">
        <v>8</v>
      </c>
      <c r="K6" s="276">
        <v>9</v>
      </c>
      <c r="L6" s="276">
        <v>10</v>
      </c>
      <c r="M6" s="276">
        <v>11</v>
      </c>
      <c r="N6" s="276">
        <v>12</v>
      </c>
      <c r="O6" s="276">
        <v>13</v>
      </c>
      <c r="P6" s="276">
        <v>14</v>
      </c>
      <c r="Q6" s="276">
        <v>15</v>
      </c>
      <c r="R6" s="276">
        <v>16</v>
      </c>
      <c r="S6" s="276">
        <v>17</v>
      </c>
      <c r="T6" s="276">
        <v>18</v>
      </c>
      <c r="U6" s="276">
        <v>19</v>
      </c>
      <c r="V6" s="276">
        <v>20</v>
      </c>
      <c r="W6" s="276">
        <v>21</v>
      </c>
      <c r="X6" s="276">
        <v>22</v>
      </c>
      <c r="Y6" s="276">
        <v>23</v>
      </c>
      <c r="Z6" s="276">
        <v>24</v>
      </c>
      <c r="AA6" s="276">
        <v>25</v>
      </c>
      <c r="AB6" s="276">
        <v>26</v>
      </c>
      <c r="AC6" s="276">
        <v>27</v>
      </c>
      <c r="AD6" s="276">
        <v>28</v>
      </c>
      <c r="AE6" s="276">
        <v>29</v>
      </c>
      <c r="AF6" s="276">
        <v>30</v>
      </c>
      <c r="AG6" s="276">
        <v>31</v>
      </c>
      <c r="AH6" s="276" t="s">
        <v>1032</v>
      </c>
      <c r="AI6" s="276" t="s">
        <v>792</v>
      </c>
      <c r="AJ6" s="276" t="s">
        <v>851</v>
      </c>
      <c r="AL6" s="1465" t="s">
        <v>603</v>
      </c>
      <c r="AM6" s="1465" t="s">
        <v>604</v>
      </c>
    </row>
    <row r="7" spans="1:39" ht="15" customHeight="1">
      <c r="A7" s="277">
        <v>1</v>
      </c>
      <c r="B7" s="278" t="str">
        <f>'1a'!D4</f>
        <v>ACHMAD FARROIHUN MUSHOBIRONILLAH</v>
      </c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79"/>
      <c r="AG7" s="279"/>
      <c r="AH7" s="277"/>
      <c r="AI7" s="277"/>
      <c r="AJ7" s="280"/>
      <c r="AL7" s="1466"/>
      <c r="AM7" s="1466"/>
    </row>
    <row r="8" spans="1:39" ht="15" customHeight="1">
      <c r="A8" s="281">
        <v>2</v>
      </c>
      <c r="B8" s="278" t="str">
        <f>'1a'!D5</f>
        <v>ACHMAD REZA AKRAM ALAUDDIN</v>
      </c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1"/>
      <c r="AI8" s="281"/>
      <c r="AJ8" s="283"/>
      <c r="AL8" s="1465" t="s">
        <v>605</v>
      </c>
      <c r="AM8" s="1465" t="s">
        <v>606</v>
      </c>
    </row>
    <row r="9" spans="1:39" ht="15" customHeight="1">
      <c r="A9" s="277">
        <v>3</v>
      </c>
      <c r="B9" s="278" t="str">
        <f>'1a'!D6</f>
        <v>AFABELLA TASLIMAH</v>
      </c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281"/>
      <c r="AI9" s="281"/>
      <c r="AJ9" s="283"/>
      <c r="AL9" s="1466"/>
      <c r="AM9" s="1466"/>
    </row>
    <row r="10" spans="1:39" ht="15" customHeight="1">
      <c r="A10" s="281">
        <v>4</v>
      </c>
      <c r="B10" s="278" t="str">
        <f>'1a'!D7</f>
        <v>AFRINA HURAIYAH</v>
      </c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4"/>
      <c r="AI10" s="284"/>
      <c r="AJ10" s="283"/>
      <c r="AL10" s="1465" t="s">
        <v>607</v>
      </c>
      <c r="AM10" s="1465" t="s">
        <v>608</v>
      </c>
    </row>
    <row r="11" spans="1:39" ht="15" customHeight="1">
      <c r="A11" s="277">
        <v>5</v>
      </c>
      <c r="B11" s="278" t="str">
        <f>'1a'!D8</f>
        <v>AMELINA FANISA QONITATILAH</v>
      </c>
      <c r="C11" s="282"/>
      <c r="D11" s="282"/>
      <c r="E11" s="282"/>
      <c r="F11" s="282"/>
      <c r="G11" s="282"/>
      <c r="H11" s="282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  <c r="AC11" s="282"/>
      <c r="AD11" s="282"/>
      <c r="AE11" s="282"/>
      <c r="AF11" s="282"/>
      <c r="AG11" s="282"/>
      <c r="AH11" s="281"/>
      <c r="AI11" s="281"/>
      <c r="AJ11" s="283"/>
      <c r="AL11" s="1466"/>
      <c r="AM11" s="1466"/>
    </row>
    <row r="12" spans="1:39" ht="15" customHeight="1">
      <c r="A12" s="281">
        <v>6</v>
      </c>
      <c r="B12" s="278" t="str">
        <f>'1a'!D9</f>
        <v>ASFAN FAKHRI BARANI</v>
      </c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1"/>
      <c r="AI12" s="281"/>
      <c r="AJ12" s="283"/>
      <c r="AL12" s="1465" t="s">
        <v>609</v>
      </c>
      <c r="AM12" s="1465" t="s">
        <v>610</v>
      </c>
    </row>
    <row r="13" spans="1:39" ht="15" customHeight="1">
      <c r="A13" s="277">
        <v>7</v>
      </c>
      <c r="B13" s="278" t="str">
        <f>'1a'!D10</f>
        <v>DEVAN ADITYA SAPUTRA</v>
      </c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281"/>
      <c r="AI13" s="281"/>
      <c r="AJ13" s="283"/>
      <c r="AL13" s="1466"/>
      <c r="AM13" s="1466"/>
    </row>
    <row r="14" spans="1:39" ht="15" customHeight="1">
      <c r="A14" s="281">
        <v>8</v>
      </c>
      <c r="B14" s="278" t="str">
        <f>'1a'!D11</f>
        <v>EISRAL RADIT FITRATULLAH</v>
      </c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4"/>
      <c r="AI14" s="284"/>
      <c r="AJ14" s="283"/>
      <c r="AL14" s="1465" t="s">
        <v>611</v>
      </c>
      <c r="AM14" s="1465" t="s">
        <v>612</v>
      </c>
    </row>
    <row r="15" spans="1:39" ht="15" customHeight="1">
      <c r="A15" s="277">
        <v>9</v>
      </c>
      <c r="B15" s="278" t="str">
        <f>'1a'!D12</f>
        <v>EVA DYANTINIDAR AGUSTIN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1"/>
      <c r="AI15" s="281"/>
      <c r="AJ15" s="283"/>
      <c r="AL15" s="1466"/>
      <c r="AM15" s="1466"/>
    </row>
    <row r="16" spans="1:39" ht="15" customHeight="1">
      <c r="A16" s="281">
        <v>10</v>
      </c>
      <c r="B16" s="278" t="str">
        <f>'1a'!D13</f>
        <v>FAHRUL AHMAD FAHREZA</v>
      </c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  <c r="AC16" s="282"/>
      <c r="AD16" s="282"/>
      <c r="AE16" s="282"/>
      <c r="AF16" s="282"/>
      <c r="AG16" s="282"/>
      <c r="AH16" s="281"/>
      <c r="AI16" s="281"/>
      <c r="AJ16" s="283"/>
      <c r="AL16" s="1465" t="s">
        <v>834</v>
      </c>
      <c r="AM16" s="1465" t="s">
        <v>835</v>
      </c>
    </row>
    <row r="17" spans="1:38" ht="15" customHeight="1">
      <c r="A17" s="277">
        <v>11</v>
      </c>
      <c r="B17" s="278" t="str">
        <f>'1a'!D14</f>
        <v>FAIZATUL AULIA SARI</v>
      </c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1"/>
      <c r="AI17" s="281"/>
      <c r="AJ17" s="283"/>
    </row>
    <row r="18" spans="1:38" ht="15" customHeight="1">
      <c r="A18" s="281">
        <v>12</v>
      </c>
      <c r="B18" s="278" t="str">
        <f>'1a'!D15</f>
        <v>FAZA AZIFAH SALSABILA</v>
      </c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4"/>
      <c r="AI18" s="284"/>
      <c r="AJ18" s="283"/>
      <c r="AL18" s="1465"/>
    </row>
    <row r="19" spans="1:38" ht="15" customHeight="1">
      <c r="A19" s="277">
        <v>13</v>
      </c>
      <c r="B19" s="278" t="str">
        <f>'1a'!D16</f>
        <v>HANUM SAIKHANATUL LAILI</v>
      </c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1"/>
      <c r="AI19" s="281"/>
      <c r="AJ19" s="283"/>
      <c r="AL19" s="1465"/>
    </row>
    <row r="20" spans="1:38" ht="15" customHeight="1">
      <c r="A20" s="281">
        <v>14</v>
      </c>
      <c r="B20" s="278" t="str">
        <f>'1a'!D17</f>
        <v>IFKARINA NAILA SAUQYA</v>
      </c>
      <c r="C20" s="282"/>
      <c r="D20" s="282"/>
      <c r="E20" s="282"/>
      <c r="F20" s="282"/>
      <c r="G20" s="282"/>
      <c r="H20" s="282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1"/>
      <c r="AI20" s="281"/>
      <c r="AJ20" s="283"/>
      <c r="AL20" s="1465"/>
    </row>
    <row r="21" spans="1:38" ht="15" customHeight="1">
      <c r="A21" s="277">
        <v>15</v>
      </c>
      <c r="B21" s="278" t="str">
        <f>'1a'!D18</f>
        <v>IQBAL ABDILLAH AZZAKY</v>
      </c>
      <c r="C21" s="282"/>
      <c r="D21" s="282"/>
      <c r="E21" s="282"/>
      <c r="F21" s="282"/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1"/>
      <c r="AI21" s="281"/>
      <c r="AJ21" s="283"/>
      <c r="AL21" s="1465"/>
    </row>
    <row r="22" spans="1:38" ht="15" customHeight="1">
      <c r="A22" s="281">
        <v>16</v>
      </c>
      <c r="B22" s="278" t="str">
        <f>'1a'!D19</f>
        <v>KHIKMATUL LAILIA SAPUTRI</v>
      </c>
      <c r="C22" s="282"/>
      <c r="D22" s="282"/>
      <c r="E22" s="282"/>
      <c r="F22" s="282"/>
      <c r="G22" s="282"/>
      <c r="H22" s="282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1"/>
      <c r="AI22" s="281"/>
      <c r="AJ22" s="283"/>
      <c r="AL22" s="1465"/>
    </row>
    <row r="23" spans="1:38" ht="15" customHeight="1">
      <c r="A23" s="277">
        <v>17</v>
      </c>
      <c r="B23" s="278" t="str">
        <f>'1a'!D20</f>
        <v>MOHAMAD NUR KHAFID KHABIBULLOH</v>
      </c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4"/>
      <c r="AI23" s="284"/>
      <c r="AJ23" s="283"/>
      <c r="AL23" s="1465"/>
    </row>
    <row r="24" spans="1:38" ht="15" customHeight="1">
      <c r="A24" s="281">
        <v>18</v>
      </c>
      <c r="B24" s="278" t="str">
        <f>'1a'!D21</f>
        <v>MOHAMMAD RIZKI FIRMANSYAH</v>
      </c>
      <c r="C24" s="282"/>
      <c r="D24" s="282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4"/>
      <c r="AI24" s="284"/>
      <c r="AJ24" s="283"/>
      <c r="AL24" s="1465"/>
    </row>
    <row r="25" spans="1:38" ht="15" customHeight="1">
      <c r="A25" s="277">
        <v>19</v>
      </c>
      <c r="B25" s="278" t="str">
        <f>'1a'!D22</f>
        <v>MUHAMMAD ALFAN FATHONI</v>
      </c>
      <c r="C25" s="282"/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281"/>
      <c r="AI25" s="281"/>
      <c r="AJ25" s="283"/>
    </row>
    <row r="26" spans="1:38" ht="15" customHeight="1">
      <c r="A26" s="281">
        <v>20</v>
      </c>
      <c r="B26" s="278" t="str">
        <f>'1a'!D23</f>
        <v>MUHAMMAD AULYA RAHMAN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  <c r="AC26" s="282"/>
      <c r="AD26" s="282"/>
      <c r="AE26" s="282"/>
      <c r="AF26" s="282"/>
      <c r="AG26" s="282"/>
      <c r="AH26" s="281"/>
      <c r="AI26" s="281"/>
      <c r="AJ26" s="283"/>
    </row>
    <row r="27" spans="1:38" ht="15" customHeight="1">
      <c r="A27" s="277">
        <v>21</v>
      </c>
      <c r="B27" s="278" t="str">
        <f>'1a'!D24</f>
        <v>MUHAMMAD MAULANA PAHLEVY</v>
      </c>
      <c r="C27" s="282"/>
      <c r="D27" s="282"/>
      <c r="E27" s="282"/>
      <c r="F27" s="282"/>
      <c r="G27" s="282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81"/>
      <c r="AI27" s="281"/>
      <c r="AJ27" s="283"/>
    </row>
    <row r="28" spans="1:38" ht="15" customHeight="1">
      <c r="A28" s="281">
        <v>22</v>
      </c>
      <c r="B28" s="278" t="str">
        <f>'1a'!D25</f>
        <v>NABILA EKA ARIYANTI</v>
      </c>
      <c r="C28" s="282"/>
      <c r="D28" s="282"/>
      <c r="E28" s="282"/>
      <c r="F28" s="282"/>
      <c r="G28" s="282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281"/>
      <c r="AI28" s="281"/>
      <c r="AJ28" s="283"/>
    </row>
    <row r="29" spans="1:38" ht="15" customHeight="1">
      <c r="A29" s="277">
        <v>23</v>
      </c>
      <c r="B29" s="278" t="str">
        <f>'1a'!D26</f>
        <v>NANDHITA AULIA NUGROHO</v>
      </c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1"/>
      <c r="AI29" s="281"/>
      <c r="AJ29" s="283"/>
    </row>
    <row r="30" spans="1:38" ht="15" customHeight="1">
      <c r="A30" s="281">
        <v>24</v>
      </c>
      <c r="B30" s="278" t="str">
        <f>'1a'!D27</f>
        <v>NISFI RAMADHANI</v>
      </c>
      <c r="C30" s="282"/>
      <c r="D30" s="282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  <c r="AC30" s="282"/>
      <c r="AD30" s="282"/>
      <c r="AE30" s="282"/>
      <c r="AF30" s="282"/>
      <c r="AG30" s="282"/>
      <c r="AH30" s="281"/>
      <c r="AI30" s="281"/>
      <c r="AJ30" s="283"/>
    </row>
    <row r="31" spans="1:38" ht="15" customHeight="1">
      <c r="A31" s="277">
        <v>25</v>
      </c>
      <c r="B31" s="278" t="str">
        <f>'1a'!D28</f>
        <v>RAHAYU IKA AGUSTIN</v>
      </c>
      <c r="C31" s="282"/>
      <c r="D31" s="282"/>
      <c r="E31" s="282"/>
      <c r="F31" s="282"/>
      <c r="G31" s="282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  <c r="AC31" s="282"/>
      <c r="AD31" s="282"/>
      <c r="AE31" s="282"/>
      <c r="AF31" s="282"/>
      <c r="AG31" s="282"/>
      <c r="AH31" s="281"/>
      <c r="AI31" s="281"/>
      <c r="AJ31" s="283"/>
    </row>
    <row r="32" spans="1:38" ht="15" customHeight="1">
      <c r="A32" s="281">
        <v>26</v>
      </c>
      <c r="B32" s="278" t="str">
        <f>'1a'!D29</f>
        <v>REYHAN DWI ANDIKA</v>
      </c>
      <c r="C32" s="282"/>
      <c r="D32" s="282"/>
      <c r="E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  <c r="AC32" s="282"/>
      <c r="AD32" s="282"/>
      <c r="AE32" s="282"/>
      <c r="AF32" s="282"/>
      <c r="AG32" s="282"/>
      <c r="AH32" s="281"/>
      <c r="AI32" s="281"/>
      <c r="AJ32" s="283"/>
    </row>
    <row r="33" spans="1:36" ht="15" customHeight="1">
      <c r="A33" s="277">
        <v>27</v>
      </c>
      <c r="B33" s="278" t="str">
        <f>'1a'!D30</f>
        <v>RIF'ATUL MUNAWAROH</v>
      </c>
      <c r="C33" s="282"/>
      <c r="D33" s="282"/>
      <c r="E33" s="282"/>
      <c r="F33" s="282"/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  <c r="AC33" s="282"/>
      <c r="AD33" s="282"/>
      <c r="AE33" s="282"/>
      <c r="AF33" s="282"/>
      <c r="AG33" s="282"/>
      <c r="AH33" s="281"/>
      <c r="AI33" s="281"/>
      <c r="AJ33" s="283"/>
    </row>
    <row r="34" spans="1:36" ht="15" customHeight="1">
      <c r="A34" s="281">
        <v>28</v>
      </c>
      <c r="B34" s="278" t="str">
        <f>'1a'!D31</f>
        <v>ROHMADONA DWI SAFITRI</v>
      </c>
      <c r="C34" s="282"/>
      <c r="D34" s="282"/>
      <c r="E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  <c r="AC34" s="282"/>
      <c r="AD34" s="282"/>
      <c r="AE34" s="282"/>
      <c r="AF34" s="282"/>
      <c r="AG34" s="282"/>
      <c r="AH34" s="281"/>
      <c r="AI34" s="281"/>
      <c r="AJ34" s="283"/>
    </row>
    <row r="35" spans="1:36" ht="15" customHeight="1">
      <c r="A35" s="277">
        <v>29</v>
      </c>
      <c r="B35" s="278" t="str">
        <f>'1a'!D32</f>
        <v>SHABRINA ROSEMILA AN NADHIFAH</v>
      </c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  <c r="AC35" s="282"/>
      <c r="AD35" s="282"/>
      <c r="AE35" s="282"/>
      <c r="AF35" s="282"/>
      <c r="AG35" s="282"/>
      <c r="AH35" s="281"/>
      <c r="AI35" s="281"/>
      <c r="AJ35" s="283"/>
    </row>
    <row r="36" spans="1:36" ht="15" customHeight="1">
      <c r="A36" s="281">
        <v>30</v>
      </c>
      <c r="B36" s="278" t="str">
        <f>'1a'!D33</f>
        <v>SHAHWA PUTRI SALSABYLA</v>
      </c>
      <c r="C36" s="282"/>
      <c r="D36" s="282"/>
      <c r="E36" s="282"/>
      <c r="F36" s="282"/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  <c r="AC36" s="282"/>
      <c r="AD36" s="282"/>
      <c r="AE36" s="282"/>
      <c r="AF36" s="282"/>
      <c r="AG36" s="282"/>
      <c r="AH36" s="281"/>
      <c r="AI36" s="281"/>
      <c r="AJ36" s="283"/>
    </row>
    <row r="37" spans="1:36" ht="15" customHeight="1">
      <c r="A37" s="1423">
        <v>31</v>
      </c>
      <c r="B37" s="278" t="str">
        <f>'1a'!D34</f>
        <v>SITI ROBI'ATUL MAULIDIYAH</v>
      </c>
      <c r="C37" s="282"/>
      <c r="D37" s="282"/>
      <c r="E37" s="282"/>
      <c r="F37" s="282"/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  <c r="AC37" s="282"/>
      <c r="AD37" s="282"/>
      <c r="AE37" s="282"/>
      <c r="AF37" s="282"/>
      <c r="AG37" s="282"/>
      <c r="AH37" s="1422"/>
      <c r="AI37" s="1422"/>
      <c r="AJ37" s="283"/>
    </row>
    <row r="38" spans="1:36" ht="15" customHeight="1">
      <c r="A38" s="1422">
        <v>32</v>
      </c>
      <c r="B38" s="278" t="str">
        <f>'1a'!D35</f>
        <v>USWATUN KHOIRUNNISA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  <c r="AC38" s="282"/>
      <c r="AD38" s="282"/>
      <c r="AE38" s="282"/>
      <c r="AF38" s="282"/>
      <c r="AG38" s="282"/>
      <c r="AH38" s="1422"/>
      <c r="AI38" s="1422"/>
      <c r="AJ38" s="283"/>
    </row>
    <row r="39" spans="1:36" ht="23.1" customHeight="1">
      <c r="A39" s="1423">
        <v>33</v>
      </c>
      <c r="B39" s="278">
        <f>'1a'!D36</f>
        <v>0</v>
      </c>
      <c r="C39" s="282"/>
      <c r="D39" s="282"/>
      <c r="E39" s="282"/>
      <c r="F39" s="282"/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  <c r="AC39" s="282"/>
      <c r="AD39" s="282"/>
      <c r="AE39" s="282"/>
      <c r="AF39" s="282"/>
      <c r="AG39" s="282"/>
      <c r="AH39" s="1422"/>
      <c r="AI39" s="1422"/>
      <c r="AJ39" s="283"/>
    </row>
  </sheetData>
  <mergeCells count="7">
    <mergeCell ref="A1:AJ1"/>
    <mergeCell ref="A2:AJ2"/>
    <mergeCell ref="A3:AJ3"/>
    <mergeCell ref="A5:A6"/>
    <mergeCell ref="B5:B6"/>
    <mergeCell ref="C5:AG5"/>
    <mergeCell ref="AH5:AJ5"/>
  </mergeCells>
  <hyperlinks>
    <hyperlink ref="AL6" location="'1aA'!A1" display="1A" xr:uid="{00000000-0004-0000-1300-000000000000}"/>
    <hyperlink ref="AM6" location="'1bA'!A1" display="1B" xr:uid="{00000000-0004-0000-1300-000001000000}"/>
    <hyperlink ref="AM8" location="'2bA'!A1" display="2B" xr:uid="{00000000-0004-0000-1300-000002000000}"/>
    <hyperlink ref="AM10" location="'3bA'!A1" display="3B" xr:uid="{00000000-0004-0000-1300-000003000000}"/>
    <hyperlink ref="AM12" location="'4bA'!A1" display="4B" xr:uid="{00000000-0004-0000-1300-000004000000}"/>
    <hyperlink ref="AM16" location="'6bA'!A1" display="6B" xr:uid="{00000000-0004-0000-1300-000005000000}"/>
    <hyperlink ref="AL8" location="'2aA'!A1" display="2A" xr:uid="{00000000-0004-0000-1300-000006000000}"/>
    <hyperlink ref="AL10" location="'3aA'!A1" display="3A" xr:uid="{00000000-0004-0000-1300-000007000000}"/>
    <hyperlink ref="AL12" location="'4aA'!A1" display="4A" xr:uid="{00000000-0004-0000-1300-000008000000}"/>
    <hyperlink ref="AL14" location="'5aA'!A1" display="5A" xr:uid="{00000000-0004-0000-1300-000009000000}"/>
    <hyperlink ref="AM14" location="'5bA'!A1" display="5B" xr:uid="{00000000-0004-0000-1300-00000A000000}"/>
    <hyperlink ref="AL16" location="'6aA'!A1" display="6A" xr:uid="{00000000-0004-0000-1300-00000B000000}"/>
  </hyperlinks>
  <pageMargins left="0.74803149606299213" right="0.43307086614173229" top="0.23622047244094491" bottom="0.11811023622047245" header="0.43307086614173229" footer="0.23622047244094491"/>
  <pageSetup paperSize="256" scale="88" orientation="landscape" horizontalDpi="4294967293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/>
  <dimension ref="A1:AM40"/>
  <sheetViews>
    <sheetView view="pageBreakPreview" zoomScale="55" zoomScaleNormal="85" zoomScaleSheetLayoutView="55" workbookViewId="0">
      <pane xSplit="2" ySplit="6" topLeftCell="C16" activePane="bottomRight" state="frozen"/>
      <selection pane="topRight" activeCell="D1" sqref="D1"/>
      <selection pane="bottomLeft" activeCell="A7" sqref="A7"/>
      <selection pane="bottomRight" activeCell="A7" sqref="A7:XFD39"/>
    </sheetView>
  </sheetViews>
  <sheetFormatPr defaultRowHeight="23.1" customHeight="1"/>
  <cols>
    <col min="1" max="1" width="4.7109375" style="272" customWidth="1"/>
    <col min="2" max="2" width="36.7109375" style="274" customWidth="1"/>
    <col min="3" max="3" width="4.140625" style="272" customWidth="1"/>
    <col min="4" max="33" width="3.85546875" style="272" customWidth="1"/>
    <col min="34" max="35" width="3.85546875" style="275" customWidth="1"/>
    <col min="36" max="36" width="3.85546875" style="272" customWidth="1"/>
    <col min="37" max="256" width="9.140625" style="272"/>
    <col min="257" max="257" width="4.7109375" style="272" customWidth="1"/>
    <col min="258" max="258" width="30.7109375" style="272" customWidth="1"/>
    <col min="259" max="259" width="4.140625" style="272" customWidth="1"/>
    <col min="260" max="292" width="3.85546875" style="272" customWidth="1"/>
    <col min="293" max="512" width="9.140625" style="272"/>
    <col min="513" max="513" width="4.7109375" style="272" customWidth="1"/>
    <col min="514" max="514" width="30.7109375" style="272" customWidth="1"/>
    <col min="515" max="515" width="4.140625" style="272" customWidth="1"/>
    <col min="516" max="548" width="3.85546875" style="272" customWidth="1"/>
    <col min="549" max="768" width="9.140625" style="272"/>
    <col min="769" max="769" width="4.7109375" style="272" customWidth="1"/>
    <col min="770" max="770" width="30.7109375" style="272" customWidth="1"/>
    <col min="771" max="771" width="4.140625" style="272" customWidth="1"/>
    <col min="772" max="804" width="3.85546875" style="272" customWidth="1"/>
    <col min="805" max="1024" width="9.140625" style="272"/>
    <col min="1025" max="1025" width="4.7109375" style="272" customWidth="1"/>
    <col min="1026" max="1026" width="30.7109375" style="272" customWidth="1"/>
    <col min="1027" max="1027" width="4.140625" style="272" customWidth="1"/>
    <col min="1028" max="1060" width="3.85546875" style="272" customWidth="1"/>
    <col min="1061" max="1280" width="9.140625" style="272"/>
    <col min="1281" max="1281" width="4.7109375" style="272" customWidth="1"/>
    <col min="1282" max="1282" width="30.7109375" style="272" customWidth="1"/>
    <col min="1283" max="1283" width="4.140625" style="272" customWidth="1"/>
    <col min="1284" max="1316" width="3.85546875" style="272" customWidth="1"/>
    <col min="1317" max="1536" width="9.140625" style="272"/>
    <col min="1537" max="1537" width="4.7109375" style="272" customWidth="1"/>
    <col min="1538" max="1538" width="30.7109375" style="272" customWidth="1"/>
    <col min="1539" max="1539" width="4.140625" style="272" customWidth="1"/>
    <col min="1540" max="1572" width="3.85546875" style="272" customWidth="1"/>
    <col min="1573" max="1792" width="9.140625" style="272"/>
    <col min="1793" max="1793" width="4.7109375" style="272" customWidth="1"/>
    <col min="1794" max="1794" width="30.7109375" style="272" customWidth="1"/>
    <col min="1795" max="1795" width="4.140625" style="272" customWidth="1"/>
    <col min="1796" max="1828" width="3.85546875" style="272" customWidth="1"/>
    <col min="1829" max="2048" width="9.140625" style="272"/>
    <col min="2049" max="2049" width="4.7109375" style="272" customWidth="1"/>
    <col min="2050" max="2050" width="30.7109375" style="272" customWidth="1"/>
    <col min="2051" max="2051" width="4.140625" style="272" customWidth="1"/>
    <col min="2052" max="2084" width="3.85546875" style="272" customWidth="1"/>
    <col min="2085" max="2304" width="9.140625" style="272"/>
    <col min="2305" max="2305" width="4.7109375" style="272" customWidth="1"/>
    <col min="2306" max="2306" width="30.7109375" style="272" customWidth="1"/>
    <col min="2307" max="2307" width="4.140625" style="272" customWidth="1"/>
    <col min="2308" max="2340" width="3.85546875" style="272" customWidth="1"/>
    <col min="2341" max="2560" width="9.140625" style="272"/>
    <col min="2561" max="2561" width="4.7109375" style="272" customWidth="1"/>
    <col min="2562" max="2562" width="30.7109375" style="272" customWidth="1"/>
    <col min="2563" max="2563" width="4.140625" style="272" customWidth="1"/>
    <col min="2564" max="2596" width="3.85546875" style="272" customWidth="1"/>
    <col min="2597" max="2816" width="9.140625" style="272"/>
    <col min="2817" max="2817" width="4.7109375" style="272" customWidth="1"/>
    <col min="2818" max="2818" width="30.7109375" style="272" customWidth="1"/>
    <col min="2819" max="2819" width="4.140625" style="272" customWidth="1"/>
    <col min="2820" max="2852" width="3.85546875" style="272" customWidth="1"/>
    <col min="2853" max="3072" width="9.140625" style="272"/>
    <col min="3073" max="3073" width="4.7109375" style="272" customWidth="1"/>
    <col min="3074" max="3074" width="30.7109375" style="272" customWidth="1"/>
    <col min="3075" max="3075" width="4.140625" style="272" customWidth="1"/>
    <col min="3076" max="3108" width="3.85546875" style="272" customWidth="1"/>
    <col min="3109" max="3328" width="9.140625" style="272"/>
    <col min="3329" max="3329" width="4.7109375" style="272" customWidth="1"/>
    <col min="3330" max="3330" width="30.7109375" style="272" customWidth="1"/>
    <col min="3331" max="3331" width="4.140625" style="272" customWidth="1"/>
    <col min="3332" max="3364" width="3.85546875" style="272" customWidth="1"/>
    <col min="3365" max="3584" width="9.140625" style="272"/>
    <col min="3585" max="3585" width="4.7109375" style="272" customWidth="1"/>
    <col min="3586" max="3586" width="30.7109375" style="272" customWidth="1"/>
    <col min="3587" max="3587" width="4.140625" style="272" customWidth="1"/>
    <col min="3588" max="3620" width="3.85546875" style="272" customWidth="1"/>
    <col min="3621" max="3840" width="9.140625" style="272"/>
    <col min="3841" max="3841" width="4.7109375" style="272" customWidth="1"/>
    <col min="3842" max="3842" width="30.7109375" style="272" customWidth="1"/>
    <col min="3843" max="3843" width="4.140625" style="272" customWidth="1"/>
    <col min="3844" max="3876" width="3.85546875" style="272" customWidth="1"/>
    <col min="3877" max="4096" width="9.140625" style="272"/>
    <col min="4097" max="4097" width="4.7109375" style="272" customWidth="1"/>
    <col min="4098" max="4098" width="30.7109375" style="272" customWidth="1"/>
    <col min="4099" max="4099" width="4.140625" style="272" customWidth="1"/>
    <col min="4100" max="4132" width="3.85546875" style="272" customWidth="1"/>
    <col min="4133" max="4352" width="9.140625" style="272"/>
    <col min="4353" max="4353" width="4.7109375" style="272" customWidth="1"/>
    <col min="4354" max="4354" width="30.7109375" style="272" customWidth="1"/>
    <col min="4355" max="4355" width="4.140625" style="272" customWidth="1"/>
    <col min="4356" max="4388" width="3.85546875" style="272" customWidth="1"/>
    <col min="4389" max="4608" width="9.140625" style="272"/>
    <col min="4609" max="4609" width="4.7109375" style="272" customWidth="1"/>
    <col min="4610" max="4610" width="30.7109375" style="272" customWidth="1"/>
    <col min="4611" max="4611" width="4.140625" style="272" customWidth="1"/>
    <col min="4612" max="4644" width="3.85546875" style="272" customWidth="1"/>
    <col min="4645" max="4864" width="9.140625" style="272"/>
    <col min="4865" max="4865" width="4.7109375" style="272" customWidth="1"/>
    <col min="4866" max="4866" width="30.7109375" style="272" customWidth="1"/>
    <col min="4867" max="4867" width="4.140625" style="272" customWidth="1"/>
    <col min="4868" max="4900" width="3.85546875" style="272" customWidth="1"/>
    <col min="4901" max="5120" width="9.140625" style="272"/>
    <col min="5121" max="5121" width="4.7109375" style="272" customWidth="1"/>
    <col min="5122" max="5122" width="30.7109375" style="272" customWidth="1"/>
    <col min="5123" max="5123" width="4.140625" style="272" customWidth="1"/>
    <col min="5124" max="5156" width="3.85546875" style="272" customWidth="1"/>
    <col min="5157" max="5376" width="9.140625" style="272"/>
    <col min="5377" max="5377" width="4.7109375" style="272" customWidth="1"/>
    <col min="5378" max="5378" width="30.7109375" style="272" customWidth="1"/>
    <col min="5379" max="5379" width="4.140625" style="272" customWidth="1"/>
    <col min="5380" max="5412" width="3.85546875" style="272" customWidth="1"/>
    <col min="5413" max="5632" width="9.140625" style="272"/>
    <col min="5633" max="5633" width="4.7109375" style="272" customWidth="1"/>
    <col min="5634" max="5634" width="30.7109375" style="272" customWidth="1"/>
    <col min="5635" max="5635" width="4.140625" style="272" customWidth="1"/>
    <col min="5636" max="5668" width="3.85546875" style="272" customWidth="1"/>
    <col min="5669" max="5888" width="9.140625" style="272"/>
    <col min="5889" max="5889" width="4.7109375" style="272" customWidth="1"/>
    <col min="5890" max="5890" width="30.7109375" style="272" customWidth="1"/>
    <col min="5891" max="5891" width="4.140625" style="272" customWidth="1"/>
    <col min="5892" max="5924" width="3.85546875" style="272" customWidth="1"/>
    <col min="5925" max="6144" width="9.140625" style="272"/>
    <col min="6145" max="6145" width="4.7109375" style="272" customWidth="1"/>
    <col min="6146" max="6146" width="30.7109375" style="272" customWidth="1"/>
    <col min="6147" max="6147" width="4.140625" style="272" customWidth="1"/>
    <col min="6148" max="6180" width="3.85546875" style="272" customWidth="1"/>
    <col min="6181" max="6400" width="9.140625" style="272"/>
    <col min="6401" max="6401" width="4.7109375" style="272" customWidth="1"/>
    <col min="6402" max="6402" width="30.7109375" style="272" customWidth="1"/>
    <col min="6403" max="6403" width="4.140625" style="272" customWidth="1"/>
    <col min="6404" max="6436" width="3.85546875" style="272" customWidth="1"/>
    <col min="6437" max="6656" width="9.140625" style="272"/>
    <col min="6657" max="6657" width="4.7109375" style="272" customWidth="1"/>
    <col min="6658" max="6658" width="30.7109375" style="272" customWidth="1"/>
    <col min="6659" max="6659" width="4.140625" style="272" customWidth="1"/>
    <col min="6660" max="6692" width="3.85546875" style="272" customWidth="1"/>
    <col min="6693" max="6912" width="9.140625" style="272"/>
    <col min="6913" max="6913" width="4.7109375" style="272" customWidth="1"/>
    <col min="6914" max="6914" width="30.7109375" style="272" customWidth="1"/>
    <col min="6915" max="6915" width="4.140625" style="272" customWidth="1"/>
    <col min="6916" max="6948" width="3.85546875" style="272" customWidth="1"/>
    <col min="6949" max="7168" width="9.140625" style="272"/>
    <col min="7169" max="7169" width="4.7109375" style="272" customWidth="1"/>
    <col min="7170" max="7170" width="30.7109375" style="272" customWidth="1"/>
    <col min="7171" max="7171" width="4.140625" style="272" customWidth="1"/>
    <col min="7172" max="7204" width="3.85546875" style="272" customWidth="1"/>
    <col min="7205" max="7424" width="9.140625" style="272"/>
    <col min="7425" max="7425" width="4.7109375" style="272" customWidth="1"/>
    <col min="7426" max="7426" width="30.7109375" style="272" customWidth="1"/>
    <col min="7427" max="7427" width="4.140625" style="272" customWidth="1"/>
    <col min="7428" max="7460" width="3.85546875" style="272" customWidth="1"/>
    <col min="7461" max="7680" width="9.140625" style="272"/>
    <col min="7681" max="7681" width="4.7109375" style="272" customWidth="1"/>
    <col min="7682" max="7682" width="30.7109375" style="272" customWidth="1"/>
    <col min="7683" max="7683" width="4.140625" style="272" customWidth="1"/>
    <col min="7684" max="7716" width="3.85546875" style="272" customWidth="1"/>
    <col min="7717" max="7936" width="9.140625" style="272"/>
    <col min="7937" max="7937" width="4.7109375" style="272" customWidth="1"/>
    <col min="7938" max="7938" width="30.7109375" style="272" customWidth="1"/>
    <col min="7939" max="7939" width="4.140625" style="272" customWidth="1"/>
    <col min="7940" max="7972" width="3.85546875" style="272" customWidth="1"/>
    <col min="7973" max="8192" width="9.140625" style="272"/>
    <col min="8193" max="8193" width="4.7109375" style="272" customWidth="1"/>
    <col min="8194" max="8194" width="30.7109375" style="272" customWidth="1"/>
    <col min="8195" max="8195" width="4.140625" style="272" customWidth="1"/>
    <col min="8196" max="8228" width="3.85546875" style="272" customWidth="1"/>
    <col min="8229" max="8448" width="9.140625" style="272"/>
    <col min="8449" max="8449" width="4.7109375" style="272" customWidth="1"/>
    <col min="8450" max="8450" width="30.7109375" style="272" customWidth="1"/>
    <col min="8451" max="8451" width="4.140625" style="272" customWidth="1"/>
    <col min="8452" max="8484" width="3.85546875" style="272" customWidth="1"/>
    <col min="8485" max="8704" width="9.140625" style="272"/>
    <col min="8705" max="8705" width="4.7109375" style="272" customWidth="1"/>
    <col min="8706" max="8706" width="30.7109375" style="272" customWidth="1"/>
    <col min="8707" max="8707" width="4.140625" style="272" customWidth="1"/>
    <col min="8708" max="8740" width="3.85546875" style="272" customWidth="1"/>
    <col min="8741" max="8960" width="9.140625" style="272"/>
    <col min="8961" max="8961" width="4.7109375" style="272" customWidth="1"/>
    <col min="8962" max="8962" width="30.7109375" style="272" customWidth="1"/>
    <col min="8963" max="8963" width="4.140625" style="272" customWidth="1"/>
    <col min="8964" max="8996" width="3.85546875" style="272" customWidth="1"/>
    <col min="8997" max="9216" width="9.140625" style="272"/>
    <col min="9217" max="9217" width="4.7109375" style="272" customWidth="1"/>
    <col min="9218" max="9218" width="30.7109375" style="272" customWidth="1"/>
    <col min="9219" max="9219" width="4.140625" style="272" customWidth="1"/>
    <col min="9220" max="9252" width="3.85546875" style="272" customWidth="1"/>
    <col min="9253" max="9472" width="9.140625" style="272"/>
    <col min="9473" max="9473" width="4.7109375" style="272" customWidth="1"/>
    <col min="9474" max="9474" width="30.7109375" style="272" customWidth="1"/>
    <col min="9475" max="9475" width="4.140625" style="272" customWidth="1"/>
    <col min="9476" max="9508" width="3.85546875" style="272" customWidth="1"/>
    <col min="9509" max="9728" width="9.140625" style="272"/>
    <col min="9729" max="9729" width="4.7109375" style="272" customWidth="1"/>
    <col min="9730" max="9730" width="30.7109375" style="272" customWidth="1"/>
    <col min="9731" max="9731" width="4.140625" style="272" customWidth="1"/>
    <col min="9732" max="9764" width="3.85546875" style="272" customWidth="1"/>
    <col min="9765" max="9984" width="9.140625" style="272"/>
    <col min="9985" max="9985" width="4.7109375" style="272" customWidth="1"/>
    <col min="9986" max="9986" width="30.7109375" style="272" customWidth="1"/>
    <col min="9987" max="9987" width="4.140625" style="272" customWidth="1"/>
    <col min="9988" max="10020" width="3.85546875" style="272" customWidth="1"/>
    <col min="10021" max="10240" width="9.140625" style="272"/>
    <col min="10241" max="10241" width="4.7109375" style="272" customWidth="1"/>
    <col min="10242" max="10242" width="30.7109375" style="272" customWidth="1"/>
    <col min="10243" max="10243" width="4.140625" style="272" customWidth="1"/>
    <col min="10244" max="10276" width="3.85546875" style="272" customWidth="1"/>
    <col min="10277" max="10496" width="9.140625" style="272"/>
    <col min="10497" max="10497" width="4.7109375" style="272" customWidth="1"/>
    <col min="10498" max="10498" width="30.7109375" style="272" customWidth="1"/>
    <col min="10499" max="10499" width="4.140625" style="272" customWidth="1"/>
    <col min="10500" max="10532" width="3.85546875" style="272" customWidth="1"/>
    <col min="10533" max="10752" width="9.140625" style="272"/>
    <col min="10753" max="10753" width="4.7109375" style="272" customWidth="1"/>
    <col min="10754" max="10754" width="30.7109375" style="272" customWidth="1"/>
    <col min="10755" max="10755" width="4.140625" style="272" customWidth="1"/>
    <col min="10756" max="10788" width="3.85546875" style="272" customWidth="1"/>
    <col min="10789" max="11008" width="9.140625" style="272"/>
    <col min="11009" max="11009" width="4.7109375" style="272" customWidth="1"/>
    <col min="11010" max="11010" width="30.7109375" style="272" customWidth="1"/>
    <col min="11011" max="11011" width="4.140625" style="272" customWidth="1"/>
    <col min="11012" max="11044" width="3.85546875" style="272" customWidth="1"/>
    <col min="11045" max="11264" width="9.140625" style="272"/>
    <col min="11265" max="11265" width="4.7109375" style="272" customWidth="1"/>
    <col min="11266" max="11266" width="30.7109375" style="272" customWidth="1"/>
    <col min="11267" max="11267" width="4.140625" style="272" customWidth="1"/>
    <col min="11268" max="11300" width="3.85546875" style="272" customWidth="1"/>
    <col min="11301" max="11520" width="9.140625" style="272"/>
    <col min="11521" max="11521" width="4.7109375" style="272" customWidth="1"/>
    <col min="11522" max="11522" width="30.7109375" style="272" customWidth="1"/>
    <col min="11523" max="11523" width="4.140625" style="272" customWidth="1"/>
    <col min="11524" max="11556" width="3.85546875" style="272" customWidth="1"/>
    <col min="11557" max="11776" width="9.140625" style="272"/>
    <col min="11777" max="11777" width="4.7109375" style="272" customWidth="1"/>
    <col min="11778" max="11778" width="30.7109375" style="272" customWidth="1"/>
    <col min="11779" max="11779" width="4.140625" style="272" customWidth="1"/>
    <col min="11780" max="11812" width="3.85546875" style="272" customWidth="1"/>
    <col min="11813" max="12032" width="9.140625" style="272"/>
    <col min="12033" max="12033" width="4.7109375" style="272" customWidth="1"/>
    <col min="12034" max="12034" width="30.7109375" style="272" customWidth="1"/>
    <col min="12035" max="12035" width="4.140625" style="272" customWidth="1"/>
    <col min="12036" max="12068" width="3.85546875" style="272" customWidth="1"/>
    <col min="12069" max="12288" width="9.140625" style="272"/>
    <col min="12289" max="12289" width="4.7109375" style="272" customWidth="1"/>
    <col min="12290" max="12290" width="30.7109375" style="272" customWidth="1"/>
    <col min="12291" max="12291" width="4.140625" style="272" customWidth="1"/>
    <col min="12292" max="12324" width="3.85546875" style="272" customWidth="1"/>
    <col min="12325" max="12544" width="9.140625" style="272"/>
    <col min="12545" max="12545" width="4.7109375" style="272" customWidth="1"/>
    <col min="12546" max="12546" width="30.7109375" style="272" customWidth="1"/>
    <col min="12547" max="12547" width="4.140625" style="272" customWidth="1"/>
    <col min="12548" max="12580" width="3.85546875" style="272" customWidth="1"/>
    <col min="12581" max="12800" width="9.140625" style="272"/>
    <col min="12801" max="12801" width="4.7109375" style="272" customWidth="1"/>
    <col min="12802" max="12802" width="30.7109375" style="272" customWidth="1"/>
    <col min="12803" max="12803" width="4.140625" style="272" customWidth="1"/>
    <col min="12804" max="12836" width="3.85546875" style="272" customWidth="1"/>
    <col min="12837" max="13056" width="9.140625" style="272"/>
    <col min="13057" max="13057" width="4.7109375" style="272" customWidth="1"/>
    <col min="13058" max="13058" width="30.7109375" style="272" customWidth="1"/>
    <col min="13059" max="13059" width="4.140625" style="272" customWidth="1"/>
    <col min="13060" max="13092" width="3.85546875" style="272" customWidth="1"/>
    <col min="13093" max="13312" width="9.140625" style="272"/>
    <col min="13313" max="13313" width="4.7109375" style="272" customWidth="1"/>
    <col min="13314" max="13314" width="30.7109375" style="272" customWidth="1"/>
    <col min="13315" max="13315" width="4.140625" style="272" customWidth="1"/>
    <col min="13316" max="13348" width="3.85546875" style="272" customWidth="1"/>
    <col min="13349" max="13568" width="9.140625" style="272"/>
    <col min="13569" max="13569" width="4.7109375" style="272" customWidth="1"/>
    <col min="13570" max="13570" width="30.7109375" style="272" customWidth="1"/>
    <col min="13571" max="13571" width="4.140625" style="272" customWidth="1"/>
    <col min="13572" max="13604" width="3.85546875" style="272" customWidth="1"/>
    <col min="13605" max="13824" width="9.140625" style="272"/>
    <col min="13825" max="13825" width="4.7109375" style="272" customWidth="1"/>
    <col min="13826" max="13826" width="30.7109375" style="272" customWidth="1"/>
    <col min="13827" max="13827" width="4.140625" style="272" customWidth="1"/>
    <col min="13828" max="13860" width="3.85546875" style="272" customWidth="1"/>
    <col min="13861" max="14080" width="9.140625" style="272"/>
    <col min="14081" max="14081" width="4.7109375" style="272" customWidth="1"/>
    <col min="14082" max="14082" width="30.7109375" style="272" customWidth="1"/>
    <col min="14083" max="14083" width="4.140625" style="272" customWidth="1"/>
    <col min="14084" max="14116" width="3.85546875" style="272" customWidth="1"/>
    <col min="14117" max="14336" width="9.140625" style="272"/>
    <col min="14337" max="14337" width="4.7109375" style="272" customWidth="1"/>
    <col min="14338" max="14338" width="30.7109375" style="272" customWidth="1"/>
    <col min="14339" max="14339" width="4.140625" style="272" customWidth="1"/>
    <col min="14340" max="14372" width="3.85546875" style="272" customWidth="1"/>
    <col min="14373" max="14592" width="9.140625" style="272"/>
    <col min="14593" max="14593" width="4.7109375" style="272" customWidth="1"/>
    <col min="14594" max="14594" width="30.7109375" style="272" customWidth="1"/>
    <col min="14595" max="14595" width="4.140625" style="272" customWidth="1"/>
    <col min="14596" max="14628" width="3.85546875" style="272" customWidth="1"/>
    <col min="14629" max="14848" width="9.140625" style="272"/>
    <col min="14849" max="14849" width="4.7109375" style="272" customWidth="1"/>
    <col min="14850" max="14850" width="30.7109375" style="272" customWidth="1"/>
    <col min="14851" max="14851" width="4.140625" style="272" customWidth="1"/>
    <col min="14852" max="14884" width="3.85546875" style="272" customWidth="1"/>
    <col min="14885" max="15104" width="9.140625" style="272"/>
    <col min="15105" max="15105" width="4.7109375" style="272" customWidth="1"/>
    <col min="15106" max="15106" width="30.7109375" style="272" customWidth="1"/>
    <col min="15107" max="15107" width="4.140625" style="272" customWidth="1"/>
    <col min="15108" max="15140" width="3.85546875" style="272" customWidth="1"/>
    <col min="15141" max="15360" width="9.140625" style="272"/>
    <col min="15361" max="15361" width="4.7109375" style="272" customWidth="1"/>
    <col min="15362" max="15362" width="30.7109375" style="272" customWidth="1"/>
    <col min="15363" max="15363" width="4.140625" style="272" customWidth="1"/>
    <col min="15364" max="15396" width="3.85546875" style="272" customWidth="1"/>
    <col min="15397" max="15616" width="9.140625" style="272"/>
    <col min="15617" max="15617" width="4.7109375" style="272" customWidth="1"/>
    <col min="15618" max="15618" width="30.7109375" style="272" customWidth="1"/>
    <col min="15619" max="15619" width="4.140625" style="272" customWidth="1"/>
    <col min="15620" max="15652" width="3.85546875" style="272" customWidth="1"/>
    <col min="15653" max="15872" width="9.140625" style="272"/>
    <col min="15873" max="15873" width="4.7109375" style="272" customWidth="1"/>
    <col min="15874" max="15874" width="30.7109375" style="272" customWidth="1"/>
    <col min="15875" max="15875" width="4.140625" style="272" customWidth="1"/>
    <col min="15876" max="15908" width="3.85546875" style="272" customWidth="1"/>
    <col min="15909" max="16128" width="9.140625" style="272"/>
    <col min="16129" max="16129" width="4.7109375" style="272" customWidth="1"/>
    <col min="16130" max="16130" width="30.7109375" style="272" customWidth="1"/>
    <col min="16131" max="16131" width="4.140625" style="272" customWidth="1"/>
    <col min="16132" max="16164" width="3.85546875" style="272" customWidth="1"/>
    <col min="16165" max="16384" width="9.140625" style="272"/>
  </cols>
  <sheetData>
    <row r="1" spans="1:39" ht="21" customHeight="1">
      <c r="A1" s="1943" t="s">
        <v>1033</v>
      </c>
      <c r="B1" s="1943"/>
      <c r="C1" s="1943"/>
      <c r="D1" s="1943"/>
      <c r="E1" s="1943"/>
      <c r="F1" s="1943"/>
      <c r="G1" s="1943"/>
      <c r="H1" s="1943"/>
      <c r="I1" s="1943"/>
      <c r="J1" s="1943"/>
      <c r="K1" s="1943"/>
      <c r="L1" s="1943"/>
      <c r="M1" s="1943"/>
      <c r="N1" s="1943"/>
      <c r="O1" s="1943"/>
      <c r="P1" s="1943"/>
      <c r="Q1" s="1943"/>
      <c r="R1" s="1943"/>
      <c r="S1" s="1943"/>
      <c r="T1" s="1943"/>
      <c r="U1" s="1943"/>
      <c r="V1" s="1943"/>
      <c r="W1" s="1943"/>
      <c r="X1" s="1943"/>
      <c r="Y1" s="1943"/>
      <c r="Z1" s="1943"/>
      <c r="AA1" s="1943"/>
      <c r="AB1" s="1943"/>
      <c r="AC1" s="1943"/>
      <c r="AD1" s="1943"/>
      <c r="AE1" s="1943"/>
      <c r="AF1" s="1943"/>
      <c r="AG1" s="1943"/>
      <c r="AH1" s="1943"/>
      <c r="AI1" s="1943"/>
      <c r="AJ1" s="1943"/>
    </row>
    <row r="2" spans="1:39" ht="21" customHeight="1">
      <c r="A2" s="1943" t="s">
        <v>1030</v>
      </c>
      <c r="B2" s="1943"/>
      <c r="C2" s="1943"/>
      <c r="D2" s="1943"/>
      <c r="E2" s="1943"/>
      <c r="F2" s="1943"/>
      <c r="G2" s="1943"/>
      <c r="H2" s="1943"/>
      <c r="I2" s="1943"/>
      <c r="J2" s="1943"/>
      <c r="K2" s="1943"/>
      <c r="L2" s="1943"/>
      <c r="M2" s="1943"/>
      <c r="N2" s="1943"/>
      <c r="O2" s="1943"/>
      <c r="P2" s="1943"/>
      <c r="Q2" s="1943"/>
      <c r="R2" s="1943"/>
      <c r="S2" s="1943"/>
      <c r="T2" s="1943"/>
      <c r="U2" s="1943"/>
      <c r="V2" s="1943"/>
      <c r="W2" s="1943"/>
      <c r="X2" s="1943"/>
      <c r="Y2" s="1943"/>
      <c r="Z2" s="1943"/>
      <c r="AA2" s="1943"/>
      <c r="AB2" s="1943"/>
      <c r="AC2" s="1943"/>
      <c r="AD2" s="1943"/>
      <c r="AE2" s="1943"/>
      <c r="AF2" s="1943"/>
      <c r="AG2" s="1943"/>
      <c r="AH2" s="1943"/>
      <c r="AI2" s="1943"/>
      <c r="AJ2" s="1943"/>
    </row>
    <row r="3" spans="1:39" ht="21" customHeight="1">
      <c r="A3" s="1943" t="str">
        <f>INDEKS!A3</f>
        <v>TAHUN PELAJARAN 2015/2016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  <c r="R3" s="1943"/>
      <c r="S3" s="1943"/>
      <c r="T3" s="1943"/>
      <c r="U3" s="1943"/>
      <c r="V3" s="1943"/>
      <c r="W3" s="1943"/>
      <c r="X3" s="1943"/>
      <c r="Y3" s="1943"/>
      <c r="Z3" s="1943"/>
      <c r="AA3" s="1943"/>
      <c r="AB3" s="1943"/>
      <c r="AC3" s="1943"/>
      <c r="AD3" s="1943"/>
      <c r="AE3" s="1943"/>
      <c r="AF3" s="1943"/>
      <c r="AG3" s="1943"/>
      <c r="AH3" s="1943"/>
      <c r="AI3" s="1943"/>
      <c r="AJ3" s="1943"/>
    </row>
    <row r="4" spans="1:39" ht="21" customHeight="1" thickBot="1">
      <c r="A4" s="273" t="str">
        <f>INDEKS!B7</f>
        <v>KELAS I (SATU) B</v>
      </c>
      <c r="AC4" s="272" t="s">
        <v>1048</v>
      </c>
    </row>
    <row r="5" spans="1:39" s="274" customFormat="1" ht="23.1" customHeight="1">
      <c r="A5" s="1944" t="s">
        <v>0</v>
      </c>
      <c r="B5" s="1944" t="s">
        <v>1</v>
      </c>
      <c r="C5" s="1944" t="s">
        <v>1031</v>
      </c>
      <c r="D5" s="1944"/>
      <c r="E5" s="1944"/>
      <c r="F5" s="1944"/>
      <c r="G5" s="1944"/>
      <c r="H5" s="1944"/>
      <c r="I5" s="1944"/>
      <c r="J5" s="1944"/>
      <c r="K5" s="1944"/>
      <c r="L5" s="1944"/>
      <c r="M5" s="1944"/>
      <c r="N5" s="1944"/>
      <c r="O5" s="1944"/>
      <c r="P5" s="1944"/>
      <c r="Q5" s="1944"/>
      <c r="R5" s="1944"/>
      <c r="S5" s="1944"/>
      <c r="T5" s="1944"/>
      <c r="U5" s="1944"/>
      <c r="V5" s="1944"/>
      <c r="W5" s="1944"/>
      <c r="X5" s="1944"/>
      <c r="Y5" s="1944"/>
      <c r="Z5" s="1944"/>
      <c r="AA5" s="1944"/>
      <c r="AB5" s="1944"/>
      <c r="AC5" s="1944"/>
      <c r="AD5" s="1944"/>
      <c r="AE5" s="1944"/>
      <c r="AF5" s="1944"/>
      <c r="AG5" s="1944"/>
      <c r="AH5" s="1946" t="s">
        <v>616</v>
      </c>
      <c r="AI5" s="1946"/>
      <c r="AJ5" s="1946"/>
    </row>
    <row r="6" spans="1:39" s="274" customFormat="1" ht="23.1" customHeight="1" thickBot="1">
      <c r="A6" s="1945"/>
      <c r="B6" s="1945"/>
      <c r="C6" s="276">
        <v>1</v>
      </c>
      <c r="D6" s="276">
        <v>2</v>
      </c>
      <c r="E6" s="276">
        <v>3</v>
      </c>
      <c r="F6" s="276">
        <v>4</v>
      </c>
      <c r="G6" s="276">
        <v>5</v>
      </c>
      <c r="H6" s="276">
        <v>6</v>
      </c>
      <c r="I6" s="276">
        <v>7</v>
      </c>
      <c r="J6" s="276">
        <v>8</v>
      </c>
      <c r="K6" s="276">
        <v>9</v>
      </c>
      <c r="L6" s="276">
        <v>10</v>
      </c>
      <c r="M6" s="276">
        <v>11</v>
      </c>
      <c r="N6" s="276">
        <v>12</v>
      </c>
      <c r="O6" s="276">
        <v>13</v>
      </c>
      <c r="P6" s="276">
        <v>14</v>
      </c>
      <c r="Q6" s="276">
        <v>15</v>
      </c>
      <c r="R6" s="276">
        <v>16</v>
      </c>
      <c r="S6" s="276">
        <v>17</v>
      </c>
      <c r="T6" s="276">
        <v>18</v>
      </c>
      <c r="U6" s="276">
        <v>19</v>
      </c>
      <c r="V6" s="276">
        <v>20</v>
      </c>
      <c r="W6" s="276">
        <v>21</v>
      </c>
      <c r="X6" s="276">
        <v>22</v>
      </c>
      <c r="Y6" s="276">
        <v>23</v>
      </c>
      <c r="Z6" s="276">
        <v>24</v>
      </c>
      <c r="AA6" s="276">
        <v>25</v>
      </c>
      <c r="AB6" s="276">
        <v>26</v>
      </c>
      <c r="AC6" s="276">
        <v>27</v>
      </c>
      <c r="AD6" s="276">
        <v>28</v>
      </c>
      <c r="AE6" s="276">
        <v>29</v>
      </c>
      <c r="AF6" s="276">
        <v>30</v>
      </c>
      <c r="AG6" s="276">
        <v>31</v>
      </c>
      <c r="AH6" s="276" t="s">
        <v>1032</v>
      </c>
      <c r="AI6" s="276" t="s">
        <v>792</v>
      </c>
      <c r="AJ6" s="276" t="s">
        <v>851</v>
      </c>
    </row>
    <row r="7" spans="1:39" ht="15" customHeight="1">
      <c r="A7" s="277">
        <v>1</v>
      </c>
      <c r="B7" s="278" t="str">
        <f>'1b'!D4</f>
        <v>ABDURRAHMAN FAQIH</v>
      </c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79"/>
      <c r="AG7" s="279"/>
      <c r="AH7" s="277"/>
      <c r="AI7" s="277"/>
      <c r="AJ7" s="280"/>
      <c r="AL7" s="274"/>
      <c r="AM7" s="274"/>
    </row>
    <row r="8" spans="1:39" ht="15" customHeight="1">
      <c r="A8" s="281">
        <v>2</v>
      </c>
      <c r="B8" s="278" t="str">
        <f>'1b'!D5</f>
        <v>ACHMAD HASBI ASSIDDIQI</v>
      </c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1"/>
      <c r="AI8" s="281"/>
      <c r="AJ8" s="283"/>
      <c r="AL8" s="1465" t="s">
        <v>603</v>
      </c>
      <c r="AM8" s="1465" t="s">
        <v>604</v>
      </c>
    </row>
    <row r="9" spans="1:39" ht="15" customHeight="1">
      <c r="A9" s="277">
        <v>3</v>
      </c>
      <c r="B9" s="278" t="str">
        <f>'1b'!D6</f>
        <v>ACHMAD YANI</v>
      </c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281"/>
      <c r="AI9" s="281"/>
      <c r="AJ9" s="283"/>
      <c r="AL9" s="1466"/>
      <c r="AM9" s="1466"/>
    </row>
    <row r="10" spans="1:39" ht="15" customHeight="1">
      <c r="A10" s="281">
        <v>4</v>
      </c>
      <c r="B10" s="278" t="str">
        <f>'1b'!D7</f>
        <v>AHMAD RAMADHANI</v>
      </c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4"/>
      <c r="AI10" s="284"/>
      <c r="AJ10" s="283"/>
      <c r="AL10" s="1465" t="s">
        <v>605</v>
      </c>
      <c r="AM10" s="1465" t="s">
        <v>606</v>
      </c>
    </row>
    <row r="11" spans="1:39" ht="15" customHeight="1">
      <c r="A11" s="277">
        <v>5</v>
      </c>
      <c r="B11" s="278" t="str">
        <f>'1b'!D8</f>
        <v>AIDA UMMU HABIBAH</v>
      </c>
      <c r="C11" s="282"/>
      <c r="D11" s="282"/>
      <c r="E11" s="282"/>
      <c r="F11" s="282"/>
      <c r="G11" s="282"/>
      <c r="H11" s="282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  <c r="AC11" s="282"/>
      <c r="AD11" s="282"/>
      <c r="AE11" s="282"/>
      <c r="AF11" s="282"/>
      <c r="AG11" s="282"/>
      <c r="AH11" s="281"/>
      <c r="AI11" s="281"/>
      <c r="AJ11" s="283"/>
      <c r="AL11" s="1466"/>
      <c r="AM11" s="1466"/>
    </row>
    <row r="12" spans="1:39" ht="15" customHeight="1">
      <c r="A12" s="281">
        <v>6</v>
      </c>
      <c r="B12" s="278" t="str">
        <f>'1b'!D9</f>
        <v>AKHMAD RIDWAN</v>
      </c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1"/>
      <c r="AI12" s="281"/>
      <c r="AJ12" s="283"/>
      <c r="AL12" s="1465" t="s">
        <v>607</v>
      </c>
      <c r="AM12" s="1465" t="s">
        <v>608</v>
      </c>
    </row>
    <row r="13" spans="1:39" ht="15" customHeight="1">
      <c r="A13" s="277">
        <v>7</v>
      </c>
      <c r="B13" s="278" t="str">
        <f>'1b'!D10</f>
        <v>ALIYA QUTROTUN NAILA</v>
      </c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281"/>
      <c r="AI13" s="281"/>
      <c r="AJ13" s="283"/>
      <c r="AL13" s="1466"/>
      <c r="AM13" s="1466"/>
    </row>
    <row r="14" spans="1:39" ht="15" customHeight="1">
      <c r="A14" s="281">
        <v>8</v>
      </c>
      <c r="B14" s="278" t="str">
        <f>'1b'!D11</f>
        <v>ANDREAN DWI YULIANO</v>
      </c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4"/>
      <c r="AI14" s="284"/>
      <c r="AJ14" s="283"/>
      <c r="AL14" s="1465" t="s">
        <v>609</v>
      </c>
      <c r="AM14" s="1465" t="s">
        <v>610</v>
      </c>
    </row>
    <row r="15" spans="1:39" ht="15" customHeight="1">
      <c r="A15" s="277">
        <v>9</v>
      </c>
      <c r="B15" s="278" t="str">
        <f>'1b'!D12</f>
        <v>ANNISA RIZQI NABILA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1"/>
      <c r="AI15" s="281"/>
      <c r="AJ15" s="283"/>
      <c r="AL15" s="1466"/>
      <c r="AM15" s="1466"/>
    </row>
    <row r="16" spans="1:39" ht="15" customHeight="1">
      <c r="A16" s="281">
        <v>10</v>
      </c>
      <c r="B16" s="278" t="str">
        <f>'1b'!D13</f>
        <v>ARSYA WAHYU AMALIYAH</v>
      </c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  <c r="AC16" s="282"/>
      <c r="AD16" s="282"/>
      <c r="AE16" s="282"/>
      <c r="AF16" s="282"/>
      <c r="AG16" s="282"/>
      <c r="AH16" s="281"/>
      <c r="AI16" s="281"/>
      <c r="AJ16" s="283"/>
      <c r="AL16" s="1465" t="s">
        <v>611</v>
      </c>
      <c r="AM16" s="1465" t="s">
        <v>612</v>
      </c>
    </row>
    <row r="17" spans="1:39" ht="15" customHeight="1">
      <c r="A17" s="277">
        <v>11</v>
      </c>
      <c r="B17" s="278" t="str">
        <f>'1b'!D14</f>
        <v>FAUZIA AMELIA PUTRI</v>
      </c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1"/>
      <c r="AI17" s="281"/>
      <c r="AJ17" s="283"/>
      <c r="AL17" s="1466"/>
      <c r="AM17" s="1466"/>
    </row>
    <row r="18" spans="1:39" ht="15" customHeight="1">
      <c r="A18" s="281">
        <v>12</v>
      </c>
      <c r="B18" s="278" t="str">
        <f>'1b'!D15</f>
        <v>HABIBIE NURUSSALAM</v>
      </c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4"/>
      <c r="AI18" s="284"/>
      <c r="AJ18" s="283"/>
      <c r="AL18" s="1465" t="s">
        <v>834</v>
      </c>
      <c r="AM18" s="1465" t="s">
        <v>835</v>
      </c>
    </row>
    <row r="19" spans="1:39" ht="15" customHeight="1">
      <c r="A19" s="277">
        <v>13</v>
      </c>
      <c r="B19" s="278" t="str">
        <f>'1b'!D16</f>
        <v>HIMATURROSYIDAH</v>
      </c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1"/>
      <c r="AI19" s="281"/>
      <c r="AJ19" s="283"/>
    </row>
    <row r="20" spans="1:39" ht="15" customHeight="1">
      <c r="A20" s="281">
        <v>14</v>
      </c>
      <c r="B20" s="278" t="str">
        <f>'1b'!D17</f>
        <v>IZZA NUR HIKMAH</v>
      </c>
      <c r="C20" s="282"/>
      <c r="D20" s="282"/>
      <c r="E20" s="282"/>
      <c r="F20" s="282"/>
      <c r="G20" s="282"/>
      <c r="H20" s="282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1"/>
      <c r="AI20" s="281"/>
      <c r="AJ20" s="283"/>
    </row>
    <row r="21" spans="1:39" ht="15" customHeight="1">
      <c r="A21" s="277">
        <v>15</v>
      </c>
      <c r="B21" s="278" t="str">
        <f>'1b'!D18</f>
        <v>KEISA AYU SASKIYAH</v>
      </c>
      <c r="C21" s="282"/>
      <c r="D21" s="282"/>
      <c r="E21" s="282"/>
      <c r="F21" s="282"/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1"/>
      <c r="AI21" s="281"/>
      <c r="AJ21" s="283"/>
    </row>
    <row r="22" spans="1:39" ht="15" customHeight="1">
      <c r="A22" s="281">
        <v>16</v>
      </c>
      <c r="B22" s="278" t="str">
        <f>'1b'!D19</f>
        <v>MOCHAMAD AFLAH FAIRUZ</v>
      </c>
      <c r="C22" s="282"/>
      <c r="D22" s="282"/>
      <c r="E22" s="282"/>
      <c r="F22" s="282"/>
      <c r="G22" s="282"/>
      <c r="H22" s="282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1"/>
      <c r="AI22" s="281"/>
      <c r="AJ22" s="283"/>
    </row>
    <row r="23" spans="1:39" ht="15" customHeight="1">
      <c r="A23" s="277">
        <v>17</v>
      </c>
      <c r="B23" s="278" t="str">
        <f>'1b'!D20</f>
        <v>MOCHAMMAD RENO FIRMANSYAH</v>
      </c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4"/>
      <c r="AI23" s="284"/>
      <c r="AJ23" s="283"/>
    </row>
    <row r="24" spans="1:39" ht="15" customHeight="1">
      <c r="A24" s="281">
        <v>18</v>
      </c>
      <c r="B24" s="278" t="str">
        <f>'1b'!D21</f>
        <v>MOHAMMAD NAUFAL NAWWARUDDIN</v>
      </c>
      <c r="C24" s="282"/>
      <c r="D24" s="282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4"/>
      <c r="AI24" s="284"/>
      <c r="AJ24" s="283"/>
    </row>
    <row r="25" spans="1:39" ht="15" customHeight="1">
      <c r="A25" s="277">
        <v>19</v>
      </c>
      <c r="B25" s="278" t="str">
        <f>'1b'!D22</f>
        <v>MUCHAMAD PRIMA PAMBUDI</v>
      </c>
      <c r="C25" s="282"/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281"/>
      <c r="AI25" s="281"/>
      <c r="AJ25" s="283"/>
    </row>
    <row r="26" spans="1:39" ht="15" customHeight="1">
      <c r="A26" s="281">
        <v>20</v>
      </c>
      <c r="B26" s="278" t="str">
        <f>'1b'!D23</f>
        <v>MUFIDATUL DWI ILMIYAH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  <c r="AC26" s="282"/>
      <c r="AD26" s="282"/>
      <c r="AE26" s="282"/>
      <c r="AF26" s="282"/>
      <c r="AG26" s="282"/>
      <c r="AH26" s="281"/>
      <c r="AI26" s="281"/>
      <c r="AJ26" s="283"/>
    </row>
    <row r="27" spans="1:39" ht="15" customHeight="1">
      <c r="A27" s="277">
        <v>21</v>
      </c>
      <c r="B27" s="278" t="str">
        <f>'1b'!D24</f>
        <v>MUHAMMAD AMINULLAH MAULUDANI</v>
      </c>
      <c r="C27" s="282"/>
      <c r="D27" s="282"/>
      <c r="E27" s="282"/>
      <c r="F27" s="282"/>
      <c r="G27" s="282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81"/>
      <c r="AI27" s="281"/>
      <c r="AJ27" s="283"/>
    </row>
    <row r="28" spans="1:39" ht="15" customHeight="1">
      <c r="A28" s="281">
        <v>22</v>
      </c>
      <c r="B28" s="278" t="str">
        <f>'1b'!D25</f>
        <v>MUHAMMAD AZKA MAHBUBY</v>
      </c>
      <c r="C28" s="282"/>
      <c r="D28" s="282"/>
      <c r="E28" s="282"/>
      <c r="F28" s="282"/>
      <c r="G28" s="282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281"/>
      <c r="AI28" s="281"/>
      <c r="AJ28" s="283"/>
    </row>
    <row r="29" spans="1:39" ht="15" customHeight="1">
      <c r="A29" s="277">
        <v>23</v>
      </c>
      <c r="B29" s="278" t="str">
        <f>'1b'!D26</f>
        <v>MUHAMMAD DAVIN  LEVANTINO</v>
      </c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1"/>
      <c r="AI29" s="281"/>
      <c r="AJ29" s="283"/>
    </row>
    <row r="30" spans="1:39" ht="15" customHeight="1">
      <c r="A30" s="281">
        <v>24</v>
      </c>
      <c r="B30" s="278" t="str">
        <f>'1b'!D27</f>
        <v>MUKHAMAD ALFINO EKA PRIBADI</v>
      </c>
      <c r="C30" s="282"/>
      <c r="D30" s="282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  <c r="AC30" s="282"/>
      <c r="AD30" s="282"/>
      <c r="AE30" s="282"/>
      <c r="AF30" s="282"/>
      <c r="AG30" s="282"/>
      <c r="AH30" s="281"/>
      <c r="AI30" s="281"/>
      <c r="AJ30" s="283"/>
    </row>
    <row r="31" spans="1:39" ht="15" customHeight="1">
      <c r="A31" s="277">
        <v>25</v>
      </c>
      <c r="B31" s="278" t="str">
        <f>'1b'!D28</f>
        <v>NABILA PUTRI ZAKIANADA</v>
      </c>
      <c r="C31" s="282"/>
      <c r="D31" s="282"/>
      <c r="E31" s="282"/>
      <c r="F31" s="282"/>
      <c r="G31" s="282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  <c r="AC31" s="282"/>
      <c r="AD31" s="282"/>
      <c r="AE31" s="282"/>
      <c r="AF31" s="282"/>
      <c r="AG31" s="282"/>
      <c r="AH31" s="281"/>
      <c r="AI31" s="281"/>
      <c r="AJ31" s="283"/>
    </row>
    <row r="32" spans="1:39" ht="15" customHeight="1">
      <c r="A32" s="281">
        <v>26</v>
      </c>
      <c r="B32" s="278" t="str">
        <f>'1b'!D29</f>
        <v>NOVI AGISTA SALSABILLA</v>
      </c>
      <c r="C32" s="282"/>
      <c r="D32" s="282"/>
      <c r="E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  <c r="AC32" s="282"/>
      <c r="AD32" s="282"/>
      <c r="AE32" s="282"/>
      <c r="AF32" s="282"/>
      <c r="AG32" s="282"/>
      <c r="AH32" s="281"/>
      <c r="AI32" s="281"/>
      <c r="AJ32" s="283"/>
    </row>
    <row r="33" spans="1:36" ht="15" customHeight="1">
      <c r="A33" s="277">
        <v>27</v>
      </c>
      <c r="B33" s="278" t="str">
        <f>'1b'!D30</f>
        <v>NURIL RAMADHANI</v>
      </c>
      <c r="C33" s="282"/>
      <c r="D33" s="282"/>
      <c r="E33" s="282"/>
      <c r="F33" s="282"/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  <c r="AC33" s="282"/>
      <c r="AD33" s="282"/>
      <c r="AE33" s="282"/>
      <c r="AF33" s="282"/>
      <c r="AG33" s="282"/>
      <c r="AH33" s="281"/>
      <c r="AI33" s="281"/>
      <c r="AJ33" s="283"/>
    </row>
    <row r="34" spans="1:36" ht="15" customHeight="1">
      <c r="A34" s="281">
        <v>28</v>
      </c>
      <c r="B34" s="278" t="str">
        <f>'1b'!D31</f>
        <v>RADITYA NIRWANSYAH</v>
      </c>
      <c r="C34" s="282"/>
      <c r="D34" s="282"/>
      <c r="E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  <c r="AC34" s="282"/>
      <c r="AD34" s="282"/>
      <c r="AE34" s="282"/>
      <c r="AF34" s="282"/>
      <c r="AG34" s="282"/>
      <c r="AH34" s="281"/>
      <c r="AI34" s="281"/>
      <c r="AJ34" s="283"/>
    </row>
    <row r="35" spans="1:36" ht="15" customHeight="1">
      <c r="A35" s="277">
        <v>29</v>
      </c>
      <c r="B35" s="278" t="str">
        <f>'1b'!D32</f>
        <v>REVINA SRI UTARI</v>
      </c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  <c r="AC35" s="282"/>
      <c r="AD35" s="282"/>
      <c r="AE35" s="282"/>
      <c r="AF35" s="282"/>
      <c r="AG35" s="282"/>
      <c r="AH35" s="281"/>
      <c r="AI35" s="281"/>
      <c r="AJ35" s="283"/>
    </row>
    <row r="36" spans="1:36" ht="15" customHeight="1">
      <c r="A36" s="281">
        <v>30</v>
      </c>
      <c r="B36" s="278" t="str">
        <f>'1b'!D33</f>
        <v>RISKA LAURA TRIA OCTAVIA</v>
      </c>
      <c r="C36" s="282"/>
      <c r="D36" s="282"/>
      <c r="E36" s="282"/>
      <c r="F36" s="282"/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  <c r="AC36" s="282"/>
      <c r="AD36" s="282"/>
      <c r="AE36" s="282"/>
      <c r="AF36" s="282"/>
      <c r="AG36" s="282"/>
      <c r="AH36" s="281"/>
      <c r="AI36" s="281"/>
      <c r="AJ36" s="283"/>
    </row>
    <row r="37" spans="1:36" ht="15" customHeight="1">
      <c r="A37" s="1423">
        <v>31</v>
      </c>
      <c r="B37" s="278" t="str">
        <f>'1b'!D34</f>
        <v>SALMAN ALFARIZI</v>
      </c>
      <c r="C37" s="282"/>
      <c r="D37" s="282"/>
      <c r="E37" s="282"/>
      <c r="F37" s="282"/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  <c r="AC37" s="282"/>
      <c r="AD37" s="282"/>
      <c r="AE37" s="282"/>
      <c r="AF37" s="282"/>
      <c r="AG37" s="282"/>
      <c r="AH37" s="1422"/>
      <c r="AI37" s="1422"/>
      <c r="AJ37" s="283"/>
    </row>
    <row r="38" spans="1:36" ht="15" customHeight="1">
      <c r="A38" s="1422">
        <v>32</v>
      </c>
      <c r="B38" s="278" t="str">
        <f>'1b'!D35</f>
        <v>TAUFIQ KURROHMAN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  <c r="AC38" s="282"/>
      <c r="AD38" s="282"/>
      <c r="AE38" s="282"/>
      <c r="AF38" s="282"/>
      <c r="AG38" s="282"/>
      <c r="AH38" s="1422"/>
      <c r="AI38" s="1422"/>
      <c r="AJ38" s="283"/>
    </row>
    <row r="39" spans="1:36" ht="15" customHeight="1">
      <c r="A39" s="1423">
        <v>33</v>
      </c>
      <c r="B39" s="278" t="str">
        <f>'1b'!D36</f>
        <v>ZASKIA AYU RISTA</v>
      </c>
      <c r="C39" s="282"/>
      <c r="D39" s="282"/>
      <c r="E39" s="282"/>
      <c r="F39" s="282"/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  <c r="AC39" s="282"/>
      <c r="AD39" s="282"/>
      <c r="AE39" s="282"/>
      <c r="AF39" s="282"/>
      <c r="AG39" s="282"/>
      <c r="AH39" s="1422"/>
      <c r="AI39" s="1422"/>
      <c r="AJ39" s="283"/>
    </row>
    <row r="40" spans="1:36" ht="23.1" customHeight="1">
      <c r="A40" s="1423">
        <v>34</v>
      </c>
      <c r="B40" s="278">
        <f>'1b'!D37</f>
        <v>0</v>
      </c>
      <c r="C40" s="282"/>
      <c r="D40" s="282"/>
      <c r="E40" s="282"/>
      <c r="F40" s="282"/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  <c r="AA40" s="282"/>
      <c r="AB40" s="282"/>
      <c r="AC40" s="282"/>
      <c r="AD40" s="282"/>
      <c r="AE40" s="282"/>
      <c r="AF40" s="282"/>
      <c r="AG40" s="282"/>
      <c r="AH40" s="1422"/>
      <c r="AI40" s="1422"/>
      <c r="AJ40" s="283"/>
    </row>
  </sheetData>
  <mergeCells count="7">
    <mergeCell ref="A1:AJ1"/>
    <mergeCell ref="A2:AJ2"/>
    <mergeCell ref="A3:AJ3"/>
    <mergeCell ref="A5:A6"/>
    <mergeCell ref="B5:B6"/>
    <mergeCell ref="C5:AG5"/>
    <mergeCell ref="AH5:AJ5"/>
  </mergeCells>
  <hyperlinks>
    <hyperlink ref="AL8" location="'1aA'!A1" display="1A" xr:uid="{00000000-0004-0000-1400-000000000000}"/>
    <hyperlink ref="AM8" location="'1bA'!A1" display="1B" xr:uid="{00000000-0004-0000-1400-000001000000}"/>
    <hyperlink ref="AM10" location="'2bA'!A1" display="2B" xr:uid="{00000000-0004-0000-1400-000002000000}"/>
    <hyperlink ref="AM12" location="'3bA'!A1" display="3B" xr:uid="{00000000-0004-0000-1400-000003000000}"/>
    <hyperlink ref="AM14" location="'4bA'!A1" display="4B" xr:uid="{00000000-0004-0000-1400-000004000000}"/>
    <hyperlink ref="AM18" location="'6bA'!A1" display="6B" xr:uid="{00000000-0004-0000-1400-000005000000}"/>
    <hyperlink ref="AL10" location="'2aA'!A1" display="2A" xr:uid="{00000000-0004-0000-1400-000006000000}"/>
    <hyperlink ref="AL12" location="'3aA'!A1" display="3A" xr:uid="{00000000-0004-0000-1400-000007000000}"/>
    <hyperlink ref="AL14" location="'4aA'!A1" display="4A" xr:uid="{00000000-0004-0000-1400-000008000000}"/>
    <hyperlink ref="AL16" location="'5aA'!A1" display="5A" xr:uid="{00000000-0004-0000-1400-000009000000}"/>
    <hyperlink ref="AM16" location="'5bA'!A1" display="5B" xr:uid="{00000000-0004-0000-1400-00000A000000}"/>
    <hyperlink ref="AL18" location="'6aA'!A1" display="6A" xr:uid="{00000000-0004-0000-1400-00000B000000}"/>
  </hyperlinks>
  <pageMargins left="0.74803149606299213" right="0.43307086614173229" top="0.23622047244094491" bottom="0.11811023622047245" header="0.43307086614173229" footer="0.23622047244094491"/>
  <pageSetup paperSize="256" scale="85" orientation="landscape" horizontalDpi="4294967293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/>
  <dimension ref="A1:AM38"/>
  <sheetViews>
    <sheetView view="pageBreakPreview" zoomScale="70" zoomScaleNormal="85" zoomScaleSheetLayoutView="70" workbookViewId="0">
      <pane xSplit="2" ySplit="6" topLeftCell="C22" activePane="bottomRight" state="frozen"/>
      <selection pane="topRight" activeCell="D1" sqref="D1"/>
      <selection pane="bottomLeft" activeCell="A7" sqref="A7"/>
      <selection pane="bottomRight" activeCell="A35" sqref="A35:AJ38"/>
    </sheetView>
  </sheetViews>
  <sheetFormatPr defaultRowHeight="23.1" customHeight="1"/>
  <cols>
    <col min="1" max="1" width="4.7109375" style="272" customWidth="1"/>
    <col min="2" max="2" width="36.7109375" style="274" customWidth="1"/>
    <col min="3" max="3" width="4.140625" style="272" customWidth="1"/>
    <col min="4" max="33" width="3.85546875" style="272" customWidth="1"/>
    <col min="34" max="35" width="3.85546875" style="275" customWidth="1"/>
    <col min="36" max="36" width="3.85546875" style="272" customWidth="1"/>
    <col min="37" max="256" width="9.140625" style="272"/>
    <col min="257" max="257" width="4.7109375" style="272" customWidth="1"/>
    <col min="258" max="258" width="30.7109375" style="272" customWidth="1"/>
    <col min="259" max="259" width="4.140625" style="272" customWidth="1"/>
    <col min="260" max="292" width="3.85546875" style="272" customWidth="1"/>
    <col min="293" max="512" width="9.140625" style="272"/>
    <col min="513" max="513" width="4.7109375" style="272" customWidth="1"/>
    <col min="514" max="514" width="30.7109375" style="272" customWidth="1"/>
    <col min="515" max="515" width="4.140625" style="272" customWidth="1"/>
    <col min="516" max="548" width="3.85546875" style="272" customWidth="1"/>
    <col min="549" max="768" width="9.140625" style="272"/>
    <col min="769" max="769" width="4.7109375" style="272" customWidth="1"/>
    <col min="770" max="770" width="30.7109375" style="272" customWidth="1"/>
    <col min="771" max="771" width="4.140625" style="272" customWidth="1"/>
    <col min="772" max="804" width="3.85546875" style="272" customWidth="1"/>
    <col min="805" max="1024" width="9.140625" style="272"/>
    <col min="1025" max="1025" width="4.7109375" style="272" customWidth="1"/>
    <col min="1026" max="1026" width="30.7109375" style="272" customWidth="1"/>
    <col min="1027" max="1027" width="4.140625" style="272" customWidth="1"/>
    <col min="1028" max="1060" width="3.85546875" style="272" customWidth="1"/>
    <col min="1061" max="1280" width="9.140625" style="272"/>
    <col min="1281" max="1281" width="4.7109375" style="272" customWidth="1"/>
    <col min="1282" max="1282" width="30.7109375" style="272" customWidth="1"/>
    <col min="1283" max="1283" width="4.140625" style="272" customWidth="1"/>
    <col min="1284" max="1316" width="3.85546875" style="272" customWidth="1"/>
    <col min="1317" max="1536" width="9.140625" style="272"/>
    <col min="1537" max="1537" width="4.7109375" style="272" customWidth="1"/>
    <col min="1538" max="1538" width="30.7109375" style="272" customWidth="1"/>
    <col min="1539" max="1539" width="4.140625" style="272" customWidth="1"/>
    <col min="1540" max="1572" width="3.85546875" style="272" customWidth="1"/>
    <col min="1573" max="1792" width="9.140625" style="272"/>
    <col min="1793" max="1793" width="4.7109375" style="272" customWidth="1"/>
    <col min="1794" max="1794" width="30.7109375" style="272" customWidth="1"/>
    <col min="1795" max="1795" width="4.140625" style="272" customWidth="1"/>
    <col min="1796" max="1828" width="3.85546875" style="272" customWidth="1"/>
    <col min="1829" max="2048" width="9.140625" style="272"/>
    <col min="2049" max="2049" width="4.7109375" style="272" customWidth="1"/>
    <col min="2050" max="2050" width="30.7109375" style="272" customWidth="1"/>
    <col min="2051" max="2051" width="4.140625" style="272" customWidth="1"/>
    <col min="2052" max="2084" width="3.85546875" style="272" customWidth="1"/>
    <col min="2085" max="2304" width="9.140625" style="272"/>
    <col min="2305" max="2305" width="4.7109375" style="272" customWidth="1"/>
    <col min="2306" max="2306" width="30.7109375" style="272" customWidth="1"/>
    <col min="2307" max="2307" width="4.140625" style="272" customWidth="1"/>
    <col min="2308" max="2340" width="3.85546875" style="272" customWidth="1"/>
    <col min="2341" max="2560" width="9.140625" style="272"/>
    <col min="2561" max="2561" width="4.7109375" style="272" customWidth="1"/>
    <col min="2562" max="2562" width="30.7109375" style="272" customWidth="1"/>
    <col min="2563" max="2563" width="4.140625" style="272" customWidth="1"/>
    <col min="2564" max="2596" width="3.85546875" style="272" customWidth="1"/>
    <col min="2597" max="2816" width="9.140625" style="272"/>
    <col min="2817" max="2817" width="4.7109375" style="272" customWidth="1"/>
    <col min="2818" max="2818" width="30.7109375" style="272" customWidth="1"/>
    <col min="2819" max="2819" width="4.140625" style="272" customWidth="1"/>
    <col min="2820" max="2852" width="3.85546875" style="272" customWidth="1"/>
    <col min="2853" max="3072" width="9.140625" style="272"/>
    <col min="3073" max="3073" width="4.7109375" style="272" customWidth="1"/>
    <col min="3074" max="3074" width="30.7109375" style="272" customWidth="1"/>
    <col min="3075" max="3075" width="4.140625" style="272" customWidth="1"/>
    <col min="3076" max="3108" width="3.85546875" style="272" customWidth="1"/>
    <col min="3109" max="3328" width="9.140625" style="272"/>
    <col min="3329" max="3329" width="4.7109375" style="272" customWidth="1"/>
    <col min="3330" max="3330" width="30.7109375" style="272" customWidth="1"/>
    <col min="3331" max="3331" width="4.140625" style="272" customWidth="1"/>
    <col min="3332" max="3364" width="3.85546875" style="272" customWidth="1"/>
    <col min="3365" max="3584" width="9.140625" style="272"/>
    <col min="3585" max="3585" width="4.7109375" style="272" customWidth="1"/>
    <col min="3586" max="3586" width="30.7109375" style="272" customWidth="1"/>
    <col min="3587" max="3587" width="4.140625" style="272" customWidth="1"/>
    <col min="3588" max="3620" width="3.85546875" style="272" customWidth="1"/>
    <col min="3621" max="3840" width="9.140625" style="272"/>
    <col min="3841" max="3841" width="4.7109375" style="272" customWidth="1"/>
    <col min="3842" max="3842" width="30.7109375" style="272" customWidth="1"/>
    <col min="3843" max="3843" width="4.140625" style="272" customWidth="1"/>
    <col min="3844" max="3876" width="3.85546875" style="272" customWidth="1"/>
    <col min="3877" max="4096" width="9.140625" style="272"/>
    <col min="4097" max="4097" width="4.7109375" style="272" customWidth="1"/>
    <col min="4098" max="4098" width="30.7109375" style="272" customWidth="1"/>
    <col min="4099" max="4099" width="4.140625" style="272" customWidth="1"/>
    <col min="4100" max="4132" width="3.85546875" style="272" customWidth="1"/>
    <col min="4133" max="4352" width="9.140625" style="272"/>
    <col min="4353" max="4353" width="4.7109375" style="272" customWidth="1"/>
    <col min="4354" max="4354" width="30.7109375" style="272" customWidth="1"/>
    <col min="4355" max="4355" width="4.140625" style="272" customWidth="1"/>
    <col min="4356" max="4388" width="3.85546875" style="272" customWidth="1"/>
    <col min="4389" max="4608" width="9.140625" style="272"/>
    <col min="4609" max="4609" width="4.7109375" style="272" customWidth="1"/>
    <col min="4610" max="4610" width="30.7109375" style="272" customWidth="1"/>
    <col min="4611" max="4611" width="4.140625" style="272" customWidth="1"/>
    <col min="4612" max="4644" width="3.85546875" style="272" customWidth="1"/>
    <col min="4645" max="4864" width="9.140625" style="272"/>
    <col min="4865" max="4865" width="4.7109375" style="272" customWidth="1"/>
    <col min="4866" max="4866" width="30.7109375" style="272" customWidth="1"/>
    <col min="4867" max="4867" width="4.140625" style="272" customWidth="1"/>
    <col min="4868" max="4900" width="3.85546875" style="272" customWidth="1"/>
    <col min="4901" max="5120" width="9.140625" style="272"/>
    <col min="5121" max="5121" width="4.7109375" style="272" customWidth="1"/>
    <col min="5122" max="5122" width="30.7109375" style="272" customWidth="1"/>
    <col min="5123" max="5123" width="4.140625" style="272" customWidth="1"/>
    <col min="5124" max="5156" width="3.85546875" style="272" customWidth="1"/>
    <col min="5157" max="5376" width="9.140625" style="272"/>
    <col min="5377" max="5377" width="4.7109375" style="272" customWidth="1"/>
    <col min="5378" max="5378" width="30.7109375" style="272" customWidth="1"/>
    <col min="5379" max="5379" width="4.140625" style="272" customWidth="1"/>
    <col min="5380" max="5412" width="3.85546875" style="272" customWidth="1"/>
    <col min="5413" max="5632" width="9.140625" style="272"/>
    <col min="5633" max="5633" width="4.7109375" style="272" customWidth="1"/>
    <col min="5634" max="5634" width="30.7109375" style="272" customWidth="1"/>
    <col min="5635" max="5635" width="4.140625" style="272" customWidth="1"/>
    <col min="5636" max="5668" width="3.85546875" style="272" customWidth="1"/>
    <col min="5669" max="5888" width="9.140625" style="272"/>
    <col min="5889" max="5889" width="4.7109375" style="272" customWidth="1"/>
    <col min="5890" max="5890" width="30.7109375" style="272" customWidth="1"/>
    <col min="5891" max="5891" width="4.140625" style="272" customWidth="1"/>
    <col min="5892" max="5924" width="3.85546875" style="272" customWidth="1"/>
    <col min="5925" max="6144" width="9.140625" style="272"/>
    <col min="6145" max="6145" width="4.7109375" style="272" customWidth="1"/>
    <col min="6146" max="6146" width="30.7109375" style="272" customWidth="1"/>
    <col min="6147" max="6147" width="4.140625" style="272" customWidth="1"/>
    <col min="6148" max="6180" width="3.85546875" style="272" customWidth="1"/>
    <col min="6181" max="6400" width="9.140625" style="272"/>
    <col min="6401" max="6401" width="4.7109375" style="272" customWidth="1"/>
    <col min="6402" max="6402" width="30.7109375" style="272" customWidth="1"/>
    <col min="6403" max="6403" width="4.140625" style="272" customWidth="1"/>
    <col min="6404" max="6436" width="3.85546875" style="272" customWidth="1"/>
    <col min="6437" max="6656" width="9.140625" style="272"/>
    <col min="6657" max="6657" width="4.7109375" style="272" customWidth="1"/>
    <col min="6658" max="6658" width="30.7109375" style="272" customWidth="1"/>
    <col min="6659" max="6659" width="4.140625" style="272" customWidth="1"/>
    <col min="6660" max="6692" width="3.85546875" style="272" customWidth="1"/>
    <col min="6693" max="6912" width="9.140625" style="272"/>
    <col min="6913" max="6913" width="4.7109375" style="272" customWidth="1"/>
    <col min="6914" max="6914" width="30.7109375" style="272" customWidth="1"/>
    <col min="6915" max="6915" width="4.140625" style="272" customWidth="1"/>
    <col min="6916" max="6948" width="3.85546875" style="272" customWidth="1"/>
    <col min="6949" max="7168" width="9.140625" style="272"/>
    <col min="7169" max="7169" width="4.7109375" style="272" customWidth="1"/>
    <col min="7170" max="7170" width="30.7109375" style="272" customWidth="1"/>
    <col min="7171" max="7171" width="4.140625" style="272" customWidth="1"/>
    <col min="7172" max="7204" width="3.85546875" style="272" customWidth="1"/>
    <col min="7205" max="7424" width="9.140625" style="272"/>
    <col min="7425" max="7425" width="4.7109375" style="272" customWidth="1"/>
    <col min="7426" max="7426" width="30.7109375" style="272" customWidth="1"/>
    <col min="7427" max="7427" width="4.140625" style="272" customWidth="1"/>
    <col min="7428" max="7460" width="3.85546875" style="272" customWidth="1"/>
    <col min="7461" max="7680" width="9.140625" style="272"/>
    <col min="7681" max="7681" width="4.7109375" style="272" customWidth="1"/>
    <col min="7682" max="7682" width="30.7109375" style="272" customWidth="1"/>
    <col min="7683" max="7683" width="4.140625" style="272" customWidth="1"/>
    <col min="7684" max="7716" width="3.85546875" style="272" customWidth="1"/>
    <col min="7717" max="7936" width="9.140625" style="272"/>
    <col min="7937" max="7937" width="4.7109375" style="272" customWidth="1"/>
    <col min="7938" max="7938" width="30.7109375" style="272" customWidth="1"/>
    <col min="7939" max="7939" width="4.140625" style="272" customWidth="1"/>
    <col min="7940" max="7972" width="3.85546875" style="272" customWidth="1"/>
    <col min="7973" max="8192" width="9.140625" style="272"/>
    <col min="8193" max="8193" width="4.7109375" style="272" customWidth="1"/>
    <col min="8194" max="8194" width="30.7109375" style="272" customWidth="1"/>
    <col min="8195" max="8195" width="4.140625" style="272" customWidth="1"/>
    <col min="8196" max="8228" width="3.85546875" style="272" customWidth="1"/>
    <col min="8229" max="8448" width="9.140625" style="272"/>
    <col min="8449" max="8449" width="4.7109375" style="272" customWidth="1"/>
    <col min="8450" max="8450" width="30.7109375" style="272" customWidth="1"/>
    <col min="8451" max="8451" width="4.140625" style="272" customWidth="1"/>
    <col min="8452" max="8484" width="3.85546875" style="272" customWidth="1"/>
    <col min="8485" max="8704" width="9.140625" style="272"/>
    <col min="8705" max="8705" width="4.7109375" style="272" customWidth="1"/>
    <col min="8706" max="8706" width="30.7109375" style="272" customWidth="1"/>
    <col min="8707" max="8707" width="4.140625" style="272" customWidth="1"/>
    <col min="8708" max="8740" width="3.85546875" style="272" customWidth="1"/>
    <col min="8741" max="8960" width="9.140625" style="272"/>
    <col min="8961" max="8961" width="4.7109375" style="272" customWidth="1"/>
    <col min="8962" max="8962" width="30.7109375" style="272" customWidth="1"/>
    <col min="8963" max="8963" width="4.140625" style="272" customWidth="1"/>
    <col min="8964" max="8996" width="3.85546875" style="272" customWidth="1"/>
    <col min="8997" max="9216" width="9.140625" style="272"/>
    <col min="9217" max="9217" width="4.7109375" style="272" customWidth="1"/>
    <col min="9218" max="9218" width="30.7109375" style="272" customWidth="1"/>
    <col min="9219" max="9219" width="4.140625" style="272" customWidth="1"/>
    <col min="9220" max="9252" width="3.85546875" style="272" customWidth="1"/>
    <col min="9253" max="9472" width="9.140625" style="272"/>
    <col min="9473" max="9473" width="4.7109375" style="272" customWidth="1"/>
    <col min="9474" max="9474" width="30.7109375" style="272" customWidth="1"/>
    <col min="9475" max="9475" width="4.140625" style="272" customWidth="1"/>
    <col min="9476" max="9508" width="3.85546875" style="272" customWidth="1"/>
    <col min="9509" max="9728" width="9.140625" style="272"/>
    <col min="9729" max="9729" width="4.7109375" style="272" customWidth="1"/>
    <col min="9730" max="9730" width="30.7109375" style="272" customWidth="1"/>
    <col min="9731" max="9731" width="4.140625" style="272" customWidth="1"/>
    <col min="9732" max="9764" width="3.85546875" style="272" customWidth="1"/>
    <col min="9765" max="9984" width="9.140625" style="272"/>
    <col min="9985" max="9985" width="4.7109375" style="272" customWidth="1"/>
    <col min="9986" max="9986" width="30.7109375" style="272" customWidth="1"/>
    <col min="9987" max="9987" width="4.140625" style="272" customWidth="1"/>
    <col min="9988" max="10020" width="3.85546875" style="272" customWidth="1"/>
    <col min="10021" max="10240" width="9.140625" style="272"/>
    <col min="10241" max="10241" width="4.7109375" style="272" customWidth="1"/>
    <col min="10242" max="10242" width="30.7109375" style="272" customWidth="1"/>
    <col min="10243" max="10243" width="4.140625" style="272" customWidth="1"/>
    <col min="10244" max="10276" width="3.85546875" style="272" customWidth="1"/>
    <col min="10277" max="10496" width="9.140625" style="272"/>
    <col min="10497" max="10497" width="4.7109375" style="272" customWidth="1"/>
    <col min="10498" max="10498" width="30.7109375" style="272" customWidth="1"/>
    <col min="10499" max="10499" width="4.140625" style="272" customWidth="1"/>
    <col min="10500" max="10532" width="3.85546875" style="272" customWidth="1"/>
    <col min="10533" max="10752" width="9.140625" style="272"/>
    <col min="10753" max="10753" width="4.7109375" style="272" customWidth="1"/>
    <col min="10754" max="10754" width="30.7109375" style="272" customWidth="1"/>
    <col min="10755" max="10755" width="4.140625" style="272" customWidth="1"/>
    <col min="10756" max="10788" width="3.85546875" style="272" customWidth="1"/>
    <col min="10789" max="11008" width="9.140625" style="272"/>
    <col min="11009" max="11009" width="4.7109375" style="272" customWidth="1"/>
    <col min="11010" max="11010" width="30.7109375" style="272" customWidth="1"/>
    <col min="11011" max="11011" width="4.140625" style="272" customWidth="1"/>
    <col min="11012" max="11044" width="3.85546875" style="272" customWidth="1"/>
    <col min="11045" max="11264" width="9.140625" style="272"/>
    <col min="11265" max="11265" width="4.7109375" style="272" customWidth="1"/>
    <col min="11266" max="11266" width="30.7109375" style="272" customWidth="1"/>
    <col min="11267" max="11267" width="4.140625" style="272" customWidth="1"/>
    <col min="11268" max="11300" width="3.85546875" style="272" customWidth="1"/>
    <col min="11301" max="11520" width="9.140625" style="272"/>
    <col min="11521" max="11521" width="4.7109375" style="272" customWidth="1"/>
    <col min="11522" max="11522" width="30.7109375" style="272" customWidth="1"/>
    <col min="11523" max="11523" width="4.140625" style="272" customWidth="1"/>
    <col min="11524" max="11556" width="3.85546875" style="272" customWidth="1"/>
    <col min="11557" max="11776" width="9.140625" style="272"/>
    <col min="11777" max="11777" width="4.7109375" style="272" customWidth="1"/>
    <col min="11778" max="11778" width="30.7109375" style="272" customWidth="1"/>
    <col min="11779" max="11779" width="4.140625" style="272" customWidth="1"/>
    <col min="11780" max="11812" width="3.85546875" style="272" customWidth="1"/>
    <col min="11813" max="12032" width="9.140625" style="272"/>
    <col min="12033" max="12033" width="4.7109375" style="272" customWidth="1"/>
    <col min="12034" max="12034" width="30.7109375" style="272" customWidth="1"/>
    <col min="12035" max="12035" width="4.140625" style="272" customWidth="1"/>
    <col min="12036" max="12068" width="3.85546875" style="272" customWidth="1"/>
    <col min="12069" max="12288" width="9.140625" style="272"/>
    <col min="12289" max="12289" width="4.7109375" style="272" customWidth="1"/>
    <col min="12290" max="12290" width="30.7109375" style="272" customWidth="1"/>
    <col min="12291" max="12291" width="4.140625" style="272" customWidth="1"/>
    <col min="12292" max="12324" width="3.85546875" style="272" customWidth="1"/>
    <col min="12325" max="12544" width="9.140625" style="272"/>
    <col min="12545" max="12545" width="4.7109375" style="272" customWidth="1"/>
    <col min="12546" max="12546" width="30.7109375" style="272" customWidth="1"/>
    <col min="12547" max="12547" width="4.140625" style="272" customWidth="1"/>
    <col min="12548" max="12580" width="3.85546875" style="272" customWidth="1"/>
    <col min="12581" max="12800" width="9.140625" style="272"/>
    <col min="12801" max="12801" width="4.7109375" style="272" customWidth="1"/>
    <col min="12802" max="12802" width="30.7109375" style="272" customWidth="1"/>
    <col min="12803" max="12803" width="4.140625" style="272" customWidth="1"/>
    <col min="12804" max="12836" width="3.85546875" style="272" customWidth="1"/>
    <col min="12837" max="13056" width="9.140625" style="272"/>
    <col min="13057" max="13057" width="4.7109375" style="272" customWidth="1"/>
    <col min="13058" max="13058" width="30.7109375" style="272" customWidth="1"/>
    <col min="13059" max="13059" width="4.140625" style="272" customWidth="1"/>
    <col min="13060" max="13092" width="3.85546875" style="272" customWidth="1"/>
    <col min="13093" max="13312" width="9.140625" style="272"/>
    <col min="13313" max="13313" width="4.7109375" style="272" customWidth="1"/>
    <col min="13314" max="13314" width="30.7109375" style="272" customWidth="1"/>
    <col min="13315" max="13315" width="4.140625" style="272" customWidth="1"/>
    <col min="13316" max="13348" width="3.85546875" style="272" customWidth="1"/>
    <col min="13349" max="13568" width="9.140625" style="272"/>
    <col min="13569" max="13569" width="4.7109375" style="272" customWidth="1"/>
    <col min="13570" max="13570" width="30.7109375" style="272" customWidth="1"/>
    <col min="13571" max="13571" width="4.140625" style="272" customWidth="1"/>
    <col min="13572" max="13604" width="3.85546875" style="272" customWidth="1"/>
    <col min="13605" max="13824" width="9.140625" style="272"/>
    <col min="13825" max="13825" width="4.7109375" style="272" customWidth="1"/>
    <col min="13826" max="13826" width="30.7109375" style="272" customWidth="1"/>
    <col min="13827" max="13827" width="4.140625" style="272" customWidth="1"/>
    <col min="13828" max="13860" width="3.85546875" style="272" customWidth="1"/>
    <col min="13861" max="14080" width="9.140625" style="272"/>
    <col min="14081" max="14081" width="4.7109375" style="272" customWidth="1"/>
    <col min="14082" max="14082" width="30.7109375" style="272" customWidth="1"/>
    <col min="14083" max="14083" width="4.140625" style="272" customWidth="1"/>
    <col min="14084" max="14116" width="3.85546875" style="272" customWidth="1"/>
    <col min="14117" max="14336" width="9.140625" style="272"/>
    <col min="14337" max="14337" width="4.7109375" style="272" customWidth="1"/>
    <col min="14338" max="14338" width="30.7109375" style="272" customWidth="1"/>
    <col min="14339" max="14339" width="4.140625" style="272" customWidth="1"/>
    <col min="14340" max="14372" width="3.85546875" style="272" customWidth="1"/>
    <col min="14373" max="14592" width="9.140625" style="272"/>
    <col min="14593" max="14593" width="4.7109375" style="272" customWidth="1"/>
    <col min="14594" max="14594" width="30.7109375" style="272" customWidth="1"/>
    <col min="14595" max="14595" width="4.140625" style="272" customWidth="1"/>
    <col min="14596" max="14628" width="3.85546875" style="272" customWidth="1"/>
    <col min="14629" max="14848" width="9.140625" style="272"/>
    <col min="14849" max="14849" width="4.7109375" style="272" customWidth="1"/>
    <col min="14850" max="14850" width="30.7109375" style="272" customWidth="1"/>
    <col min="14851" max="14851" width="4.140625" style="272" customWidth="1"/>
    <col min="14852" max="14884" width="3.85546875" style="272" customWidth="1"/>
    <col min="14885" max="15104" width="9.140625" style="272"/>
    <col min="15105" max="15105" width="4.7109375" style="272" customWidth="1"/>
    <col min="15106" max="15106" width="30.7109375" style="272" customWidth="1"/>
    <col min="15107" max="15107" width="4.140625" style="272" customWidth="1"/>
    <col min="15108" max="15140" width="3.85546875" style="272" customWidth="1"/>
    <col min="15141" max="15360" width="9.140625" style="272"/>
    <col min="15361" max="15361" width="4.7109375" style="272" customWidth="1"/>
    <col min="15362" max="15362" width="30.7109375" style="272" customWidth="1"/>
    <col min="15363" max="15363" width="4.140625" style="272" customWidth="1"/>
    <col min="15364" max="15396" width="3.85546875" style="272" customWidth="1"/>
    <col min="15397" max="15616" width="9.140625" style="272"/>
    <col min="15617" max="15617" width="4.7109375" style="272" customWidth="1"/>
    <col min="15618" max="15618" width="30.7109375" style="272" customWidth="1"/>
    <col min="15619" max="15619" width="4.140625" style="272" customWidth="1"/>
    <col min="15620" max="15652" width="3.85546875" style="272" customWidth="1"/>
    <col min="15653" max="15872" width="9.140625" style="272"/>
    <col min="15873" max="15873" width="4.7109375" style="272" customWidth="1"/>
    <col min="15874" max="15874" width="30.7109375" style="272" customWidth="1"/>
    <col min="15875" max="15875" width="4.140625" style="272" customWidth="1"/>
    <col min="15876" max="15908" width="3.85546875" style="272" customWidth="1"/>
    <col min="15909" max="16128" width="9.140625" style="272"/>
    <col min="16129" max="16129" width="4.7109375" style="272" customWidth="1"/>
    <col min="16130" max="16130" width="30.7109375" style="272" customWidth="1"/>
    <col min="16131" max="16131" width="4.140625" style="272" customWidth="1"/>
    <col min="16132" max="16164" width="3.85546875" style="272" customWidth="1"/>
    <col min="16165" max="16384" width="9.140625" style="272"/>
  </cols>
  <sheetData>
    <row r="1" spans="1:39" ht="21" customHeight="1">
      <c r="A1" s="1943" t="s">
        <v>1033</v>
      </c>
      <c r="B1" s="1943"/>
      <c r="C1" s="1943"/>
      <c r="D1" s="1943"/>
      <c r="E1" s="1943"/>
      <c r="F1" s="1943"/>
      <c r="G1" s="1943"/>
      <c r="H1" s="1943"/>
      <c r="I1" s="1943"/>
      <c r="J1" s="1943"/>
      <c r="K1" s="1943"/>
      <c r="L1" s="1943"/>
      <c r="M1" s="1943"/>
      <c r="N1" s="1943"/>
      <c r="O1" s="1943"/>
      <c r="P1" s="1943"/>
      <c r="Q1" s="1943"/>
      <c r="R1" s="1943"/>
      <c r="S1" s="1943"/>
      <c r="T1" s="1943"/>
      <c r="U1" s="1943"/>
      <c r="V1" s="1943"/>
      <c r="W1" s="1943"/>
      <c r="X1" s="1943"/>
      <c r="Y1" s="1943"/>
      <c r="Z1" s="1943"/>
      <c r="AA1" s="1943"/>
      <c r="AB1" s="1943"/>
      <c r="AC1" s="1943"/>
      <c r="AD1" s="1943"/>
      <c r="AE1" s="1943"/>
      <c r="AF1" s="1943"/>
      <c r="AG1" s="1943"/>
      <c r="AH1" s="1943"/>
      <c r="AI1" s="1943"/>
      <c r="AJ1" s="1943"/>
    </row>
    <row r="2" spans="1:39" ht="21" customHeight="1">
      <c r="A2" s="1943" t="s">
        <v>1030</v>
      </c>
      <c r="B2" s="1943"/>
      <c r="C2" s="1943"/>
      <c r="D2" s="1943"/>
      <c r="E2" s="1943"/>
      <c r="F2" s="1943"/>
      <c r="G2" s="1943"/>
      <c r="H2" s="1943"/>
      <c r="I2" s="1943"/>
      <c r="J2" s="1943"/>
      <c r="K2" s="1943"/>
      <c r="L2" s="1943"/>
      <c r="M2" s="1943"/>
      <c r="N2" s="1943"/>
      <c r="O2" s="1943"/>
      <c r="P2" s="1943"/>
      <c r="Q2" s="1943"/>
      <c r="R2" s="1943"/>
      <c r="S2" s="1943"/>
      <c r="T2" s="1943"/>
      <c r="U2" s="1943"/>
      <c r="V2" s="1943"/>
      <c r="W2" s="1943"/>
      <c r="X2" s="1943"/>
      <c r="Y2" s="1943"/>
      <c r="Z2" s="1943"/>
      <c r="AA2" s="1943"/>
      <c r="AB2" s="1943"/>
      <c r="AC2" s="1943"/>
      <c r="AD2" s="1943"/>
      <c r="AE2" s="1943"/>
      <c r="AF2" s="1943"/>
      <c r="AG2" s="1943"/>
      <c r="AH2" s="1943"/>
      <c r="AI2" s="1943"/>
      <c r="AJ2" s="1943"/>
    </row>
    <row r="3" spans="1:39" ht="21" customHeight="1">
      <c r="A3" s="1943" t="str">
        <f>INDEKS!A3</f>
        <v>TAHUN PELAJARAN 2015/2016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  <c r="R3" s="1943"/>
      <c r="S3" s="1943"/>
      <c r="T3" s="1943"/>
      <c r="U3" s="1943"/>
      <c r="V3" s="1943"/>
      <c r="W3" s="1943"/>
      <c r="X3" s="1943"/>
      <c r="Y3" s="1943"/>
      <c r="Z3" s="1943"/>
      <c r="AA3" s="1943"/>
      <c r="AB3" s="1943"/>
      <c r="AC3" s="1943"/>
      <c r="AD3" s="1943"/>
      <c r="AE3" s="1943"/>
      <c r="AF3" s="1943"/>
      <c r="AG3" s="1943"/>
      <c r="AH3" s="1943"/>
      <c r="AI3" s="1943"/>
      <c r="AJ3" s="1943"/>
    </row>
    <row r="4" spans="1:39" ht="21" customHeight="1" thickBot="1">
      <c r="A4" s="273" t="str">
        <f>INDEKS!B8</f>
        <v>KELAS II (DUA) A</v>
      </c>
      <c r="AC4" s="272" t="s">
        <v>1048</v>
      </c>
    </row>
    <row r="5" spans="1:39" s="274" customFormat="1" ht="23.1" customHeight="1">
      <c r="A5" s="1944" t="s">
        <v>0</v>
      </c>
      <c r="B5" s="1944" t="s">
        <v>1</v>
      </c>
      <c r="C5" s="1944" t="s">
        <v>1031</v>
      </c>
      <c r="D5" s="1944"/>
      <c r="E5" s="1944"/>
      <c r="F5" s="1944"/>
      <c r="G5" s="1944"/>
      <c r="H5" s="1944"/>
      <c r="I5" s="1944"/>
      <c r="J5" s="1944"/>
      <c r="K5" s="1944"/>
      <c r="L5" s="1944"/>
      <c r="M5" s="1944"/>
      <c r="N5" s="1944"/>
      <c r="O5" s="1944"/>
      <c r="P5" s="1944"/>
      <c r="Q5" s="1944"/>
      <c r="R5" s="1944"/>
      <c r="S5" s="1944"/>
      <c r="T5" s="1944"/>
      <c r="U5" s="1944"/>
      <c r="V5" s="1944"/>
      <c r="W5" s="1944"/>
      <c r="X5" s="1944"/>
      <c r="Y5" s="1944"/>
      <c r="Z5" s="1944"/>
      <c r="AA5" s="1944"/>
      <c r="AB5" s="1944"/>
      <c r="AC5" s="1944"/>
      <c r="AD5" s="1944"/>
      <c r="AE5" s="1944"/>
      <c r="AF5" s="1944"/>
      <c r="AG5" s="1944"/>
      <c r="AH5" s="1946" t="s">
        <v>616</v>
      </c>
      <c r="AI5" s="1946"/>
      <c r="AJ5" s="1946"/>
    </row>
    <row r="6" spans="1:39" s="274" customFormat="1" ht="23.1" customHeight="1" thickBot="1">
      <c r="A6" s="1945"/>
      <c r="B6" s="1945"/>
      <c r="C6" s="276">
        <v>1</v>
      </c>
      <c r="D6" s="276">
        <v>2</v>
      </c>
      <c r="E6" s="276">
        <v>3</v>
      </c>
      <c r="F6" s="276">
        <v>4</v>
      </c>
      <c r="G6" s="276">
        <v>5</v>
      </c>
      <c r="H6" s="276">
        <v>6</v>
      </c>
      <c r="I6" s="276">
        <v>7</v>
      </c>
      <c r="J6" s="276">
        <v>8</v>
      </c>
      <c r="K6" s="276">
        <v>9</v>
      </c>
      <c r="L6" s="276">
        <v>10</v>
      </c>
      <c r="M6" s="276">
        <v>11</v>
      </c>
      <c r="N6" s="276">
        <v>12</v>
      </c>
      <c r="O6" s="276">
        <v>13</v>
      </c>
      <c r="P6" s="276">
        <v>14</v>
      </c>
      <c r="Q6" s="276">
        <v>15</v>
      </c>
      <c r="R6" s="276">
        <v>16</v>
      </c>
      <c r="S6" s="276">
        <v>17</v>
      </c>
      <c r="T6" s="276">
        <v>18</v>
      </c>
      <c r="U6" s="276">
        <v>19</v>
      </c>
      <c r="V6" s="276">
        <v>20</v>
      </c>
      <c r="W6" s="276">
        <v>21</v>
      </c>
      <c r="X6" s="276">
        <v>22</v>
      </c>
      <c r="Y6" s="276">
        <v>23</v>
      </c>
      <c r="Z6" s="276">
        <v>24</v>
      </c>
      <c r="AA6" s="276">
        <v>25</v>
      </c>
      <c r="AB6" s="276">
        <v>26</v>
      </c>
      <c r="AC6" s="276">
        <v>27</v>
      </c>
      <c r="AD6" s="276">
        <v>28</v>
      </c>
      <c r="AE6" s="276">
        <v>29</v>
      </c>
      <c r="AF6" s="276">
        <v>30</v>
      </c>
      <c r="AG6" s="276">
        <v>31</v>
      </c>
      <c r="AH6" s="276" t="s">
        <v>1032</v>
      </c>
      <c r="AI6" s="276" t="s">
        <v>792</v>
      </c>
      <c r="AJ6" s="276" t="s">
        <v>851</v>
      </c>
    </row>
    <row r="7" spans="1:39" ht="16.5" customHeight="1">
      <c r="A7" s="277">
        <v>1</v>
      </c>
      <c r="B7" s="278" t="str">
        <f>'2a'!D4</f>
        <v>ACHID ATHIRIL ARDAN</v>
      </c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79"/>
      <c r="AG7" s="279"/>
      <c r="AH7" s="277"/>
      <c r="AI7" s="277"/>
      <c r="AJ7" s="280"/>
      <c r="AL7" s="274"/>
      <c r="AM7" s="274"/>
    </row>
    <row r="8" spans="1:39" ht="16.5" customHeight="1">
      <c r="A8" s="281">
        <v>2</v>
      </c>
      <c r="B8" s="278" t="str">
        <f>'2a'!D5</f>
        <v>ACHMAD FATHIR IZUDDIN</v>
      </c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1"/>
      <c r="AI8" s="281"/>
      <c r="AJ8" s="283"/>
      <c r="AL8" s="1465" t="s">
        <v>603</v>
      </c>
      <c r="AM8" s="1465" t="s">
        <v>604</v>
      </c>
    </row>
    <row r="9" spans="1:39" ht="16.5" customHeight="1">
      <c r="A9" s="277">
        <v>3</v>
      </c>
      <c r="B9" s="278" t="str">
        <f>'2a'!D6</f>
        <v>ADITYA KURNIAWAN</v>
      </c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281"/>
      <c r="AI9" s="281"/>
      <c r="AJ9" s="283"/>
      <c r="AL9" s="1466"/>
      <c r="AM9" s="1466"/>
    </row>
    <row r="10" spans="1:39" ht="16.5" customHeight="1">
      <c r="A10" s="281">
        <v>4</v>
      </c>
      <c r="B10" s="278" t="str">
        <f>'2a'!D7</f>
        <v>AININ NAFISA FEBRIYANTI</v>
      </c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4"/>
      <c r="AI10" s="284"/>
      <c r="AJ10" s="283"/>
      <c r="AL10" s="1465" t="s">
        <v>605</v>
      </c>
      <c r="AM10" s="1465" t="s">
        <v>606</v>
      </c>
    </row>
    <row r="11" spans="1:39" ht="16.5" customHeight="1">
      <c r="A11" s="277">
        <v>5</v>
      </c>
      <c r="B11" s="278" t="str">
        <f>'2a'!D8</f>
        <v>AISYAH DWI ANDINI</v>
      </c>
      <c r="C11" s="282"/>
      <c r="D11" s="282"/>
      <c r="E11" s="282"/>
      <c r="F11" s="282"/>
      <c r="G11" s="282"/>
      <c r="H11" s="282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  <c r="AC11" s="282"/>
      <c r="AD11" s="282"/>
      <c r="AE11" s="282"/>
      <c r="AF11" s="282"/>
      <c r="AG11" s="282"/>
      <c r="AH11" s="281"/>
      <c r="AI11" s="281"/>
      <c r="AJ11" s="283"/>
      <c r="AL11" s="1466"/>
      <c r="AM11" s="1466"/>
    </row>
    <row r="12" spans="1:39" ht="16.5" customHeight="1">
      <c r="A12" s="281">
        <v>6</v>
      </c>
      <c r="B12" s="278" t="str">
        <f>'2a'!D9</f>
        <v>AJENG AGUSTINA KIRANA PUTRI</v>
      </c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1"/>
      <c r="AI12" s="281"/>
      <c r="AJ12" s="283"/>
      <c r="AL12" s="1465" t="s">
        <v>607</v>
      </c>
      <c r="AM12" s="1465" t="s">
        <v>608</v>
      </c>
    </row>
    <row r="13" spans="1:39" ht="16.5" customHeight="1">
      <c r="A13" s="277">
        <v>7</v>
      </c>
      <c r="B13" s="278" t="str">
        <f>'2a'!D10</f>
        <v>ALVIAN FAIZULHAQQI</v>
      </c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281"/>
      <c r="AI13" s="281"/>
      <c r="AJ13" s="283"/>
      <c r="AL13" s="1466"/>
      <c r="AM13" s="1466"/>
    </row>
    <row r="14" spans="1:39" ht="16.5" customHeight="1">
      <c r="A14" s="281">
        <v>8</v>
      </c>
      <c r="B14" s="278" t="str">
        <f>'2a'!D11</f>
        <v>ANGGITA RIZKY YUGA MEISYA</v>
      </c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4"/>
      <c r="AI14" s="284"/>
      <c r="AJ14" s="283"/>
      <c r="AL14" s="1465" t="s">
        <v>609</v>
      </c>
      <c r="AM14" s="1465" t="s">
        <v>610</v>
      </c>
    </row>
    <row r="15" spans="1:39" ht="16.5" customHeight="1">
      <c r="A15" s="277">
        <v>9</v>
      </c>
      <c r="B15" s="278" t="str">
        <f>'2a'!D12</f>
        <v>AURA SALSABILA WULAN SARI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1"/>
      <c r="AI15" s="281"/>
      <c r="AJ15" s="283"/>
      <c r="AL15" s="1466"/>
      <c r="AM15" s="1466"/>
    </row>
    <row r="16" spans="1:39" ht="16.5" customHeight="1">
      <c r="A16" s="281">
        <v>10</v>
      </c>
      <c r="B16" s="278" t="str">
        <f>'2a'!D13</f>
        <v>DEVI KARUNIA RATNA PUTRI</v>
      </c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  <c r="AC16" s="282"/>
      <c r="AD16" s="282"/>
      <c r="AE16" s="282"/>
      <c r="AF16" s="282"/>
      <c r="AG16" s="282"/>
      <c r="AH16" s="281"/>
      <c r="AI16" s="281"/>
      <c r="AJ16" s="283"/>
      <c r="AL16" s="1465" t="s">
        <v>611</v>
      </c>
      <c r="AM16" s="1465" t="s">
        <v>612</v>
      </c>
    </row>
    <row r="17" spans="1:39" ht="16.5" customHeight="1">
      <c r="A17" s="277">
        <v>11</v>
      </c>
      <c r="B17" s="278" t="str">
        <f>'2a'!D14</f>
        <v>DEVITA FEBRIANI PUTRI</v>
      </c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1"/>
      <c r="AI17" s="281"/>
      <c r="AJ17" s="283"/>
      <c r="AL17" s="1466"/>
      <c r="AM17" s="1466"/>
    </row>
    <row r="18" spans="1:39" ht="16.5" customHeight="1">
      <c r="A18" s="281">
        <v>12</v>
      </c>
      <c r="B18" s="278" t="str">
        <f>'2a'!D15</f>
        <v>ERSA PUSPITA EKA ROSA LINDA</v>
      </c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4"/>
      <c r="AI18" s="284"/>
      <c r="AJ18" s="283"/>
      <c r="AL18" s="1465" t="s">
        <v>834</v>
      </c>
      <c r="AM18" s="1465" t="s">
        <v>835</v>
      </c>
    </row>
    <row r="19" spans="1:39" ht="16.5" customHeight="1">
      <c r="A19" s="277">
        <v>13</v>
      </c>
      <c r="B19" s="278" t="str">
        <f>'2a'!D16</f>
        <v xml:space="preserve">FARAH NAILATUL ALYAH </v>
      </c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1"/>
      <c r="AI19" s="281"/>
      <c r="AJ19" s="283"/>
    </row>
    <row r="20" spans="1:39" ht="16.5" customHeight="1">
      <c r="A20" s="281">
        <v>14</v>
      </c>
      <c r="B20" s="278" t="str">
        <f>'2a'!D17</f>
        <v>FELISHITA APRILIA NUR NIHAYA</v>
      </c>
      <c r="C20" s="282"/>
      <c r="D20" s="282"/>
      <c r="E20" s="282"/>
      <c r="F20" s="282"/>
      <c r="G20" s="282"/>
      <c r="H20" s="282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1"/>
      <c r="AI20" s="281"/>
      <c r="AJ20" s="283"/>
    </row>
    <row r="21" spans="1:39" ht="16.5" customHeight="1">
      <c r="A21" s="277">
        <v>15</v>
      </c>
      <c r="B21" s="278" t="str">
        <f>'2a'!D18</f>
        <v>GALANG MARDHOTILLAH SATOTO</v>
      </c>
      <c r="C21" s="282"/>
      <c r="D21" s="282"/>
      <c r="E21" s="282"/>
      <c r="F21" s="282"/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1"/>
      <c r="AI21" s="281"/>
      <c r="AJ21" s="283"/>
    </row>
    <row r="22" spans="1:39" ht="16.5" customHeight="1">
      <c r="A22" s="281">
        <v>16</v>
      </c>
      <c r="B22" s="278" t="str">
        <f>'2a'!D19</f>
        <v xml:space="preserve">IKA KURNIAWATI AGUSTINA </v>
      </c>
      <c r="C22" s="282"/>
      <c r="D22" s="282"/>
      <c r="E22" s="282"/>
      <c r="F22" s="282"/>
      <c r="G22" s="282"/>
      <c r="H22" s="282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1"/>
      <c r="AI22" s="281"/>
      <c r="AJ22" s="283"/>
    </row>
    <row r="23" spans="1:39" ht="16.5" customHeight="1">
      <c r="A23" s="277">
        <v>17</v>
      </c>
      <c r="B23" s="278" t="str">
        <f>'2a'!D20</f>
        <v>LIYA FEBRIYANI</v>
      </c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4"/>
      <c r="AI23" s="284"/>
      <c r="AJ23" s="283"/>
    </row>
    <row r="24" spans="1:39" ht="16.5" customHeight="1">
      <c r="A24" s="281">
        <v>18</v>
      </c>
      <c r="B24" s="278" t="str">
        <f>'2a'!D21</f>
        <v>LIZATUL CHAIYUNI</v>
      </c>
      <c r="C24" s="282"/>
      <c r="D24" s="282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4"/>
      <c r="AI24" s="284"/>
      <c r="AJ24" s="283"/>
    </row>
    <row r="25" spans="1:39" ht="16.5" customHeight="1">
      <c r="A25" s="277">
        <v>19</v>
      </c>
      <c r="B25" s="278" t="str">
        <f>'2a'!D22</f>
        <v>MAYLUNA EKA PRATIWI</v>
      </c>
      <c r="C25" s="282"/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281"/>
      <c r="AI25" s="281"/>
      <c r="AJ25" s="283"/>
    </row>
    <row r="26" spans="1:39" ht="16.5" customHeight="1">
      <c r="A26" s="281">
        <v>20</v>
      </c>
      <c r="B26" s="278" t="str">
        <f>'2a'!D23</f>
        <v>MOCHAMMAD AFAREL PUTRA RAMDHANA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  <c r="AC26" s="282"/>
      <c r="AD26" s="282"/>
      <c r="AE26" s="282"/>
      <c r="AF26" s="282"/>
      <c r="AG26" s="282"/>
      <c r="AH26" s="281"/>
      <c r="AI26" s="281"/>
      <c r="AJ26" s="283"/>
    </row>
    <row r="27" spans="1:39" ht="16.5" customHeight="1">
      <c r="A27" s="277">
        <v>21</v>
      </c>
      <c r="B27" s="278" t="str">
        <f>'2a'!D24</f>
        <v>MOHAMAD DWIMAS FIRDAUS</v>
      </c>
      <c r="C27" s="282"/>
      <c r="D27" s="282"/>
      <c r="E27" s="282"/>
      <c r="F27" s="282"/>
      <c r="G27" s="282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81"/>
      <c r="AI27" s="281"/>
      <c r="AJ27" s="283"/>
    </row>
    <row r="28" spans="1:39" ht="16.5" customHeight="1">
      <c r="A28" s="281">
        <v>22</v>
      </c>
      <c r="B28" s="278" t="str">
        <f>'2a'!D25</f>
        <v>MUHAMAD JEFRI MAULANA</v>
      </c>
      <c r="C28" s="282"/>
      <c r="D28" s="282"/>
      <c r="E28" s="282"/>
      <c r="F28" s="282"/>
      <c r="G28" s="282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281"/>
      <c r="AI28" s="281"/>
      <c r="AJ28" s="283"/>
    </row>
    <row r="29" spans="1:39" ht="16.5" customHeight="1">
      <c r="A29" s="277">
        <v>23</v>
      </c>
      <c r="B29" s="278" t="str">
        <f>'2a'!D26</f>
        <v>MUHAMMAD ALVIN RIDHO</v>
      </c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1"/>
      <c r="AI29" s="281"/>
      <c r="AJ29" s="283"/>
    </row>
    <row r="30" spans="1:39" ht="16.5" customHeight="1">
      <c r="A30" s="281">
        <v>24</v>
      </c>
      <c r="B30" s="278" t="str">
        <f>'2a'!D27</f>
        <v>MUHAMMAD FARIZ UBAIDILLA</v>
      </c>
      <c r="C30" s="282"/>
      <c r="D30" s="282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  <c r="AC30" s="282"/>
      <c r="AD30" s="282"/>
      <c r="AE30" s="282"/>
      <c r="AF30" s="282"/>
      <c r="AG30" s="282"/>
      <c r="AH30" s="281"/>
      <c r="AI30" s="281"/>
      <c r="AJ30" s="283"/>
    </row>
    <row r="31" spans="1:39" ht="16.5" customHeight="1">
      <c r="A31" s="277">
        <v>25</v>
      </c>
      <c r="B31" s="278" t="str">
        <f>'2a'!D28</f>
        <v>MUHAMMAD MAULANA ZIDANIL ILMI</v>
      </c>
      <c r="C31" s="282"/>
      <c r="D31" s="282"/>
      <c r="E31" s="282"/>
      <c r="F31" s="282"/>
      <c r="G31" s="282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  <c r="AC31" s="282"/>
      <c r="AD31" s="282"/>
      <c r="AE31" s="282"/>
      <c r="AF31" s="282"/>
      <c r="AG31" s="282"/>
      <c r="AH31" s="281"/>
      <c r="AI31" s="281"/>
      <c r="AJ31" s="283"/>
    </row>
    <row r="32" spans="1:39" ht="16.5" customHeight="1">
      <c r="A32" s="281">
        <v>26</v>
      </c>
      <c r="B32" s="278" t="str">
        <f>'2a'!D29</f>
        <v>MUHAMMAD SUTRISNO ISMAIL</v>
      </c>
      <c r="C32" s="282"/>
      <c r="D32" s="282"/>
      <c r="E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  <c r="AC32" s="282"/>
      <c r="AD32" s="282"/>
      <c r="AE32" s="282"/>
      <c r="AF32" s="282"/>
      <c r="AG32" s="282"/>
      <c r="AH32" s="281"/>
      <c r="AI32" s="281"/>
      <c r="AJ32" s="283"/>
    </row>
    <row r="33" spans="1:36" ht="16.5" customHeight="1">
      <c r="A33" s="277">
        <v>27</v>
      </c>
      <c r="B33" s="278" t="str">
        <f>'2a'!D30</f>
        <v>PUTRI SHOLIKHA</v>
      </c>
      <c r="C33" s="282"/>
      <c r="D33" s="282"/>
      <c r="E33" s="282"/>
      <c r="F33" s="282"/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  <c r="AC33" s="282"/>
      <c r="AD33" s="282"/>
      <c r="AE33" s="282"/>
      <c r="AF33" s="282"/>
      <c r="AG33" s="282"/>
      <c r="AH33" s="281"/>
      <c r="AI33" s="281"/>
      <c r="AJ33" s="283"/>
    </row>
    <row r="34" spans="1:36" ht="16.5" customHeight="1">
      <c r="A34" s="281">
        <v>28</v>
      </c>
      <c r="B34" s="278" t="str">
        <f>'2a'!D31</f>
        <v>ROUDHOTUS SA'DIYAH</v>
      </c>
      <c r="C34" s="282"/>
      <c r="D34" s="282"/>
      <c r="E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  <c r="AC34" s="282"/>
      <c r="AD34" s="282"/>
      <c r="AE34" s="282"/>
      <c r="AF34" s="282"/>
      <c r="AG34" s="282"/>
      <c r="AH34" s="281"/>
      <c r="AI34" s="281"/>
      <c r="AJ34" s="283"/>
    </row>
    <row r="35" spans="1:36" ht="16.5" customHeight="1">
      <c r="A35" s="277">
        <v>29</v>
      </c>
      <c r="B35" s="278" t="str">
        <f>'2a'!D32</f>
        <v>TIERSYA BETA RAMANUZAN</v>
      </c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  <c r="AC35" s="282"/>
      <c r="AD35" s="282"/>
      <c r="AE35" s="282"/>
      <c r="AF35" s="282"/>
      <c r="AG35" s="282"/>
      <c r="AH35" s="281"/>
      <c r="AI35" s="281"/>
      <c r="AJ35" s="283"/>
    </row>
    <row r="36" spans="1:36" ht="16.5" customHeight="1">
      <c r="A36" s="281">
        <v>30</v>
      </c>
      <c r="B36" s="278" t="str">
        <f>'2a'!D33</f>
        <v>ZIDNY ILMA NABILA</v>
      </c>
      <c r="C36" s="282"/>
      <c r="D36" s="282"/>
      <c r="E36" s="282"/>
      <c r="F36" s="282"/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  <c r="AC36" s="282"/>
      <c r="AD36" s="282"/>
      <c r="AE36" s="282"/>
      <c r="AF36" s="282"/>
      <c r="AG36" s="282"/>
      <c r="AH36" s="281"/>
      <c r="AI36" s="281"/>
      <c r="AJ36" s="283"/>
    </row>
    <row r="37" spans="1:36" ht="23.1" customHeight="1">
      <c r="A37" s="1423">
        <v>31</v>
      </c>
      <c r="B37" s="278" t="str">
        <f>'2a'!D34</f>
        <v>ZITNATUL AULIA ILLA</v>
      </c>
      <c r="C37" s="282"/>
      <c r="D37" s="282"/>
      <c r="E37" s="282"/>
      <c r="F37" s="282"/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  <c r="AC37" s="282"/>
      <c r="AD37" s="282"/>
      <c r="AE37" s="282"/>
      <c r="AF37" s="282"/>
      <c r="AG37" s="282"/>
      <c r="AH37" s="1422"/>
      <c r="AI37" s="1422"/>
      <c r="AJ37" s="283"/>
    </row>
    <row r="38" spans="1:36" ht="23.1" customHeight="1">
      <c r="A38" s="1423">
        <v>32</v>
      </c>
      <c r="B38" s="278">
        <f>'2a'!D35</f>
        <v>0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  <c r="AC38" s="282"/>
      <c r="AD38" s="282"/>
      <c r="AE38" s="282"/>
      <c r="AF38" s="282"/>
      <c r="AG38" s="282"/>
      <c r="AH38" s="1422"/>
      <c r="AI38" s="1422"/>
      <c r="AJ38" s="283"/>
    </row>
  </sheetData>
  <mergeCells count="7">
    <mergeCell ref="A1:AJ1"/>
    <mergeCell ref="A2:AJ2"/>
    <mergeCell ref="A3:AJ3"/>
    <mergeCell ref="A5:A6"/>
    <mergeCell ref="B5:B6"/>
    <mergeCell ref="C5:AG5"/>
    <mergeCell ref="AH5:AJ5"/>
  </mergeCells>
  <hyperlinks>
    <hyperlink ref="AL8" location="'1aA'!A1" display="1A" xr:uid="{00000000-0004-0000-1500-000000000000}"/>
    <hyperlink ref="AM8" location="'1bA'!A1" display="1B" xr:uid="{00000000-0004-0000-1500-000001000000}"/>
    <hyperlink ref="AM10" location="'2bA'!A1" display="2B" xr:uid="{00000000-0004-0000-1500-000002000000}"/>
    <hyperlink ref="AM12" location="'3bA'!A1" display="3B" xr:uid="{00000000-0004-0000-1500-000003000000}"/>
    <hyperlink ref="AM14" location="'4bA'!A1" display="4B" xr:uid="{00000000-0004-0000-1500-000004000000}"/>
    <hyperlink ref="AM18" location="'6bA'!A1" display="6B" xr:uid="{00000000-0004-0000-1500-000005000000}"/>
    <hyperlink ref="AL10" location="'2aA'!A1" display="2A" xr:uid="{00000000-0004-0000-1500-000006000000}"/>
    <hyperlink ref="AL12" location="'3aA'!A1" display="3A" xr:uid="{00000000-0004-0000-1500-000007000000}"/>
    <hyperlink ref="AL14" location="'4aA'!A1" display="4A" xr:uid="{00000000-0004-0000-1500-000008000000}"/>
    <hyperlink ref="AL16" location="'5aA'!A1" display="5A" xr:uid="{00000000-0004-0000-1500-000009000000}"/>
    <hyperlink ref="AM16" location="'5bA'!A1" display="5B" xr:uid="{00000000-0004-0000-1500-00000A000000}"/>
    <hyperlink ref="AL18" location="'6aA'!A1" display="6A" xr:uid="{00000000-0004-0000-1500-00000B000000}"/>
  </hyperlinks>
  <pageMargins left="0.74803149606299213" right="0.43307086614173229" top="0.23622047244094491" bottom="0.11811023622047245" header="0.43307086614173229" footer="0.23622047244094491"/>
  <pageSetup paperSize="256" scale="88" orientation="landscape" horizontalDpi="4294967293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/>
  <dimension ref="A1:AM38"/>
  <sheetViews>
    <sheetView view="pageBreakPreview" zoomScale="70" zoomScaleNormal="85" zoomScaleSheetLayoutView="70" workbookViewId="0">
      <pane xSplit="2" ySplit="6" topLeftCell="C25" activePane="bottomRight" state="frozen"/>
      <selection pane="topRight" activeCell="D1" sqref="D1"/>
      <selection pane="bottomLeft" activeCell="A7" sqref="A7"/>
      <selection pane="bottomRight" activeCell="AL12" sqref="AL12"/>
    </sheetView>
  </sheetViews>
  <sheetFormatPr defaultRowHeight="23.1" customHeight="1"/>
  <cols>
    <col min="1" max="1" width="4.7109375" style="272" customWidth="1"/>
    <col min="2" max="2" width="36.7109375" style="274" customWidth="1"/>
    <col min="3" max="3" width="4.140625" style="272" customWidth="1"/>
    <col min="4" max="33" width="3.85546875" style="272" customWidth="1"/>
    <col min="34" max="35" width="3.85546875" style="275" customWidth="1"/>
    <col min="36" max="36" width="3.85546875" style="272" customWidth="1"/>
    <col min="37" max="256" width="9.140625" style="272"/>
    <col min="257" max="257" width="4.7109375" style="272" customWidth="1"/>
    <col min="258" max="258" width="30.7109375" style="272" customWidth="1"/>
    <col min="259" max="259" width="4.140625" style="272" customWidth="1"/>
    <col min="260" max="292" width="3.85546875" style="272" customWidth="1"/>
    <col min="293" max="512" width="9.140625" style="272"/>
    <col min="513" max="513" width="4.7109375" style="272" customWidth="1"/>
    <col min="514" max="514" width="30.7109375" style="272" customWidth="1"/>
    <col min="515" max="515" width="4.140625" style="272" customWidth="1"/>
    <col min="516" max="548" width="3.85546875" style="272" customWidth="1"/>
    <col min="549" max="768" width="9.140625" style="272"/>
    <col min="769" max="769" width="4.7109375" style="272" customWidth="1"/>
    <col min="770" max="770" width="30.7109375" style="272" customWidth="1"/>
    <col min="771" max="771" width="4.140625" style="272" customWidth="1"/>
    <col min="772" max="804" width="3.85546875" style="272" customWidth="1"/>
    <col min="805" max="1024" width="9.140625" style="272"/>
    <col min="1025" max="1025" width="4.7109375" style="272" customWidth="1"/>
    <col min="1026" max="1026" width="30.7109375" style="272" customWidth="1"/>
    <col min="1027" max="1027" width="4.140625" style="272" customWidth="1"/>
    <col min="1028" max="1060" width="3.85546875" style="272" customWidth="1"/>
    <col min="1061" max="1280" width="9.140625" style="272"/>
    <col min="1281" max="1281" width="4.7109375" style="272" customWidth="1"/>
    <col min="1282" max="1282" width="30.7109375" style="272" customWidth="1"/>
    <col min="1283" max="1283" width="4.140625" style="272" customWidth="1"/>
    <col min="1284" max="1316" width="3.85546875" style="272" customWidth="1"/>
    <col min="1317" max="1536" width="9.140625" style="272"/>
    <col min="1537" max="1537" width="4.7109375" style="272" customWidth="1"/>
    <col min="1538" max="1538" width="30.7109375" style="272" customWidth="1"/>
    <col min="1539" max="1539" width="4.140625" style="272" customWidth="1"/>
    <col min="1540" max="1572" width="3.85546875" style="272" customWidth="1"/>
    <col min="1573" max="1792" width="9.140625" style="272"/>
    <col min="1793" max="1793" width="4.7109375" style="272" customWidth="1"/>
    <col min="1794" max="1794" width="30.7109375" style="272" customWidth="1"/>
    <col min="1795" max="1795" width="4.140625" style="272" customWidth="1"/>
    <col min="1796" max="1828" width="3.85546875" style="272" customWidth="1"/>
    <col min="1829" max="2048" width="9.140625" style="272"/>
    <col min="2049" max="2049" width="4.7109375" style="272" customWidth="1"/>
    <col min="2050" max="2050" width="30.7109375" style="272" customWidth="1"/>
    <col min="2051" max="2051" width="4.140625" style="272" customWidth="1"/>
    <col min="2052" max="2084" width="3.85546875" style="272" customWidth="1"/>
    <col min="2085" max="2304" width="9.140625" style="272"/>
    <col min="2305" max="2305" width="4.7109375" style="272" customWidth="1"/>
    <col min="2306" max="2306" width="30.7109375" style="272" customWidth="1"/>
    <col min="2307" max="2307" width="4.140625" style="272" customWidth="1"/>
    <col min="2308" max="2340" width="3.85546875" style="272" customWidth="1"/>
    <col min="2341" max="2560" width="9.140625" style="272"/>
    <col min="2561" max="2561" width="4.7109375" style="272" customWidth="1"/>
    <col min="2562" max="2562" width="30.7109375" style="272" customWidth="1"/>
    <col min="2563" max="2563" width="4.140625" style="272" customWidth="1"/>
    <col min="2564" max="2596" width="3.85546875" style="272" customWidth="1"/>
    <col min="2597" max="2816" width="9.140625" style="272"/>
    <col min="2817" max="2817" width="4.7109375" style="272" customWidth="1"/>
    <col min="2818" max="2818" width="30.7109375" style="272" customWidth="1"/>
    <col min="2819" max="2819" width="4.140625" style="272" customWidth="1"/>
    <col min="2820" max="2852" width="3.85546875" style="272" customWidth="1"/>
    <col min="2853" max="3072" width="9.140625" style="272"/>
    <col min="3073" max="3073" width="4.7109375" style="272" customWidth="1"/>
    <col min="3074" max="3074" width="30.7109375" style="272" customWidth="1"/>
    <col min="3075" max="3075" width="4.140625" style="272" customWidth="1"/>
    <col min="3076" max="3108" width="3.85546875" style="272" customWidth="1"/>
    <col min="3109" max="3328" width="9.140625" style="272"/>
    <col min="3329" max="3329" width="4.7109375" style="272" customWidth="1"/>
    <col min="3330" max="3330" width="30.7109375" style="272" customWidth="1"/>
    <col min="3331" max="3331" width="4.140625" style="272" customWidth="1"/>
    <col min="3332" max="3364" width="3.85546875" style="272" customWidth="1"/>
    <col min="3365" max="3584" width="9.140625" style="272"/>
    <col min="3585" max="3585" width="4.7109375" style="272" customWidth="1"/>
    <col min="3586" max="3586" width="30.7109375" style="272" customWidth="1"/>
    <col min="3587" max="3587" width="4.140625" style="272" customWidth="1"/>
    <col min="3588" max="3620" width="3.85546875" style="272" customWidth="1"/>
    <col min="3621" max="3840" width="9.140625" style="272"/>
    <col min="3841" max="3841" width="4.7109375" style="272" customWidth="1"/>
    <col min="3842" max="3842" width="30.7109375" style="272" customWidth="1"/>
    <col min="3843" max="3843" width="4.140625" style="272" customWidth="1"/>
    <col min="3844" max="3876" width="3.85546875" style="272" customWidth="1"/>
    <col min="3877" max="4096" width="9.140625" style="272"/>
    <col min="4097" max="4097" width="4.7109375" style="272" customWidth="1"/>
    <col min="4098" max="4098" width="30.7109375" style="272" customWidth="1"/>
    <col min="4099" max="4099" width="4.140625" style="272" customWidth="1"/>
    <col min="4100" max="4132" width="3.85546875" style="272" customWidth="1"/>
    <col min="4133" max="4352" width="9.140625" style="272"/>
    <col min="4353" max="4353" width="4.7109375" style="272" customWidth="1"/>
    <col min="4354" max="4354" width="30.7109375" style="272" customWidth="1"/>
    <col min="4355" max="4355" width="4.140625" style="272" customWidth="1"/>
    <col min="4356" max="4388" width="3.85546875" style="272" customWidth="1"/>
    <col min="4389" max="4608" width="9.140625" style="272"/>
    <col min="4609" max="4609" width="4.7109375" style="272" customWidth="1"/>
    <col min="4610" max="4610" width="30.7109375" style="272" customWidth="1"/>
    <col min="4611" max="4611" width="4.140625" style="272" customWidth="1"/>
    <col min="4612" max="4644" width="3.85546875" style="272" customWidth="1"/>
    <col min="4645" max="4864" width="9.140625" style="272"/>
    <col min="4865" max="4865" width="4.7109375" style="272" customWidth="1"/>
    <col min="4866" max="4866" width="30.7109375" style="272" customWidth="1"/>
    <col min="4867" max="4867" width="4.140625" style="272" customWidth="1"/>
    <col min="4868" max="4900" width="3.85546875" style="272" customWidth="1"/>
    <col min="4901" max="5120" width="9.140625" style="272"/>
    <col min="5121" max="5121" width="4.7109375" style="272" customWidth="1"/>
    <col min="5122" max="5122" width="30.7109375" style="272" customWidth="1"/>
    <col min="5123" max="5123" width="4.140625" style="272" customWidth="1"/>
    <col min="5124" max="5156" width="3.85546875" style="272" customWidth="1"/>
    <col min="5157" max="5376" width="9.140625" style="272"/>
    <col min="5377" max="5377" width="4.7109375" style="272" customWidth="1"/>
    <col min="5378" max="5378" width="30.7109375" style="272" customWidth="1"/>
    <col min="5379" max="5379" width="4.140625" style="272" customWidth="1"/>
    <col min="5380" max="5412" width="3.85546875" style="272" customWidth="1"/>
    <col min="5413" max="5632" width="9.140625" style="272"/>
    <col min="5633" max="5633" width="4.7109375" style="272" customWidth="1"/>
    <col min="5634" max="5634" width="30.7109375" style="272" customWidth="1"/>
    <col min="5635" max="5635" width="4.140625" style="272" customWidth="1"/>
    <col min="5636" max="5668" width="3.85546875" style="272" customWidth="1"/>
    <col min="5669" max="5888" width="9.140625" style="272"/>
    <col min="5889" max="5889" width="4.7109375" style="272" customWidth="1"/>
    <col min="5890" max="5890" width="30.7109375" style="272" customWidth="1"/>
    <col min="5891" max="5891" width="4.140625" style="272" customWidth="1"/>
    <col min="5892" max="5924" width="3.85546875" style="272" customWidth="1"/>
    <col min="5925" max="6144" width="9.140625" style="272"/>
    <col min="6145" max="6145" width="4.7109375" style="272" customWidth="1"/>
    <col min="6146" max="6146" width="30.7109375" style="272" customWidth="1"/>
    <col min="6147" max="6147" width="4.140625" style="272" customWidth="1"/>
    <col min="6148" max="6180" width="3.85546875" style="272" customWidth="1"/>
    <col min="6181" max="6400" width="9.140625" style="272"/>
    <col min="6401" max="6401" width="4.7109375" style="272" customWidth="1"/>
    <col min="6402" max="6402" width="30.7109375" style="272" customWidth="1"/>
    <col min="6403" max="6403" width="4.140625" style="272" customWidth="1"/>
    <col min="6404" max="6436" width="3.85546875" style="272" customWidth="1"/>
    <col min="6437" max="6656" width="9.140625" style="272"/>
    <col min="6657" max="6657" width="4.7109375" style="272" customWidth="1"/>
    <col min="6658" max="6658" width="30.7109375" style="272" customWidth="1"/>
    <col min="6659" max="6659" width="4.140625" style="272" customWidth="1"/>
    <col min="6660" max="6692" width="3.85546875" style="272" customWidth="1"/>
    <col min="6693" max="6912" width="9.140625" style="272"/>
    <col min="6913" max="6913" width="4.7109375" style="272" customWidth="1"/>
    <col min="6914" max="6914" width="30.7109375" style="272" customWidth="1"/>
    <col min="6915" max="6915" width="4.140625" style="272" customWidth="1"/>
    <col min="6916" max="6948" width="3.85546875" style="272" customWidth="1"/>
    <col min="6949" max="7168" width="9.140625" style="272"/>
    <col min="7169" max="7169" width="4.7109375" style="272" customWidth="1"/>
    <col min="7170" max="7170" width="30.7109375" style="272" customWidth="1"/>
    <col min="7171" max="7171" width="4.140625" style="272" customWidth="1"/>
    <col min="7172" max="7204" width="3.85546875" style="272" customWidth="1"/>
    <col min="7205" max="7424" width="9.140625" style="272"/>
    <col min="7425" max="7425" width="4.7109375" style="272" customWidth="1"/>
    <col min="7426" max="7426" width="30.7109375" style="272" customWidth="1"/>
    <col min="7427" max="7427" width="4.140625" style="272" customWidth="1"/>
    <col min="7428" max="7460" width="3.85546875" style="272" customWidth="1"/>
    <col min="7461" max="7680" width="9.140625" style="272"/>
    <col min="7681" max="7681" width="4.7109375" style="272" customWidth="1"/>
    <col min="7682" max="7682" width="30.7109375" style="272" customWidth="1"/>
    <col min="7683" max="7683" width="4.140625" style="272" customWidth="1"/>
    <col min="7684" max="7716" width="3.85546875" style="272" customWidth="1"/>
    <col min="7717" max="7936" width="9.140625" style="272"/>
    <col min="7937" max="7937" width="4.7109375" style="272" customWidth="1"/>
    <col min="7938" max="7938" width="30.7109375" style="272" customWidth="1"/>
    <col min="7939" max="7939" width="4.140625" style="272" customWidth="1"/>
    <col min="7940" max="7972" width="3.85546875" style="272" customWidth="1"/>
    <col min="7973" max="8192" width="9.140625" style="272"/>
    <col min="8193" max="8193" width="4.7109375" style="272" customWidth="1"/>
    <col min="8194" max="8194" width="30.7109375" style="272" customWidth="1"/>
    <col min="8195" max="8195" width="4.140625" style="272" customWidth="1"/>
    <col min="8196" max="8228" width="3.85546875" style="272" customWidth="1"/>
    <col min="8229" max="8448" width="9.140625" style="272"/>
    <col min="8449" max="8449" width="4.7109375" style="272" customWidth="1"/>
    <col min="8450" max="8450" width="30.7109375" style="272" customWidth="1"/>
    <col min="8451" max="8451" width="4.140625" style="272" customWidth="1"/>
    <col min="8452" max="8484" width="3.85546875" style="272" customWidth="1"/>
    <col min="8485" max="8704" width="9.140625" style="272"/>
    <col min="8705" max="8705" width="4.7109375" style="272" customWidth="1"/>
    <col min="8706" max="8706" width="30.7109375" style="272" customWidth="1"/>
    <col min="8707" max="8707" width="4.140625" style="272" customWidth="1"/>
    <col min="8708" max="8740" width="3.85546875" style="272" customWidth="1"/>
    <col min="8741" max="8960" width="9.140625" style="272"/>
    <col min="8961" max="8961" width="4.7109375" style="272" customWidth="1"/>
    <col min="8962" max="8962" width="30.7109375" style="272" customWidth="1"/>
    <col min="8963" max="8963" width="4.140625" style="272" customWidth="1"/>
    <col min="8964" max="8996" width="3.85546875" style="272" customWidth="1"/>
    <col min="8997" max="9216" width="9.140625" style="272"/>
    <col min="9217" max="9217" width="4.7109375" style="272" customWidth="1"/>
    <col min="9218" max="9218" width="30.7109375" style="272" customWidth="1"/>
    <col min="9219" max="9219" width="4.140625" style="272" customWidth="1"/>
    <col min="9220" max="9252" width="3.85546875" style="272" customWidth="1"/>
    <col min="9253" max="9472" width="9.140625" style="272"/>
    <col min="9473" max="9473" width="4.7109375" style="272" customWidth="1"/>
    <col min="9474" max="9474" width="30.7109375" style="272" customWidth="1"/>
    <col min="9475" max="9475" width="4.140625" style="272" customWidth="1"/>
    <col min="9476" max="9508" width="3.85546875" style="272" customWidth="1"/>
    <col min="9509" max="9728" width="9.140625" style="272"/>
    <col min="9729" max="9729" width="4.7109375" style="272" customWidth="1"/>
    <col min="9730" max="9730" width="30.7109375" style="272" customWidth="1"/>
    <col min="9731" max="9731" width="4.140625" style="272" customWidth="1"/>
    <col min="9732" max="9764" width="3.85546875" style="272" customWidth="1"/>
    <col min="9765" max="9984" width="9.140625" style="272"/>
    <col min="9985" max="9985" width="4.7109375" style="272" customWidth="1"/>
    <col min="9986" max="9986" width="30.7109375" style="272" customWidth="1"/>
    <col min="9987" max="9987" width="4.140625" style="272" customWidth="1"/>
    <col min="9988" max="10020" width="3.85546875" style="272" customWidth="1"/>
    <col min="10021" max="10240" width="9.140625" style="272"/>
    <col min="10241" max="10241" width="4.7109375" style="272" customWidth="1"/>
    <col min="10242" max="10242" width="30.7109375" style="272" customWidth="1"/>
    <col min="10243" max="10243" width="4.140625" style="272" customWidth="1"/>
    <col min="10244" max="10276" width="3.85546875" style="272" customWidth="1"/>
    <col min="10277" max="10496" width="9.140625" style="272"/>
    <col min="10497" max="10497" width="4.7109375" style="272" customWidth="1"/>
    <col min="10498" max="10498" width="30.7109375" style="272" customWidth="1"/>
    <col min="10499" max="10499" width="4.140625" style="272" customWidth="1"/>
    <col min="10500" max="10532" width="3.85546875" style="272" customWidth="1"/>
    <col min="10533" max="10752" width="9.140625" style="272"/>
    <col min="10753" max="10753" width="4.7109375" style="272" customWidth="1"/>
    <col min="10754" max="10754" width="30.7109375" style="272" customWidth="1"/>
    <col min="10755" max="10755" width="4.140625" style="272" customWidth="1"/>
    <col min="10756" max="10788" width="3.85546875" style="272" customWidth="1"/>
    <col min="10789" max="11008" width="9.140625" style="272"/>
    <col min="11009" max="11009" width="4.7109375" style="272" customWidth="1"/>
    <col min="11010" max="11010" width="30.7109375" style="272" customWidth="1"/>
    <col min="11011" max="11011" width="4.140625" style="272" customWidth="1"/>
    <col min="11012" max="11044" width="3.85546875" style="272" customWidth="1"/>
    <col min="11045" max="11264" width="9.140625" style="272"/>
    <col min="11265" max="11265" width="4.7109375" style="272" customWidth="1"/>
    <col min="11266" max="11266" width="30.7109375" style="272" customWidth="1"/>
    <col min="11267" max="11267" width="4.140625" style="272" customWidth="1"/>
    <col min="11268" max="11300" width="3.85546875" style="272" customWidth="1"/>
    <col min="11301" max="11520" width="9.140625" style="272"/>
    <col min="11521" max="11521" width="4.7109375" style="272" customWidth="1"/>
    <col min="11522" max="11522" width="30.7109375" style="272" customWidth="1"/>
    <col min="11523" max="11523" width="4.140625" style="272" customWidth="1"/>
    <col min="11524" max="11556" width="3.85546875" style="272" customWidth="1"/>
    <col min="11557" max="11776" width="9.140625" style="272"/>
    <col min="11777" max="11777" width="4.7109375" style="272" customWidth="1"/>
    <col min="11778" max="11778" width="30.7109375" style="272" customWidth="1"/>
    <col min="11779" max="11779" width="4.140625" style="272" customWidth="1"/>
    <col min="11780" max="11812" width="3.85546875" style="272" customWidth="1"/>
    <col min="11813" max="12032" width="9.140625" style="272"/>
    <col min="12033" max="12033" width="4.7109375" style="272" customWidth="1"/>
    <col min="12034" max="12034" width="30.7109375" style="272" customWidth="1"/>
    <col min="12035" max="12035" width="4.140625" style="272" customWidth="1"/>
    <col min="12036" max="12068" width="3.85546875" style="272" customWidth="1"/>
    <col min="12069" max="12288" width="9.140625" style="272"/>
    <col min="12289" max="12289" width="4.7109375" style="272" customWidth="1"/>
    <col min="12290" max="12290" width="30.7109375" style="272" customWidth="1"/>
    <col min="12291" max="12291" width="4.140625" style="272" customWidth="1"/>
    <col min="12292" max="12324" width="3.85546875" style="272" customWidth="1"/>
    <col min="12325" max="12544" width="9.140625" style="272"/>
    <col min="12545" max="12545" width="4.7109375" style="272" customWidth="1"/>
    <col min="12546" max="12546" width="30.7109375" style="272" customWidth="1"/>
    <col min="12547" max="12547" width="4.140625" style="272" customWidth="1"/>
    <col min="12548" max="12580" width="3.85546875" style="272" customWidth="1"/>
    <col min="12581" max="12800" width="9.140625" style="272"/>
    <col min="12801" max="12801" width="4.7109375" style="272" customWidth="1"/>
    <col min="12802" max="12802" width="30.7109375" style="272" customWidth="1"/>
    <col min="12803" max="12803" width="4.140625" style="272" customWidth="1"/>
    <col min="12804" max="12836" width="3.85546875" style="272" customWidth="1"/>
    <col min="12837" max="13056" width="9.140625" style="272"/>
    <col min="13057" max="13057" width="4.7109375" style="272" customWidth="1"/>
    <col min="13058" max="13058" width="30.7109375" style="272" customWidth="1"/>
    <col min="13059" max="13059" width="4.140625" style="272" customWidth="1"/>
    <col min="13060" max="13092" width="3.85546875" style="272" customWidth="1"/>
    <col min="13093" max="13312" width="9.140625" style="272"/>
    <col min="13313" max="13313" width="4.7109375" style="272" customWidth="1"/>
    <col min="13314" max="13314" width="30.7109375" style="272" customWidth="1"/>
    <col min="13315" max="13315" width="4.140625" style="272" customWidth="1"/>
    <col min="13316" max="13348" width="3.85546875" style="272" customWidth="1"/>
    <col min="13349" max="13568" width="9.140625" style="272"/>
    <col min="13569" max="13569" width="4.7109375" style="272" customWidth="1"/>
    <col min="13570" max="13570" width="30.7109375" style="272" customWidth="1"/>
    <col min="13571" max="13571" width="4.140625" style="272" customWidth="1"/>
    <col min="13572" max="13604" width="3.85546875" style="272" customWidth="1"/>
    <col min="13605" max="13824" width="9.140625" style="272"/>
    <col min="13825" max="13825" width="4.7109375" style="272" customWidth="1"/>
    <col min="13826" max="13826" width="30.7109375" style="272" customWidth="1"/>
    <col min="13827" max="13827" width="4.140625" style="272" customWidth="1"/>
    <col min="13828" max="13860" width="3.85546875" style="272" customWidth="1"/>
    <col min="13861" max="14080" width="9.140625" style="272"/>
    <col min="14081" max="14081" width="4.7109375" style="272" customWidth="1"/>
    <col min="14082" max="14082" width="30.7109375" style="272" customWidth="1"/>
    <col min="14083" max="14083" width="4.140625" style="272" customWidth="1"/>
    <col min="14084" max="14116" width="3.85546875" style="272" customWidth="1"/>
    <col min="14117" max="14336" width="9.140625" style="272"/>
    <col min="14337" max="14337" width="4.7109375" style="272" customWidth="1"/>
    <col min="14338" max="14338" width="30.7109375" style="272" customWidth="1"/>
    <col min="14339" max="14339" width="4.140625" style="272" customWidth="1"/>
    <col min="14340" max="14372" width="3.85546875" style="272" customWidth="1"/>
    <col min="14373" max="14592" width="9.140625" style="272"/>
    <col min="14593" max="14593" width="4.7109375" style="272" customWidth="1"/>
    <col min="14594" max="14594" width="30.7109375" style="272" customWidth="1"/>
    <col min="14595" max="14595" width="4.140625" style="272" customWidth="1"/>
    <col min="14596" max="14628" width="3.85546875" style="272" customWidth="1"/>
    <col min="14629" max="14848" width="9.140625" style="272"/>
    <col min="14849" max="14849" width="4.7109375" style="272" customWidth="1"/>
    <col min="14850" max="14850" width="30.7109375" style="272" customWidth="1"/>
    <col min="14851" max="14851" width="4.140625" style="272" customWidth="1"/>
    <col min="14852" max="14884" width="3.85546875" style="272" customWidth="1"/>
    <col min="14885" max="15104" width="9.140625" style="272"/>
    <col min="15105" max="15105" width="4.7109375" style="272" customWidth="1"/>
    <col min="15106" max="15106" width="30.7109375" style="272" customWidth="1"/>
    <col min="15107" max="15107" width="4.140625" style="272" customWidth="1"/>
    <col min="15108" max="15140" width="3.85546875" style="272" customWidth="1"/>
    <col min="15141" max="15360" width="9.140625" style="272"/>
    <col min="15361" max="15361" width="4.7109375" style="272" customWidth="1"/>
    <col min="15362" max="15362" width="30.7109375" style="272" customWidth="1"/>
    <col min="15363" max="15363" width="4.140625" style="272" customWidth="1"/>
    <col min="15364" max="15396" width="3.85546875" style="272" customWidth="1"/>
    <col min="15397" max="15616" width="9.140625" style="272"/>
    <col min="15617" max="15617" width="4.7109375" style="272" customWidth="1"/>
    <col min="15618" max="15618" width="30.7109375" style="272" customWidth="1"/>
    <col min="15619" max="15619" width="4.140625" style="272" customWidth="1"/>
    <col min="15620" max="15652" width="3.85546875" style="272" customWidth="1"/>
    <col min="15653" max="15872" width="9.140625" style="272"/>
    <col min="15873" max="15873" width="4.7109375" style="272" customWidth="1"/>
    <col min="15874" max="15874" width="30.7109375" style="272" customWidth="1"/>
    <col min="15875" max="15875" width="4.140625" style="272" customWidth="1"/>
    <col min="15876" max="15908" width="3.85546875" style="272" customWidth="1"/>
    <col min="15909" max="16128" width="9.140625" style="272"/>
    <col min="16129" max="16129" width="4.7109375" style="272" customWidth="1"/>
    <col min="16130" max="16130" width="30.7109375" style="272" customWidth="1"/>
    <col min="16131" max="16131" width="4.140625" style="272" customWidth="1"/>
    <col min="16132" max="16164" width="3.85546875" style="272" customWidth="1"/>
    <col min="16165" max="16384" width="9.140625" style="272"/>
  </cols>
  <sheetData>
    <row r="1" spans="1:39" ht="21" customHeight="1">
      <c r="A1" s="1943" t="s">
        <v>1033</v>
      </c>
      <c r="B1" s="1943"/>
      <c r="C1" s="1943"/>
      <c r="D1" s="1943"/>
      <c r="E1" s="1943"/>
      <c r="F1" s="1943"/>
      <c r="G1" s="1943"/>
      <c r="H1" s="1943"/>
      <c r="I1" s="1943"/>
      <c r="J1" s="1943"/>
      <c r="K1" s="1943"/>
      <c r="L1" s="1943"/>
      <c r="M1" s="1943"/>
      <c r="N1" s="1943"/>
      <c r="O1" s="1943"/>
      <c r="P1" s="1943"/>
      <c r="Q1" s="1943"/>
      <c r="R1" s="1943"/>
      <c r="S1" s="1943"/>
      <c r="T1" s="1943"/>
      <c r="U1" s="1943"/>
      <c r="V1" s="1943"/>
      <c r="W1" s="1943"/>
      <c r="X1" s="1943"/>
      <c r="Y1" s="1943"/>
      <c r="Z1" s="1943"/>
      <c r="AA1" s="1943"/>
      <c r="AB1" s="1943"/>
      <c r="AC1" s="1943"/>
      <c r="AD1" s="1943"/>
      <c r="AE1" s="1943"/>
      <c r="AF1" s="1943"/>
      <c r="AG1" s="1943"/>
      <c r="AH1" s="1943"/>
      <c r="AI1" s="1943"/>
      <c r="AJ1" s="1943"/>
    </row>
    <row r="2" spans="1:39" ht="21" customHeight="1">
      <c r="A2" s="1943" t="s">
        <v>1030</v>
      </c>
      <c r="B2" s="1943"/>
      <c r="C2" s="1943"/>
      <c r="D2" s="1943"/>
      <c r="E2" s="1943"/>
      <c r="F2" s="1943"/>
      <c r="G2" s="1943"/>
      <c r="H2" s="1943"/>
      <c r="I2" s="1943"/>
      <c r="J2" s="1943"/>
      <c r="K2" s="1943"/>
      <c r="L2" s="1943"/>
      <c r="M2" s="1943"/>
      <c r="N2" s="1943"/>
      <c r="O2" s="1943"/>
      <c r="P2" s="1943"/>
      <c r="Q2" s="1943"/>
      <c r="R2" s="1943"/>
      <c r="S2" s="1943"/>
      <c r="T2" s="1943"/>
      <c r="U2" s="1943"/>
      <c r="V2" s="1943"/>
      <c r="W2" s="1943"/>
      <c r="X2" s="1943"/>
      <c r="Y2" s="1943"/>
      <c r="Z2" s="1943"/>
      <c r="AA2" s="1943"/>
      <c r="AB2" s="1943"/>
      <c r="AC2" s="1943"/>
      <c r="AD2" s="1943"/>
      <c r="AE2" s="1943"/>
      <c r="AF2" s="1943"/>
      <c r="AG2" s="1943"/>
      <c r="AH2" s="1943"/>
      <c r="AI2" s="1943"/>
      <c r="AJ2" s="1943"/>
    </row>
    <row r="3" spans="1:39" ht="21" customHeight="1">
      <c r="A3" s="1943" t="str">
        <f>INDEKS!A3</f>
        <v>TAHUN PELAJARAN 2015/2016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  <c r="R3" s="1943"/>
      <c r="S3" s="1943"/>
      <c r="T3" s="1943"/>
      <c r="U3" s="1943"/>
      <c r="V3" s="1943"/>
      <c r="W3" s="1943"/>
      <c r="X3" s="1943"/>
      <c r="Y3" s="1943"/>
      <c r="Z3" s="1943"/>
      <c r="AA3" s="1943"/>
      <c r="AB3" s="1943"/>
      <c r="AC3" s="1943"/>
      <c r="AD3" s="1943"/>
      <c r="AE3" s="1943"/>
      <c r="AF3" s="1943"/>
      <c r="AG3" s="1943"/>
      <c r="AH3" s="1943"/>
      <c r="AI3" s="1943"/>
      <c r="AJ3" s="1943"/>
    </row>
    <row r="4" spans="1:39" ht="21" customHeight="1" thickBot="1">
      <c r="A4" s="273" t="str">
        <f>INDEKS!B9</f>
        <v>KELAS II (DUA) B</v>
      </c>
      <c r="AC4" s="272" t="s">
        <v>1048</v>
      </c>
    </row>
    <row r="5" spans="1:39" s="274" customFormat="1" ht="23.1" customHeight="1">
      <c r="A5" s="1944" t="s">
        <v>0</v>
      </c>
      <c r="B5" s="1944" t="s">
        <v>1</v>
      </c>
      <c r="C5" s="1944" t="s">
        <v>1031</v>
      </c>
      <c r="D5" s="1944"/>
      <c r="E5" s="1944"/>
      <c r="F5" s="1944"/>
      <c r="G5" s="1944"/>
      <c r="H5" s="1944"/>
      <c r="I5" s="1944"/>
      <c r="J5" s="1944"/>
      <c r="K5" s="1944"/>
      <c r="L5" s="1944"/>
      <c r="M5" s="1944"/>
      <c r="N5" s="1944"/>
      <c r="O5" s="1944"/>
      <c r="P5" s="1944"/>
      <c r="Q5" s="1944"/>
      <c r="R5" s="1944"/>
      <c r="S5" s="1944"/>
      <c r="T5" s="1944"/>
      <c r="U5" s="1944"/>
      <c r="V5" s="1944"/>
      <c r="W5" s="1944"/>
      <c r="X5" s="1944"/>
      <c r="Y5" s="1944"/>
      <c r="Z5" s="1944"/>
      <c r="AA5" s="1944"/>
      <c r="AB5" s="1944"/>
      <c r="AC5" s="1944"/>
      <c r="AD5" s="1944"/>
      <c r="AE5" s="1944"/>
      <c r="AF5" s="1944"/>
      <c r="AG5" s="1944"/>
      <c r="AH5" s="1946" t="s">
        <v>616</v>
      </c>
      <c r="AI5" s="1946"/>
      <c r="AJ5" s="1946"/>
    </row>
    <row r="6" spans="1:39" s="274" customFormat="1" ht="23.1" customHeight="1" thickBot="1">
      <c r="A6" s="1945"/>
      <c r="B6" s="1945"/>
      <c r="C6" s="276">
        <v>1</v>
      </c>
      <c r="D6" s="276">
        <v>2</v>
      </c>
      <c r="E6" s="276">
        <v>3</v>
      </c>
      <c r="F6" s="276">
        <v>4</v>
      </c>
      <c r="G6" s="276">
        <v>5</v>
      </c>
      <c r="H6" s="276">
        <v>6</v>
      </c>
      <c r="I6" s="276">
        <v>7</v>
      </c>
      <c r="J6" s="276">
        <v>8</v>
      </c>
      <c r="K6" s="276">
        <v>9</v>
      </c>
      <c r="L6" s="276">
        <v>10</v>
      </c>
      <c r="M6" s="276">
        <v>11</v>
      </c>
      <c r="N6" s="276">
        <v>12</v>
      </c>
      <c r="O6" s="276">
        <v>13</v>
      </c>
      <c r="P6" s="276">
        <v>14</v>
      </c>
      <c r="Q6" s="276">
        <v>15</v>
      </c>
      <c r="R6" s="276">
        <v>16</v>
      </c>
      <c r="S6" s="276">
        <v>17</v>
      </c>
      <c r="T6" s="276">
        <v>18</v>
      </c>
      <c r="U6" s="276">
        <v>19</v>
      </c>
      <c r="V6" s="276">
        <v>20</v>
      </c>
      <c r="W6" s="276">
        <v>21</v>
      </c>
      <c r="X6" s="276">
        <v>22</v>
      </c>
      <c r="Y6" s="276">
        <v>23</v>
      </c>
      <c r="Z6" s="276">
        <v>24</v>
      </c>
      <c r="AA6" s="276">
        <v>25</v>
      </c>
      <c r="AB6" s="276">
        <v>26</v>
      </c>
      <c r="AC6" s="276">
        <v>27</v>
      </c>
      <c r="AD6" s="276">
        <v>28</v>
      </c>
      <c r="AE6" s="276">
        <v>29</v>
      </c>
      <c r="AF6" s="276">
        <v>30</v>
      </c>
      <c r="AG6" s="276">
        <v>31</v>
      </c>
      <c r="AH6" s="276" t="s">
        <v>1032</v>
      </c>
      <c r="AI6" s="276" t="s">
        <v>792</v>
      </c>
      <c r="AJ6" s="276" t="s">
        <v>851</v>
      </c>
    </row>
    <row r="7" spans="1:39" ht="16.5" customHeight="1">
      <c r="A7" s="277">
        <v>1</v>
      </c>
      <c r="B7" s="278" t="str">
        <f>'2b'!D4</f>
        <v>ACHMAD SEPTIAN HAMDANI</v>
      </c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79"/>
      <c r="AG7" s="279"/>
      <c r="AH7" s="277"/>
      <c r="AI7" s="277"/>
      <c r="AJ7" s="280"/>
      <c r="AL7" s="274"/>
      <c r="AM7" s="274"/>
    </row>
    <row r="8" spans="1:39" ht="16.5" customHeight="1">
      <c r="A8" s="281">
        <v>2</v>
      </c>
      <c r="B8" s="278" t="str">
        <f>'2b'!D5</f>
        <v>ACHMAD SULAIMAN</v>
      </c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1"/>
      <c r="AI8" s="281"/>
      <c r="AJ8" s="283"/>
      <c r="AL8" s="1465" t="s">
        <v>603</v>
      </c>
      <c r="AM8" s="1465" t="s">
        <v>604</v>
      </c>
    </row>
    <row r="9" spans="1:39" ht="16.5" customHeight="1">
      <c r="A9" s="277">
        <v>3</v>
      </c>
      <c r="B9" s="278" t="str">
        <f>'2b'!D6</f>
        <v>AIRLANGGA DWIKA RIZQI</v>
      </c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281"/>
      <c r="AI9" s="281"/>
      <c r="AJ9" s="283"/>
      <c r="AL9" s="1466"/>
      <c r="AM9" s="1466"/>
    </row>
    <row r="10" spans="1:39" ht="16.5" customHeight="1">
      <c r="A10" s="281">
        <v>4</v>
      </c>
      <c r="B10" s="278" t="str">
        <f>'2b'!D7</f>
        <v>AUFAN AZKAL ABRORI</v>
      </c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4"/>
      <c r="AI10" s="284"/>
      <c r="AJ10" s="283"/>
      <c r="AL10" s="1465" t="s">
        <v>605</v>
      </c>
      <c r="AM10" s="1465" t="s">
        <v>606</v>
      </c>
    </row>
    <row r="11" spans="1:39" ht="16.5" customHeight="1">
      <c r="A11" s="277">
        <v>5</v>
      </c>
      <c r="B11" s="278" t="str">
        <f>'2b'!D8</f>
        <v>BALQIS NAILA AUDIA</v>
      </c>
      <c r="C11" s="282"/>
      <c r="D11" s="282"/>
      <c r="E11" s="282"/>
      <c r="F11" s="282"/>
      <c r="G11" s="282"/>
      <c r="H11" s="282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  <c r="AC11" s="282"/>
      <c r="AD11" s="282"/>
      <c r="AE11" s="282"/>
      <c r="AF11" s="282"/>
      <c r="AG11" s="282"/>
      <c r="AH11" s="281"/>
      <c r="AI11" s="281"/>
      <c r="AJ11" s="283"/>
      <c r="AL11" s="1466"/>
      <c r="AM11" s="1466"/>
    </row>
    <row r="12" spans="1:39" ht="16.5" customHeight="1">
      <c r="A12" s="281">
        <v>6</v>
      </c>
      <c r="B12" s="278" t="str">
        <f>'2b'!D9</f>
        <v>BIMA SATRIA DIRGANTARA</v>
      </c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1"/>
      <c r="AI12" s="281"/>
      <c r="AJ12" s="283"/>
      <c r="AL12" s="1465" t="s">
        <v>607</v>
      </c>
      <c r="AM12" s="1465" t="s">
        <v>608</v>
      </c>
    </row>
    <row r="13" spans="1:39" ht="16.5" customHeight="1">
      <c r="A13" s="277">
        <v>7</v>
      </c>
      <c r="B13" s="278" t="str">
        <f>'2b'!D10</f>
        <v>EKA AULIYA` PUTRI</v>
      </c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281"/>
      <c r="AI13" s="281"/>
      <c r="AJ13" s="283"/>
      <c r="AL13" s="1466"/>
      <c r="AM13" s="1466"/>
    </row>
    <row r="14" spans="1:39" ht="16.5" customHeight="1">
      <c r="A14" s="281">
        <v>8</v>
      </c>
      <c r="B14" s="278" t="str">
        <f>'2b'!D11</f>
        <v>FABIYAN TRI BAKTI OKTAFIAN</v>
      </c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4"/>
      <c r="AI14" s="284"/>
      <c r="AJ14" s="283"/>
      <c r="AL14" s="1465" t="s">
        <v>609</v>
      </c>
      <c r="AM14" s="1465" t="s">
        <v>610</v>
      </c>
    </row>
    <row r="15" spans="1:39" ht="16.5" customHeight="1">
      <c r="A15" s="277">
        <v>9</v>
      </c>
      <c r="B15" s="278" t="str">
        <f>'2b'!D12</f>
        <v>FAKHIS GABRIL LIA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1"/>
      <c r="AI15" s="281"/>
      <c r="AJ15" s="283"/>
      <c r="AL15" s="1466"/>
      <c r="AM15" s="1466"/>
    </row>
    <row r="16" spans="1:39" ht="16.5" customHeight="1">
      <c r="A16" s="281">
        <v>10</v>
      </c>
      <c r="B16" s="278" t="str">
        <f>'2b'!D13</f>
        <v>FIRDA DWI ANDRIYANI</v>
      </c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  <c r="AC16" s="282"/>
      <c r="AD16" s="282"/>
      <c r="AE16" s="282"/>
      <c r="AF16" s="282"/>
      <c r="AG16" s="282"/>
      <c r="AH16" s="281"/>
      <c r="AI16" s="281"/>
      <c r="AJ16" s="283"/>
      <c r="AL16" s="1465" t="s">
        <v>611</v>
      </c>
      <c r="AM16" s="1465" t="s">
        <v>612</v>
      </c>
    </row>
    <row r="17" spans="1:39" ht="16.5" customHeight="1">
      <c r="A17" s="277">
        <v>11</v>
      </c>
      <c r="B17" s="278" t="str">
        <f>'2b'!D14</f>
        <v>GALIH FAREL PRASETYO</v>
      </c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1"/>
      <c r="AI17" s="281"/>
      <c r="AJ17" s="283"/>
      <c r="AL17" s="1466"/>
      <c r="AM17" s="1466"/>
    </row>
    <row r="18" spans="1:39" ht="16.5" customHeight="1">
      <c r="A18" s="281">
        <v>12</v>
      </c>
      <c r="B18" s="278" t="str">
        <f>'2b'!D15</f>
        <v>GILANG AKBAR PRASETYO</v>
      </c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4"/>
      <c r="AI18" s="284"/>
      <c r="AJ18" s="283"/>
      <c r="AL18" s="1465" t="s">
        <v>834</v>
      </c>
      <c r="AM18" s="1465" t="s">
        <v>835</v>
      </c>
    </row>
    <row r="19" spans="1:39" ht="16.5" customHeight="1">
      <c r="A19" s="277">
        <v>13</v>
      </c>
      <c r="B19" s="278" t="str">
        <f>'2b'!D16</f>
        <v>HADI GUNAWAN</v>
      </c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1"/>
      <c r="AI19" s="281"/>
      <c r="AJ19" s="283"/>
    </row>
    <row r="20" spans="1:39" ht="16.5" customHeight="1">
      <c r="A20" s="281">
        <v>14</v>
      </c>
      <c r="B20" s="278" t="str">
        <f>'2b'!D17</f>
        <v>IFTAH IZZAH EMILIA  MAHMUD</v>
      </c>
      <c r="C20" s="282"/>
      <c r="D20" s="282"/>
      <c r="E20" s="282"/>
      <c r="F20" s="282"/>
      <c r="G20" s="282"/>
      <c r="H20" s="282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1"/>
      <c r="AI20" s="281"/>
      <c r="AJ20" s="283"/>
    </row>
    <row r="21" spans="1:39" ht="16.5" customHeight="1">
      <c r="A21" s="277">
        <v>15</v>
      </c>
      <c r="B21" s="278" t="str">
        <f>'2b'!D18</f>
        <v>IYAAD  AFLAKHA RAMZII</v>
      </c>
      <c r="C21" s="282"/>
      <c r="D21" s="282"/>
      <c r="E21" s="282"/>
      <c r="F21" s="282"/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1"/>
      <c r="AI21" s="281"/>
      <c r="AJ21" s="283"/>
    </row>
    <row r="22" spans="1:39" ht="16.5" customHeight="1">
      <c r="A22" s="281">
        <v>16</v>
      </c>
      <c r="B22" s="278" t="str">
        <f>'2b'!D19</f>
        <v>JULI ANDRIYANTO</v>
      </c>
      <c r="C22" s="282"/>
      <c r="D22" s="282"/>
      <c r="E22" s="282"/>
      <c r="F22" s="282"/>
      <c r="G22" s="282"/>
      <c r="H22" s="282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1"/>
      <c r="AI22" s="281"/>
      <c r="AJ22" s="283"/>
    </row>
    <row r="23" spans="1:39" ht="16.5" customHeight="1">
      <c r="A23" s="277">
        <v>17</v>
      </c>
      <c r="B23" s="278" t="str">
        <f>'2b'!D20</f>
        <v>MOCHAMAD RAFLI DIAN SAPUTRA</v>
      </c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4"/>
      <c r="AI23" s="284"/>
      <c r="AJ23" s="283"/>
    </row>
    <row r="24" spans="1:39" ht="16.5" customHeight="1">
      <c r="A24" s="281">
        <v>18</v>
      </c>
      <c r="B24" s="278" t="str">
        <f>'2b'!D21</f>
        <v>MUHAMMAD AFFAN ABI SYAHPUTRA</v>
      </c>
      <c r="C24" s="282"/>
      <c r="D24" s="282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4"/>
      <c r="AI24" s="284"/>
      <c r="AJ24" s="283"/>
    </row>
    <row r="25" spans="1:39" ht="16.5" customHeight="1">
      <c r="A25" s="277">
        <v>19</v>
      </c>
      <c r="B25" s="278" t="str">
        <f>'2b'!D22</f>
        <v>MUHAMMAD DAVID ARIF FIRDAUS</v>
      </c>
      <c r="C25" s="282"/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281"/>
      <c r="AI25" s="281"/>
      <c r="AJ25" s="283"/>
    </row>
    <row r="26" spans="1:39" ht="16.5" customHeight="1">
      <c r="A26" s="281">
        <v>20</v>
      </c>
      <c r="B26" s="278" t="str">
        <f>'2b'!D23</f>
        <v>MUHAMMAD DWI WILDAN BAGUS KURNIAWAN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  <c r="AC26" s="282"/>
      <c r="AD26" s="282"/>
      <c r="AE26" s="282"/>
      <c r="AF26" s="282"/>
      <c r="AG26" s="282"/>
      <c r="AH26" s="281"/>
      <c r="AI26" s="281"/>
      <c r="AJ26" s="283"/>
    </row>
    <row r="27" spans="1:39" ht="16.5" customHeight="1">
      <c r="A27" s="277">
        <v>21</v>
      </c>
      <c r="B27" s="278" t="str">
        <f>'2b'!D24</f>
        <v>MUHAMMAD FARIL FIRMANSYA</v>
      </c>
      <c r="C27" s="282"/>
      <c r="D27" s="282"/>
      <c r="E27" s="282"/>
      <c r="F27" s="282"/>
      <c r="G27" s="282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81"/>
      <c r="AI27" s="281"/>
      <c r="AJ27" s="283"/>
    </row>
    <row r="28" spans="1:39" ht="16.5" customHeight="1">
      <c r="A28" s="281">
        <v>22</v>
      </c>
      <c r="B28" s="278" t="str">
        <f>'2b'!D25</f>
        <v>NAORA ISQI AINAYYA</v>
      </c>
      <c r="C28" s="282"/>
      <c r="D28" s="282"/>
      <c r="E28" s="282"/>
      <c r="F28" s="282"/>
      <c r="G28" s="282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281"/>
      <c r="AI28" s="281"/>
      <c r="AJ28" s="283"/>
    </row>
    <row r="29" spans="1:39" ht="16.5" customHeight="1">
      <c r="A29" s="277">
        <v>23</v>
      </c>
      <c r="B29" s="278" t="str">
        <f>'2b'!D26</f>
        <v>NAZRA ISLAMAY PASHA</v>
      </c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1"/>
      <c r="AI29" s="281"/>
      <c r="AJ29" s="283"/>
    </row>
    <row r="30" spans="1:39" ht="16.5" customHeight="1">
      <c r="A30" s="281">
        <v>24</v>
      </c>
      <c r="B30" s="278" t="str">
        <f>'2b'!D27</f>
        <v xml:space="preserve">NOVITA ERNIAWAN </v>
      </c>
      <c r="C30" s="282"/>
      <c r="D30" s="282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  <c r="AC30" s="282"/>
      <c r="AD30" s="282"/>
      <c r="AE30" s="282"/>
      <c r="AF30" s="282"/>
      <c r="AG30" s="282"/>
      <c r="AH30" s="281"/>
      <c r="AI30" s="281"/>
      <c r="AJ30" s="283"/>
    </row>
    <row r="31" spans="1:39" ht="16.5" customHeight="1">
      <c r="A31" s="277">
        <v>25</v>
      </c>
      <c r="B31" s="278" t="str">
        <f>'2b'!D28</f>
        <v>NUR ALYA NABILA</v>
      </c>
      <c r="C31" s="282"/>
      <c r="D31" s="282"/>
      <c r="E31" s="282"/>
      <c r="F31" s="282"/>
      <c r="G31" s="282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  <c r="AC31" s="282"/>
      <c r="AD31" s="282"/>
      <c r="AE31" s="282"/>
      <c r="AF31" s="282"/>
      <c r="AG31" s="282"/>
      <c r="AH31" s="281"/>
      <c r="AI31" s="281"/>
      <c r="AJ31" s="283"/>
    </row>
    <row r="32" spans="1:39" ht="16.5" customHeight="1">
      <c r="A32" s="281">
        <v>26</v>
      </c>
      <c r="B32" s="278" t="str">
        <f>'2b'!D29</f>
        <v>PUTRI AULIA DWI AGUSTIN</v>
      </c>
      <c r="C32" s="282"/>
      <c r="D32" s="282"/>
      <c r="E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  <c r="AC32" s="282"/>
      <c r="AD32" s="282"/>
      <c r="AE32" s="282"/>
      <c r="AF32" s="282"/>
      <c r="AG32" s="282"/>
      <c r="AH32" s="281"/>
      <c r="AI32" s="281"/>
      <c r="AJ32" s="283"/>
    </row>
    <row r="33" spans="1:36" ht="16.5" customHeight="1">
      <c r="A33" s="277">
        <v>27</v>
      </c>
      <c r="B33" s="278" t="str">
        <f>'2b'!D30</f>
        <v>RESTI FITRIANTI DWI OCTAVIANI</v>
      </c>
      <c r="C33" s="282"/>
      <c r="D33" s="282"/>
      <c r="E33" s="282"/>
      <c r="F33" s="282"/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  <c r="AC33" s="282"/>
      <c r="AD33" s="282"/>
      <c r="AE33" s="282"/>
      <c r="AF33" s="282"/>
      <c r="AG33" s="282"/>
      <c r="AH33" s="281"/>
      <c r="AI33" s="281"/>
      <c r="AJ33" s="283"/>
    </row>
    <row r="34" spans="1:36" ht="16.5" customHeight="1">
      <c r="A34" s="281">
        <v>28</v>
      </c>
      <c r="B34" s="278" t="str">
        <f>'2b'!D31</f>
        <v>STANY RAFIDAH RAHMANIA</v>
      </c>
      <c r="C34" s="282"/>
      <c r="D34" s="282"/>
      <c r="E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  <c r="AC34" s="282"/>
      <c r="AD34" s="282"/>
      <c r="AE34" s="282"/>
      <c r="AF34" s="282"/>
      <c r="AG34" s="282"/>
      <c r="AH34" s="281"/>
      <c r="AI34" s="281"/>
      <c r="AJ34" s="283"/>
    </row>
    <row r="35" spans="1:36" ht="16.5" customHeight="1">
      <c r="A35" s="277">
        <v>29</v>
      </c>
      <c r="B35" s="278" t="str">
        <f>'2b'!D32</f>
        <v>USWATUN KHASANAH</v>
      </c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  <c r="AC35" s="282"/>
      <c r="AD35" s="282"/>
      <c r="AE35" s="282"/>
      <c r="AF35" s="282"/>
      <c r="AG35" s="282"/>
      <c r="AH35" s="281"/>
      <c r="AI35" s="281"/>
      <c r="AJ35" s="283"/>
    </row>
    <row r="36" spans="1:36" ht="16.5" customHeight="1">
      <c r="A36" s="281">
        <v>30</v>
      </c>
      <c r="B36" s="278" t="str">
        <f>'2b'!D33</f>
        <v>VERA MUSTIKA</v>
      </c>
      <c r="C36" s="282"/>
      <c r="D36" s="282"/>
      <c r="E36" s="282"/>
      <c r="F36" s="282"/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  <c r="AC36" s="282"/>
      <c r="AD36" s="282"/>
      <c r="AE36" s="282"/>
      <c r="AF36" s="282"/>
      <c r="AG36" s="282"/>
      <c r="AH36" s="281"/>
      <c r="AI36" s="281"/>
      <c r="AJ36" s="283"/>
    </row>
    <row r="37" spans="1:36" ht="23.1" customHeight="1">
      <c r="A37" s="1423">
        <v>31</v>
      </c>
      <c r="B37" s="278" t="str">
        <f>'2b'!D34</f>
        <v>VIKROUL KHAMILA</v>
      </c>
      <c r="C37" s="282"/>
      <c r="D37" s="282"/>
      <c r="E37" s="282"/>
      <c r="F37" s="282"/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  <c r="AC37" s="282"/>
      <c r="AD37" s="282"/>
      <c r="AE37" s="282"/>
      <c r="AF37" s="282"/>
      <c r="AG37" s="282"/>
      <c r="AH37" s="1422"/>
      <c r="AI37" s="1422"/>
      <c r="AJ37" s="283"/>
    </row>
    <row r="38" spans="1:36" ht="23.1" customHeight="1">
      <c r="A38" s="1422">
        <v>32</v>
      </c>
      <c r="B38" s="278">
        <f>'2b'!D35</f>
        <v>0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  <c r="AC38" s="282"/>
      <c r="AD38" s="282"/>
      <c r="AE38" s="282"/>
      <c r="AF38" s="282"/>
      <c r="AG38" s="282"/>
      <c r="AH38" s="1422"/>
      <c r="AI38" s="1422"/>
      <c r="AJ38" s="283"/>
    </row>
  </sheetData>
  <mergeCells count="7">
    <mergeCell ref="A1:AJ1"/>
    <mergeCell ref="A2:AJ2"/>
    <mergeCell ref="A3:AJ3"/>
    <mergeCell ref="A5:A6"/>
    <mergeCell ref="B5:B6"/>
    <mergeCell ref="C5:AG5"/>
    <mergeCell ref="AH5:AJ5"/>
  </mergeCells>
  <hyperlinks>
    <hyperlink ref="AL8" location="'1aA'!A1" display="1A" xr:uid="{00000000-0004-0000-1600-000000000000}"/>
    <hyperlink ref="AM8" location="'1bA'!A1" display="1B" xr:uid="{00000000-0004-0000-1600-000001000000}"/>
    <hyperlink ref="AM10" location="'2bA'!A1" display="2B" xr:uid="{00000000-0004-0000-1600-000002000000}"/>
    <hyperlink ref="AM12" location="'3bA'!A1" display="3B" xr:uid="{00000000-0004-0000-1600-000003000000}"/>
    <hyperlink ref="AM14" location="'4bA'!A1" display="4B" xr:uid="{00000000-0004-0000-1600-000004000000}"/>
    <hyperlink ref="AM18" location="'6bA'!A1" display="6B" xr:uid="{00000000-0004-0000-1600-000005000000}"/>
    <hyperlink ref="AL10" location="'2aA'!A1" display="2A" xr:uid="{00000000-0004-0000-1600-000006000000}"/>
    <hyperlink ref="AL12" location="'3aA'!A1" display="3A" xr:uid="{00000000-0004-0000-1600-000007000000}"/>
    <hyperlink ref="AL14" location="'4aA'!A1" display="4A" xr:uid="{00000000-0004-0000-1600-000008000000}"/>
    <hyperlink ref="AL16" location="'5aA'!A1" display="5A" xr:uid="{00000000-0004-0000-1600-000009000000}"/>
    <hyperlink ref="AM16" location="'5bA'!A1" display="5B" xr:uid="{00000000-0004-0000-1600-00000A000000}"/>
    <hyperlink ref="AL18" location="'6aA'!A1" display="6A" xr:uid="{00000000-0004-0000-1600-00000B000000}"/>
  </hyperlinks>
  <pageMargins left="0.74803149606299213" right="0.43307086614173229" top="0.23622047244094491" bottom="0.11811023622047245" header="0.43307086614173229" footer="0.23622047244094491"/>
  <pageSetup paperSize="256" scale="88" orientation="landscape" horizontalDpi="4294967293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/>
  <dimension ref="A1:AM36"/>
  <sheetViews>
    <sheetView view="pageBreakPreview" zoomScale="70" zoomScaleNormal="85" zoomScaleSheetLayoutView="70" workbookViewId="0">
      <pane xSplit="2" ySplit="6" topLeftCell="C19" activePane="bottomRight" state="frozen"/>
      <selection pane="topRight" activeCell="D1" sqref="D1"/>
      <selection pane="bottomLeft" activeCell="A7" sqref="A7"/>
      <selection pane="bottomRight" activeCell="AM12" sqref="AM12"/>
    </sheetView>
  </sheetViews>
  <sheetFormatPr defaultRowHeight="23.1" customHeight="1"/>
  <cols>
    <col min="1" max="1" width="4.7109375" style="272" customWidth="1"/>
    <col min="2" max="2" width="36.7109375" style="274" customWidth="1"/>
    <col min="3" max="3" width="4.140625" style="272" customWidth="1"/>
    <col min="4" max="33" width="3.85546875" style="272" customWidth="1"/>
    <col min="34" max="35" width="3.85546875" style="275" customWidth="1"/>
    <col min="36" max="36" width="3.85546875" style="272" customWidth="1"/>
    <col min="37" max="256" width="9.140625" style="272"/>
    <col min="257" max="257" width="4.7109375" style="272" customWidth="1"/>
    <col min="258" max="258" width="30.7109375" style="272" customWidth="1"/>
    <col min="259" max="259" width="4.140625" style="272" customWidth="1"/>
    <col min="260" max="292" width="3.85546875" style="272" customWidth="1"/>
    <col min="293" max="512" width="9.140625" style="272"/>
    <col min="513" max="513" width="4.7109375" style="272" customWidth="1"/>
    <col min="514" max="514" width="30.7109375" style="272" customWidth="1"/>
    <col min="515" max="515" width="4.140625" style="272" customWidth="1"/>
    <col min="516" max="548" width="3.85546875" style="272" customWidth="1"/>
    <col min="549" max="768" width="9.140625" style="272"/>
    <col min="769" max="769" width="4.7109375" style="272" customWidth="1"/>
    <col min="770" max="770" width="30.7109375" style="272" customWidth="1"/>
    <col min="771" max="771" width="4.140625" style="272" customWidth="1"/>
    <col min="772" max="804" width="3.85546875" style="272" customWidth="1"/>
    <col min="805" max="1024" width="9.140625" style="272"/>
    <col min="1025" max="1025" width="4.7109375" style="272" customWidth="1"/>
    <col min="1026" max="1026" width="30.7109375" style="272" customWidth="1"/>
    <col min="1027" max="1027" width="4.140625" style="272" customWidth="1"/>
    <col min="1028" max="1060" width="3.85546875" style="272" customWidth="1"/>
    <col min="1061" max="1280" width="9.140625" style="272"/>
    <col min="1281" max="1281" width="4.7109375" style="272" customWidth="1"/>
    <col min="1282" max="1282" width="30.7109375" style="272" customWidth="1"/>
    <col min="1283" max="1283" width="4.140625" style="272" customWidth="1"/>
    <col min="1284" max="1316" width="3.85546875" style="272" customWidth="1"/>
    <col min="1317" max="1536" width="9.140625" style="272"/>
    <col min="1537" max="1537" width="4.7109375" style="272" customWidth="1"/>
    <col min="1538" max="1538" width="30.7109375" style="272" customWidth="1"/>
    <col min="1539" max="1539" width="4.140625" style="272" customWidth="1"/>
    <col min="1540" max="1572" width="3.85546875" style="272" customWidth="1"/>
    <col min="1573" max="1792" width="9.140625" style="272"/>
    <col min="1793" max="1793" width="4.7109375" style="272" customWidth="1"/>
    <col min="1794" max="1794" width="30.7109375" style="272" customWidth="1"/>
    <col min="1795" max="1795" width="4.140625" style="272" customWidth="1"/>
    <col min="1796" max="1828" width="3.85546875" style="272" customWidth="1"/>
    <col min="1829" max="2048" width="9.140625" style="272"/>
    <col min="2049" max="2049" width="4.7109375" style="272" customWidth="1"/>
    <col min="2050" max="2050" width="30.7109375" style="272" customWidth="1"/>
    <col min="2051" max="2051" width="4.140625" style="272" customWidth="1"/>
    <col min="2052" max="2084" width="3.85546875" style="272" customWidth="1"/>
    <col min="2085" max="2304" width="9.140625" style="272"/>
    <col min="2305" max="2305" width="4.7109375" style="272" customWidth="1"/>
    <col min="2306" max="2306" width="30.7109375" style="272" customWidth="1"/>
    <col min="2307" max="2307" width="4.140625" style="272" customWidth="1"/>
    <col min="2308" max="2340" width="3.85546875" style="272" customWidth="1"/>
    <col min="2341" max="2560" width="9.140625" style="272"/>
    <col min="2561" max="2561" width="4.7109375" style="272" customWidth="1"/>
    <col min="2562" max="2562" width="30.7109375" style="272" customWidth="1"/>
    <col min="2563" max="2563" width="4.140625" style="272" customWidth="1"/>
    <col min="2564" max="2596" width="3.85546875" style="272" customWidth="1"/>
    <col min="2597" max="2816" width="9.140625" style="272"/>
    <col min="2817" max="2817" width="4.7109375" style="272" customWidth="1"/>
    <col min="2818" max="2818" width="30.7109375" style="272" customWidth="1"/>
    <col min="2819" max="2819" width="4.140625" style="272" customWidth="1"/>
    <col min="2820" max="2852" width="3.85546875" style="272" customWidth="1"/>
    <col min="2853" max="3072" width="9.140625" style="272"/>
    <col min="3073" max="3073" width="4.7109375" style="272" customWidth="1"/>
    <col min="3074" max="3074" width="30.7109375" style="272" customWidth="1"/>
    <col min="3075" max="3075" width="4.140625" style="272" customWidth="1"/>
    <col min="3076" max="3108" width="3.85546875" style="272" customWidth="1"/>
    <col min="3109" max="3328" width="9.140625" style="272"/>
    <col min="3329" max="3329" width="4.7109375" style="272" customWidth="1"/>
    <col min="3330" max="3330" width="30.7109375" style="272" customWidth="1"/>
    <col min="3331" max="3331" width="4.140625" style="272" customWidth="1"/>
    <col min="3332" max="3364" width="3.85546875" style="272" customWidth="1"/>
    <col min="3365" max="3584" width="9.140625" style="272"/>
    <col min="3585" max="3585" width="4.7109375" style="272" customWidth="1"/>
    <col min="3586" max="3586" width="30.7109375" style="272" customWidth="1"/>
    <col min="3587" max="3587" width="4.140625" style="272" customWidth="1"/>
    <col min="3588" max="3620" width="3.85546875" style="272" customWidth="1"/>
    <col min="3621" max="3840" width="9.140625" style="272"/>
    <col min="3841" max="3841" width="4.7109375" style="272" customWidth="1"/>
    <col min="3842" max="3842" width="30.7109375" style="272" customWidth="1"/>
    <col min="3843" max="3843" width="4.140625" style="272" customWidth="1"/>
    <col min="3844" max="3876" width="3.85546875" style="272" customWidth="1"/>
    <col min="3877" max="4096" width="9.140625" style="272"/>
    <col min="4097" max="4097" width="4.7109375" style="272" customWidth="1"/>
    <col min="4098" max="4098" width="30.7109375" style="272" customWidth="1"/>
    <col min="4099" max="4099" width="4.140625" style="272" customWidth="1"/>
    <col min="4100" max="4132" width="3.85546875" style="272" customWidth="1"/>
    <col min="4133" max="4352" width="9.140625" style="272"/>
    <col min="4353" max="4353" width="4.7109375" style="272" customWidth="1"/>
    <col min="4354" max="4354" width="30.7109375" style="272" customWidth="1"/>
    <col min="4355" max="4355" width="4.140625" style="272" customWidth="1"/>
    <col min="4356" max="4388" width="3.85546875" style="272" customWidth="1"/>
    <col min="4389" max="4608" width="9.140625" style="272"/>
    <col min="4609" max="4609" width="4.7109375" style="272" customWidth="1"/>
    <col min="4610" max="4610" width="30.7109375" style="272" customWidth="1"/>
    <col min="4611" max="4611" width="4.140625" style="272" customWidth="1"/>
    <col min="4612" max="4644" width="3.85546875" style="272" customWidth="1"/>
    <col min="4645" max="4864" width="9.140625" style="272"/>
    <col min="4865" max="4865" width="4.7109375" style="272" customWidth="1"/>
    <col min="4866" max="4866" width="30.7109375" style="272" customWidth="1"/>
    <col min="4867" max="4867" width="4.140625" style="272" customWidth="1"/>
    <col min="4868" max="4900" width="3.85546875" style="272" customWidth="1"/>
    <col min="4901" max="5120" width="9.140625" style="272"/>
    <col min="5121" max="5121" width="4.7109375" style="272" customWidth="1"/>
    <col min="5122" max="5122" width="30.7109375" style="272" customWidth="1"/>
    <col min="5123" max="5123" width="4.140625" style="272" customWidth="1"/>
    <col min="5124" max="5156" width="3.85546875" style="272" customWidth="1"/>
    <col min="5157" max="5376" width="9.140625" style="272"/>
    <col min="5377" max="5377" width="4.7109375" style="272" customWidth="1"/>
    <col min="5378" max="5378" width="30.7109375" style="272" customWidth="1"/>
    <col min="5379" max="5379" width="4.140625" style="272" customWidth="1"/>
    <col min="5380" max="5412" width="3.85546875" style="272" customWidth="1"/>
    <col min="5413" max="5632" width="9.140625" style="272"/>
    <col min="5633" max="5633" width="4.7109375" style="272" customWidth="1"/>
    <col min="5634" max="5634" width="30.7109375" style="272" customWidth="1"/>
    <col min="5635" max="5635" width="4.140625" style="272" customWidth="1"/>
    <col min="5636" max="5668" width="3.85546875" style="272" customWidth="1"/>
    <col min="5669" max="5888" width="9.140625" style="272"/>
    <col min="5889" max="5889" width="4.7109375" style="272" customWidth="1"/>
    <col min="5890" max="5890" width="30.7109375" style="272" customWidth="1"/>
    <col min="5891" max="5891" width="4.140625" style="272" customWidth="1"/>
    <col min="5892" max="5924" width="3.85546875" style="272" customWidth="1"/>
    <col min="5925" max="6144" width="9.140625" style="272"/>
    <col min="6145" max="6145" width="4.7109375" style="272" customWidth="1"/>
    <col min="6146" max="6146" width="30.7109375" style="272" customWidth="1"/>
    <col min="6147" max="6147" width="4.140625" style="272" customWidth="1"/>
    <col min="6148" max="6180" width="3.85546875" style="272" customWidth="1"/>
    <col min="6181" max="6400" width="9.140625" style="272"/>
    <col min="6401" max="6401" width="4.7109375" style="272" customWidth="1"/>
    <col min="6402" max="6402" width="30.7109375" style="272" customWidth="1"/>
    <col min="6403" max="6403" width="4.140625" style="272" customWidth="1"/>
    <col min="6404" max="6436" width="3.85546875" style="272" customWidth="1"/>
    <col min="6437" max="6656" width="9.140625" style="272"/>
    <col min="6657" max="6657" width="4.7109375" style="272" customWidth="1"/>
    <col min="6658" max="6658" width="30.7109375" style="272" customWidth="1"/>
    <col min="6659" max="6659" width="4.140625" style="272" customWidth="1"/>
    <col min="6660" max="6692" width="3.85546875" style="272" customWidth="1"/>
    <col min="6693" max="6912" width="9.140625" style="272"/>
    <col min="6913" max="6913" width="4.7109375" style="272" customWidth="1"/>
    <col min="6914" max="6914" width="30.7109375" style="272" customWidth="1"/>
    <col min="6915" max="6915" width="4.140625" style="272" customWidth="1"/>
    <col min="6916" max="6948" width="3.85546875" style="272" customWidth="1"/>
    <col min="6949" max="7168" width="9.140625" style="272"/>
    <col min="7169" max="7169" width="4.7109375" style="272" customWidth="1"/>
    <col min="7170" max="7170" width="30.7109375" style="272" customWidth="1"/>
    <col min="7171" max="7171" width="4.140625" style="272" customWidth="1"/>
    <col min="7172" max="7204" width="3.85546875" style="272" customWidth="1"/>
    <col min="7205" max="7424" width="9.140625" style="272"/>
    <col min="7425" max="7425" width="4.7109375" style="272" customWidth="1"/>
    <col min="7426" max="7426" width="30.7109375" style="272" customWidth="1"/>
    <col min="7427" max="7427" width="4.140625" style="272" customWidth="1"/>
    <col min="7428" max="7460" width="3.85546875" style="272" customWidth="1"/>
    <col min="7461" max="7680" width="9.140625" style="272"/>
    <col min="7681" max="7681" width="4.7109375" style="272" customWidth="1"/>
    <col min="7682" max="7682" width="30.7109375" style="272" customWidth="1"/>
    <col min="7683" max="7683" width="4.140625" style="272" customWidth="1"/>
    <col min="7684" max="7716" width="3.85546875" style="272" customWidth="1"/>
    <col min="7717" max="7936" width="9.140625" style="272"/>
    <col min="7937" max="7937" width="4.7109375" style="272" customWidth="1"/>
    <col min="7938" max="7938" width="30.7109375" style="272" customWidth="1"/>
    <col min="7939" max="7939" width="4.140625" style="272" customWidth="1"/>
    <col min="7940" max="7972" width="3.85546875" style="272" customWidth="1"/>
    <col min="7973" max="8192" width="9.140625" style="272"/>
    <col min="8193" max="8193" width="4.7109375" style="272" customWidth="1"/>
    <col min="8194" max="8194" width="30.7109375" style="272" customWidth="1"/>
    <col min="8195" max="8195" width="4.140625" style="272" customWidth="1"/>
    <col min="8196" max="8228" width="3.85546875" style="272" customWidth="1"/>
    <col min="8229" max="8448" width="9.140625" style="272"/>
    <col min="8449" max="8449" width="4.7109375" style="272" customWidth="1"/>
    <col min="8450" max="8450" width="30.7109375" style="272" customWidth="1"/>
    <col min="8451" max="8451" width="4.140625" style="272" customWidth="1"/>
    <col min="8452" max="8484" width="3.85546875" style="272" customWidth="1"/>
    <col min="8485" max="8704" width="9.140625" style="272"/>
    <col min="8705" max="8705" width="4.7109375" style="272" customWidth="1"/>
    <col min="8706" max="8706" width="30.7109375" style="272" customWidth="1"/>
    <col min="8707" max="8707" width="4.140625" style="272" customWidth="1"/>
    <col min="8708" max="8740" width="3.85546875" style="272" customWidth="1"/>
    <col min="8741" max="8960" width="9.140625" style="272"/>
    <col min="8961" max="8961" width="4.7109375" style="272" customWidth="1"/>
    <col min="8962" max="8962" width="30.7109375" style="272" customWidth="1"/>
    <col min="8963" max="8963" width="4.140625" style="272" customWidth="1"/>
    <col min="8964" max="8996" width="3.85546875" style="272" customWidth="1"/>
    <col min="8997" max="9216" width="9.140625" style="272"/>
    <col min="9217" max="9217" width="4.7109375" style="272" customWidth="1"/>
    <col min="9218" max="9218" width="30.7109375" style="272" customWidth="1"/>
    <col min="9219" max="9219" width="4.140625" style="272" customWidth="1"/>
    <col min="9220" max="9252" width="3.85546875" style="272" customWidth="1"/>
    <col min="9253" max="9472" width="9.140625" style="272"/>
    <col min="9473" max="9473" width="4.7109375" style="272" customWidth="1"/>
    <col min="9474" max="9474" width="30.7109375" style="272" customWidth="1"/>
    <col min="9475" max="9475" width="4.140625" style="272" customWidth="1"/>
    <col min="9476" max="9508" width="3.85546875" style="272" customWidth="1"/>
    <col min="9509" max="9728" width="9.140625" style="272"/>
    <col min="9729" max="9729" width="4.7109375" style="272" customWidth="1"/>
    <col min="9730" max="9730" width="30.7109375" style="272" customWidth="1"/>
    <col min="9731" max="9731" width="4.140625" style="272" customWidth="1"/>
    <col min="9732" max="9764" width="3.85546875" style="272" customWidth="1"/>
    <col min="9765" max="9984" width="9.140625" style="272"/>
    <col min="9985" max="9985" width="4.7109375" style="272" customWidth="1"/>
    <col min="9986" max="9986" width="30.7109375" style="272" customWidth="1"/>
    <col min="9987" max="9987" width="4.140625" style="272" customWidth="1"/>
    <col min="9988" max="10020" width="3.85546875" style="272" customWidth="1"/>
    <col min="10021" max="10240" width="9.140625" style="272"/>
    <col min="10241" max="10241" width="4.7109375" style="272" customWidth="1"/>
    <col min="10242" max="10242" width="30.7109375" style="272" customWidth="1"/>
    <col min="10243" max="10243" width="4.140625" style="272" customWidth="1"/>
    <col min="10244" max="10276" width="3.85546875" style="272" customWidth="1"/>
    <col min="10277" max="10496" width="9.140625" style="272"/>
    <col min="10497" max="10497" width="4.7109375" style="272" customWidth="1"/>
    <col min="10498" max="10498" width="30.7109375" style="272" customWidth="1"/>
    <col min="10499" max="10499" width="4.140625" style="272" customWidth="1"/>
    <col min="10500" max="10532" width="3.85546875" style="272" customWidth="1"/>
    <col min="10533" max="10752" width="9.140625" style="272"/>
    <col min="10753" max="10753" width="4.7109375" style="272" customWidth="1"/>
    <col min="10754" max="10754" width="30.7109375" style="272" customWidth="1"/>
    <col min="10755" max="10755" width="4.140625" style="272" customWidth="1"/>
    <col min="10756" max="10788" width="3.85546875" style="272" customWidth="1"/>
    <col min="10789" max="11008" width="9.140625" style="272"/>
    <col min="11009" max="11009" width="4.7109375" style="272" customWidth="1"/>
    <col min="11010" max="11010" width="30.7109375" style="272" customWidth="1"/>
    <col min="11011" max="11011" width="4.140625" style="272" customWidth="1"/>
    <col min="11012" max="11044" width="3.85546875" style="272" customWidth="1"/>
    <col min="11045" max="11264" width="9.140625" style="272"/>
    <col min="11265" max="11265" width="4.7109375" style="272" customWidth="1"/>
    <col min="11266" max="11266" width="30.7109375" style="272" customWidth="1"/>
    <col min="11267" max="11267" width="4.140625" style="272" customWidth="1"/>
    <col min="11268" max="11300" width="3.85546875" style="272" customWidth="1"/>
    <col min="11301" max="11520" width="9.140625" style="272"/>
    <col min="11521" max="11521" width="4.7109375" style="272" customWidth="1"/>
    <col min="11522" max="11522" width="30.7109375" style="272" customWidth="1"/>
    <col min="11523" max="11523" width="4.140625" style="272" customWidth="1"/>
    <col min="11524" max="11556" width="3.85546875" style="272" customWidth="1"/>
    <col min="11557" max="11776" width="9.140625" style="272"/>
    <col min="11777" max="11777" width="4.7109375" style="272" customWidth="1"/>
    <col min="11778" max="11778" width="30.7109375" style="272" customWidth="1"/>
    <col min="11779" max="11779" width="4.140625" style="272" customWidth="1"/>
    <col min="11780" max="11812" width="3.85546875" style="272" customWidth="1"/>
    <col min="11813" max="12032" width="9.140625" style="272"/>
    <col min="12033" max="12033" width="4.7109375" style="272" customWidth="1"/>
    <col min="12034" max="12034" width="30.7109375" style="272" customWidth="1"/>
    <col min="12035" max="12035" width="4.140625" style="272" customWidth="1"/>
    <col min="12036" max="12068" width="3.85546875" style="272" customWidth="1"/>
    <col min="12069" max="12288" width="9.140625" style="272"/>
    <col min="12289" max="12289" width="4.7109375" style="272" customWidth="1"/>
    <col min="12290" max="12290" width="30.7109375" style="272" customWidth="1"/>
    <col min="12291" max="12291" width="4.140625" style="272" customWidth="1"/>
    <col min="12292" max="12324" width="3.85546875" style="272" customWidth="1"/>
    <col min="12325" max="12544" width="9.140625" style="272"/>
    <col min="12545" max="12545" width="4.7109375" style="272" customWidth="1"/>
    <col min="12546" max="12546" width="30.7109375" style="272" customWidth="1"/>
    <col min="12547" max="12547" width="4.140625" style="272" customWidth="1"/>
    <col min="12548" max="12580" width="3.85546875" style="272" customWidth="1"/>
    <col min="12581" max="12800" width="9.140625" style="272"/>
    <col min="12801" max="12801" width="4.7109375" style="272" customWidth="1"/>
    <col min="12802" max="12802" width="30.7109375" style="272" customWidth="1"/>
    <col min="12803" max="12803" width="4.140625" style="272" customWidth="1"/>
    <col min="12804" max="12836" width="3.85546875" style="272" customWidth="1"/>
    <col min="12837" max="13056" width="9.140625" style="272"/>
    <col min="13057" max="13057" width="4.7109375" style="272" customWidth="1"/>
    <col min="13058" max="13058" width="30.7109375" style="272" customWidth="1"/>
    <col min="13059" max="13059" width="4.140625" style="272" customWidth="1"/>
    <col min="13060" max="13092" width="3.85546875" style="272" customWidth="1"/>
    <col min="13093" max="13312" width="9.140625" style="272"/>
    <col min="13313" max="13313" width="4.7109375" style="272" customWidth="1"/>
    <col min="13314" max="13314" width="30.7109375" style="272" customWidth="1"/>
    <col min="13315" max="13315" width="4.140625" style="272" customWidth="1"/>
    <col min="13316" max="13348" width="3.85546875" style="272" customWidth="1"/>
    <col min="13349" max="13568" width="9.140625" style="272"/>
    <col min="13569" max="13569" width="4.7109375" style="272" customWidth="1"/>
    <col min="13570" max="13570" width="30.7109375" style="272" customWidth="1"/>
    <col min="13571" max="13571" width="4.140625" style="272" customWidth="1"/>
    <col min="13572" max="13604" width="3.85546875" style="272" customWidth="1"/>
    <col min="13605" max="13824" width="9.140625" style="272"/>
    <col min="13825" max="13825" width="4.7109375" style="272" customWidth="1"/>
    <col min="13826" max="13826" width="30.7109375" style="272" customWidth="1"/>
    <col min="13827" max="13827" width="4.140625" style="272" customWidth="1"/>
    <col min="13828" max="13860" width="3.85546875" style="272" customWidth="1"/>
    <col min="13861" max="14080" width="9.140625" style="272"/>
    <col min="14081" max="14081" width="4.7109375" style="272" customWidth="1"/>
    <col min="14082" max="14082" width="30.7109375" style="272" customWidth="1"/>
    <col min="14083" max="14083" width="4.140625" style="272" customWidth="1"/>
    <col min="14084" max="14116" width="3.85546875" style="272" customWidth="1"/>
    <col min="14117" max="14336" width="9.140625" style="272"/>
    <col min="14337" max="14337" width="4.7109375" style="272" customWidth="1"/>
    <col min="14338" max="14338" width="30.7109375" style="272" customWidth="1"/>
    <col min="14339" max="14339" width="4.140625" style="272" customWidth="1"/>
    <col min="14340" max="14372" width="3.85546875" style="272" customWidth="1"/>
    <col min="14373" max="14592" width="9.140625" style="272"/>
    <col min="14593" max="14593" width="4.7109375" style="272" customWidth="1"/>
    <col min="14594" max="14594" width="30.7109375" style="272" customWidth="1"/>
    <col min="14595" max="14595" width="4.140625" style="272" customWidth="1"/>
    <col min="14596" max="14628" width="3.85546875" style="272" customWidth="1"/>
    <col min="14629" max="14848" width="9.140625" style="272"/>
    <col min="14849" max="14849" width="4.7109375" style="272" customWidth="1"/>
    <col min="14850" max="14850" width="30.7109375" style="272" customWidth="1"/>
    <col min="14851" max="14851" width="4.140625" style="272" customWidth="1"/>
    <col min="14852" max="14884" width="3.85546875" style="272" customWidth="1"/>
    <col min="14885" max="15104" width="9.140625" style="272"/>
    <col min="15105" max="15105" width="4.7109375" style="272" customWidth="1"/>
    <col min="15106" max="15106" width="30.7109375" style="272" customWidth="1"/>
    <col min="15107" max="15107" width="4.140625" style="272" customWidth="1"/>
    <col min="15108" max="15140" width="3.85546875" style="272" customWidth="1"/>
    <col min="15141" max="15360" width="9.140625" style="272"/>
    <col min="15361" max="15361" width="4.7109375" style="272" customWidth="1"/>
    <col min="15362" max="15362" width="30.7109375" style="272" customWidth="1"/>
    <col min="15363" max="15363" width="4.140625" style="272" customWidth="1"/>
    <col min="15364" max="15396" width="3.85546875" style="272" customWidth="1"/>
    <col min="15397" max="15616" width="9.140625" style="272"/>
    <col min="15617" max="15617" width="4.7109375" style="272" customWidth="1"/>
    <col min="15618" max="15618" width="30.7109375" style="272" customWidth="1"/>
    <col min="15619" max="15619" width="4.140625" style="272" customWidth="1"/>
    <col min="15620" max="15652" width="3.85546875" style="272" customWidth="1"/>
    <col min="15653" max="15872" width="9.140625" style="272"/>
    <col min="15873" max="15873" width="4.7109375" style="272" customWidth="1"/>
    <col min="15874" max="15874" width="30.7109375" style="272" customWidth="1"/>
    <col min="15875" max="15875" width="4.140625" style="272" customWidth="1"/>
    <col min="15876" max="15908" width="3.85546875" style="272" customWidth="1"/>
    <col min="15909" max="16128" width="9.140625" style="272"/>
    <col min="16129" max="16129" width="4.7109375" style="272" customWidth="1"/>
    <col min="16130" max="16130" width="30.7109375" style="272" customWidth="1"/>
    <col min="16131" max="16131" width="4.140625" style="272" customWidth="1"/>
    <col min="16132" max="16164" width="3.85546875" style="272" customWidth="1"/>
    <col min="16165" max="16384" width="9.140625" style="272"/>
  </cols>
  <sheetData>
    <row r="1" spans="1:39" ht="21" customHeight="1">
      <c r="A1" s="1943" t="s">
        <v>1033</v>
      </c>
      <c r="B1" s="1943"/>
      <c r="C1" s="1943"/>
      <c r="D1" s="1943"/>
      <c r="E1" s="1943"/>
      <c r="F1" s="1943"/>
      <c r="G1" s="1943"/>
      <c r="H1" s="1943"/>
      <c r="I1" s="1943"/>
      <c r="J1" s="1943"/>
      <c r="K1" s="1943"/>
      <c r="L1" s="1943"/>
      <c r="M1" s="1943"/>
      <c r="N1" s="1943"/>
      <c r="O1" s="1943"/>
      <c r="P1" s="1943"/>
      <c r="Q1" s="1943"/>
      <c r="R1" s="1943"/>
      <c r="S1" s="1943"/>
      <c r="T1" s="1943"/>
      <c r="U1" s="1943"/>
      <c r="V1" s="1943"/>
      <c r="W1" s="1943"/>
      <c r="X1" s="1943"/>
      <c r="Y1" s="1943"/>
      <c r="Z1" s="1943"/>
      <c r="AA1" s="1943"/>
      <c r="AB1" s="1943"/>
      <c r="AC1" s="1943"/>
      <c r="AD1" s="1943"/>
      <c r="AE1" s="1943"/>
      <c r="AF1" s="1943"/>
      <c r="AG1" s="1943"/>
      <c r="AH1" s="1943"/>
      <c r="AI1" s="1943"/>
      <c r="AJ1" s="1943"/>
    </row>
    <row r="2" spans="1:39" ht="21" customHeight="1">
      <c r="A2" s="1943" t="s">
        <v>1030</v>
      </c>
      <c r="B2" s="1943"/>
      <c r="C2" s="1943"/>
      <c r="D2" s="1943"/>
      <c r="E2" s="1943"/>
      <c r="F2" s="1943"/>
      <c r="G2" s="1943"/>
      <c r="H2" s="1943"/>
      <c r="I2" s="1943"/>
      <c r="J2" s="1943"/>
      <c r="K2" s="1943"/>
      <c r="L2" s="1943"/>
      <c r="M2" s="1943"/>
      <c r="N2" s="1943"/>
      <c r="O2" s="1943"/>
      <c r="P2" s="1943"/>
      <c r="Q2" s="1943"/>
      <c r="R2" s="1943"/>
      <c r="S2" s="1943"/>
      <c r="T2" s="1943"/>
      <c r="U2" s="1943"/>
      <c r="V2" s="1943"/>
      <c r="W2" s="1943"/>
      <c r="X2" s="1943"/>
      <c r="Y2" s="1943"/>
      <c r="Z2" s="1943"/>
      <c r="AA2" s="1943"/>
      <c r="AB2" s="1943"/>
      <c r="AC2" s="1943"/>
      <c r="AD2" s="1943"/>
      <c r="AE2" s="1943"/>
      <c r="AF2" s="1943"/>
      <c r="AG2" s="1943"/>
      <c r="AH2" s="1943"/>
      <c r="AI2" s="1943"/>
      <c r="AJ2" s="1943"/>
    </row>
    <row r="3" spans="1:39" ht="21" customHeight="1">
      <c r="A3" s="1943" t="str">
        <f>INDEKS!A3</f>
        <v>TAHUN PELAJARAN 2015/2016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  <c r="R3" s="1943"/>
      <c r="S3" s="1943"/>
      <c r="T3" s="1943"/>
      <c r="U3" s="1943"/>
      <c r="V3" s="1943"/>
      <c r="W3" s="1943"/>
      <c r="X3" s="1943"/>
      <c r="Y3" s="1943"/>
      <c r="Z3" s="1943"/>
      <c r="AA3" s="1943"/>
      <c r="AB3" s="1943"/>
      <c r="AC3" s="1943"/>
      <c r="AD3" s="1943"/>
      <c r="AE3" s="1943"/>
      <c r="AF3" s="1943"/>
      <c r="AG3" s="1943"/>
      <c r="AH3" s="1943"/>
      <c r="AI3" s="1943"/>
      <c r="AJ3" s="1943"/>
    </row>
    <row r="4" spans="1:39" ht="21" customHeight="1" thickBot="1">
      <c r="A4" s="273" t="str">
        <f>INDEKS!B10</f>
        <v>KELAS III (TIGA) A</v>
      </c>
      <c r="AC4" s="272" t="s">
        <v>1048</v>
      </c>
    </row>
    <row r="5" spans="1:39" s="274" customFormat="1" ht="23.1" customHeight="1">
      <c r="A5" s="1944" t="s">
        <v>0</v>
      </c>
      <c r="B5" s="1944" t="s">
        <v>1</v>
      </c>
      <c r="C5" s="1944" t="s">
        <v>1031</v>
      </c>
      <c r="D5" s="1944"/>
      <c r="E5" s="1944"/>
      <c r="F5" s="1944"/>
      <c r="G5" s="1944"/>
      <c r="H5" s="1944"/>
      <c r="I5" s="1944"/>
      <c r="J5" s="1944"/>
      <c r="K5" s="1944"/>
      <c r="L5" s="1944"/>
      <c r="M5" s="1944"/>
      <c r="N5" s="1944"/>
      <c r="O5" s="1944"/>
      <c r="P5" s="1944"/>
      <c r="Q5" s="1944"/>
      <c r="R5" s="1944"/>
      <c r="S5" s="1944"/>
      <c r="T5" s="1944"/>
      <c r="U5" s="1944"/>
      <c r="V5" s="1944"/>
      <c r="W5" s="1944"/>
      <c r="X5" s="1944"/>
      <c r="Y5" s="1944"/>
      <c r="Z5" s="1944"/>
      <c r="AA5" s="1944"/>
      <c r="AB5" s="1944"/>
      <c r="AC5" s="1944"/>
      <c r="AD5" s="1944"/>
      <c r="AE5" s="1944"/>
      <c r="AF5" s="1944"/>
      <c r="AG5" s="1944"/>
      <c r="AH5" s="1946" t="s">
        <v>616</v>
      </c>
      <c r="AI5" s="1946"/>
      <c r="AJ5" s="1946"/>
    </row>
    <row r="6" spans="1:39" s="274" customFormat="1" ht="23.1" customHeight="1" thickBot="1">
      <c r="A6" s="1945"/>
      <c r="B6" s="1945"/>
      <c r="C6" s="276">
        <v>1</v>
      </c>
      <c r="D6" s="276">
        <v>2</v>
      </c>
      <c r="E6" s="276">
        <v>3</v>
      </c>
      <c r="F6" s="276">
        <v>4</v>
      </c>
      <c r="G6" s="276">
        <v>5</v>
      </c>
      <c r="H6" s="276">
        <v>6</v>
      </c>
      <c r="I6" s="276">
        <v>7</v>
      </c>
      <c r="J6" s="276">
        <v>8</v>
      </c>
      <c r="K6" s="276">
        <v>9</v>
      </c>
      <c r="L6" s="276">
        <v>10</v>
      </c>
      <c r="M6" s="276">
        <v>11</v>
      </c>
      <c r="N6" s="276">
        <v>12</v>
      </c>
      <c r="O6" s="276">
        <v>13</v>
      </c>
      <c r="P6" s="276">
        <v>14</v>
      </c>
      <c r="Q6" s="276">
        <v>15</v>
      </c>
      <c r="R6" s="276">
        <v>16</v>
      </c>
      <c r="S6" s="276">
        <v>17</v>
      </c>
      <c r="T6" s="276">
        <v>18</v>
      </c>
      <c r="U6" s="276">
        <v>19</v>
      </c>
      <c r="V6" s="276">
        <v>20</v>
      </c>
      <c r="W6" s="276">
        <v>21</v>
      </c>
      <c r="X6" s="276">
        <v>22</v>
      </c>
      <c r="Y6" s="276">
        <v>23</v>
      </c>
      <c r="Z6" s="276">
        <v>24</v>
      </c>
      <c r="AA6" s="276">
        <v>25</v>
      </c>
      <c r="AB6" s="276">
        <v>26</v>
      </c>
      <c r="AC6" s="276">
        <v>27</v>
      </c>
      <c r="AD6" s="276">
        <v>28</v>
      </c>
      <c r="AE6" s="276">
        <v>29</v>
      </c>
      <c r="AF6" s="276">
        <v>30</v>
      </c>
      <c r="AG6" s="276">
        <v>31</v>
      </c>
      <c r="AH6" s="276" t="s">
        <v>1032</v>
      </c>
      <c r="AI6" s="276" t="s">
        <v>792</v>
      </c>
      <c r="AJ6" s="276" t="s">
        <v>851</v>
      </c>
    </row>
    <row r="7" spans="1:39" ht="16.5" customHeight="1">
      <c r="A7" s="277">
        <v>1</v>
      </c>
      <c r="B7" s="278" t="str">
        <f>'3a'!D4</f>
        <v>ADITYA MAULA FANDY TAULANI</v>
      </c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79"/>
      <c r="AG7" s="279"/>
      <c r="AH7" s="277"/>
      <c r="AI7" s="277"/>
      <c r="AJ7" s="280"/>
      <c r="AL7" s="274"/>
      <c r="AM7" s="274"/>
    </row>
    <row r="8" spans="1:39" ht="16.5" customHeight="1">
      <c r="A8" s="281">
        <v>2</v>
      </c>
      <c r="B8" s="278" t="str">
        <f>'3a'!D5</f>
        <v>AHMAD RAMADHANI FADLULLOH</v>
      </c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1"/>
      <c r="AI8" s="281"/>
      <c r="AJ8" s="283"/>
      <c r="AL8" s="1465" t="s">
        <v>603</v>
      </c>
      <c r="AM8" s="1465" t="s">
        <v>604</v>
      </c>
    </row>
    <row r="9" spans="1:39" ht="16.5" customHeight="1">
      <c r="A9" s="277">
        <v>3</v>
      </c>
      <c r="B9" s="278" t="str">
        <f>'3a'!D6</f>
        <v>DEWI SAKINAH ISWARA</v>
      </c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281"/>
      <c r="AI9" s="281"/>
      <c r="AJ9" s="283"/>
      <c r="AL9" s="1466"/>
      <c r="AM9" s="1466"/>
    </row>
    <row r="10" spans="1:39" ht="16.5" customHeight="1">
      <c r="A10" s="281">
        <v>4</v>
      </c>
      <c r="B10" s="278" t="str">
        <f>'3a'!D7</f>
        <v>HANIK APRILIA SARI</v>
      </c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4"/>
      <c r="AI10" s="284"/>
      <c r="AJ10" s="283"/>
      <c r="AL10" s="1465" t="s">
        <v>605</v>
      </c>
      <c r="AM10" s="1465" t="s">
        <v>606</v>
      </c>
    </row>
    <row r="11" spans="1:39" ht="16.5" customHeight="1">
      <c r="A11" s="277">
        <v>5</v>
      </c>
      <c r="B11" s="278" t="str">
        <f>'3a'!D8</f>
        <v>IZZA ILMIA AZZAHRA</v>
      </c>
      <c r="C11" s="282"/>
      <c r="D11" s="282"/>
      <c r="E11" s="282"/>
      <c r="F11" s="282"/>
      <c r="G11" s="282"/>
      <c r="H11" s="282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  <c r="AC11" s="282"/>
      <c r="AD11" s="282"/>
      <c r="AE11" s="282"/>
      <c r="AF11" s="282"/>
      <c r="AG11" s="282"/>
      <c r="AH11" s="281"/>
      <c r="AI11" s="281"/>
      <c r="AJ11" s="283"/>
      <c r="AL11" s="1466"/>
      <c r="AM11" s="1466"/>
    </row>
    <row r="12" spans="1:39" ht="16.5" customHeight="1">
      <c r="A12" s="281">
        <v>6</v>
      </c>
      <c r="B12" s="278" t="str">
        <f>'3a'!D9</f>
        <v>KARINA FEBBY CAHYA AMILIA</v>
      </c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1"/>
      <c r="AI12" s="281"/>
      <c r="AJ12" s="283"/>
      <c r="AL12" s="1465" t="s">
        <v>607</v>
      </c>
      <c r="AM12" s="1465" t="s">
        <v>608</v>
      </c>
    </row>
    <row r="13" spans="1:39" ht="16.5" customHeight="1">
      <c r="A13" s="277">
        <v>7</v>
      </c>
      <c r="B13" s="278" t="str">
        <f>'3a'!D10</f>
        <v>KHARISYA AZZAHRO</v>
      </c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281"/>
      <c r="AI13" s="281"/>
      <c r="AJ13" s="283"/>
      <c r="AL13" s="1466"/>
      <c r="AM13" s="1466"/>
    </row>
    <row r="14" spans="1:39" ht="16.5" customHeight="1">
      <c r="A14" s="281">
        <v>8</v>
      </c>
      <c r="B14" s="278" t="str">
        <f>'3a'!D11</f>
        <v>MAURIS HIDAYATUR ROCHMAN</v>
      </c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4"/>
      <c r="AI14" s="284"/>
      <c r="AJ14" s="283"/>
      <c r="AL14" s="1465" t="s">
        <v>609</v>
      </c>
      <c r="AM14" s="1465" t="s">
        <v>610</v>
      </c>
    </row>
    <row r="15" spans="1:39" ht="16.5" customHeight="1">
      <c r="A15" s="277">
        <v>9</v>
      </c>
      <c r="B15" s="278" t="str">
        <f>'3a'!D12</f>
        <v>MUCHAMMAD ALIEF FERDIANSYAH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1"/>
      <c r="AI15" s="281"/>
      <c r="AJ15" s="283"/>
      <c r="AL15" s="1466"/>
      <c r="AM15" s="1466"/>
    </row>
    <row r="16" spans="1:39" ht="16.5" customHeight="1">
      <c r="A16" s="281">
        <v>10</v>
      </c>
      <c r="B16" s="278" t="str">
        <f>'3a'!D13</f>
        <v>MUCHAMMAD SALMAN YANUAR AL FARIZI</v>
      </c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  <c r="AC16" s="282"/>
      <c r="AD16" s="282"/>
      <c r="AE16" s="282"/>
      <c r="AF16" s="282"/>
      <c r="AG16" s="282"/>
      <c r="AH16" s="281"/>
      <c r="AI16" s="281"/>
      <c r="AJ16" s="283"/>
      <c r="AL16" s="1465" t="s">
        <v>611</v>
      </c>
      <c r="AM16" s="1465" t="s">
        <v>612</v>
      </c>
    </row>
    <row r="17" spans="1:39" ht="16.5" customHeight="1">
      <c r="A17" s="277">
        <v>11</v>
      </c>
      <c r="B17" s="278" t="str">
        <f>'3a'!D14</f>
        <v>MUHAMMAD AGUS ANDRIANTO</v>
      </c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1"/>
      <c r="AI17" s="281"/>
      <c r="AJ17" s="283"/>
      <c r="AL17" s="1466"/>
      <c r="AM17" s="1466"/>
    </row>
    <row r="18" spans="1:39" ht="16.5" customHeight="1">
      <c r="A18" s="281">
        <v>12</v>
      </c>
      <c r="B18" s="278" t="str">
        <f>'3a'!D15</f>
        <v>MUHAMMAD AGUS FERDIANSYAH</v>
      </c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4"/>
      <c r="AI18" s="284"/>
      <c r="AJ18" s="283"/>
      <c r="AL18" s="1465" t="s">
        <v>834</v>
      </c>
      <c r="AM18" s="1465" t="s">
        <v>835</v>
      </c>
    </row>
    <row r="19" spans="1:39" ht="16.5" customHeight="1">
      <c r="A19" s="277">
        <v>13</v>
      </c>
      <c r="B19" s="278" t="str">
        <f>'3a'!D16</f>
        <v>MUHAMMAD FARDAN ABDILLAH</v>
      </c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1"/>
      <c r="AI19" s="281"/>
      <c r="AJ19" s="283"/>
    </row>
    <row r="20" spans="1:39" ht="16.5" customHeight="1">
      <c r="A20" s="281">
        <v>14</v>
      </c>
      <c r="B20" s="278" t="str">
        <f>'3a'!D17</f>
        <v>MUHAMMAD FERDINAN JAYYIDAH RIFQI</v>
      </c>
      <c r="C20" s="282"/>
      <c r="D20" s="282"/>
      <c r="E20" s="282"/>
      <c r="F20" s="282"/>
      <c r="G20" s="282"/>
      <c r="H20" s="282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1"/>
      <c r="AI20" s="281"/>
      <c r="AJ20" s="283"/>
    </row>
    <row r="21" spans="1:39" ht="16.5" customHeight="1">
      <c r="A21" s="277">
        <v>15</v>
      </c>
      <c r="B21" s="278" t="str">
        <f>'3a'!D18</f>
        <v>MUHAMMAD RAYA KAFAF JAUHARI</v>
      </c>
      <c r="C21" s="282"/>
      <c r="D21" s="282"/>
      <c r="E21" s="282"/>
      <c r="F21" s="282"/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1"/>
      <c r="AI21" s="281"/>
      <c r="AJ21" s="283"/>
    </row>
    <row r="22" spans="1:39" ht="16.5" customHeight="1">
      <c r="A22" s="281">
        <v>16</v>
      </c>
      <c r="B22" s="278" t="str">
        <f>'3a'!D19</f>
        <v>MUHAMMAD SEPTYAN EKA PRATAMA</v>
      </c>
      <c r="C22" s="282"/>
      <c r="D22" s="282"/>
      <c r="E22" s="282"/>
      <c r="F22" s="282"/>
      <c r="G22" s="282"/>
      <c r="H22" s="282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1"/>
      <c r="AI22" s="281"/>
      <c r="AJ22" s="283"/>
    </row>
    <row r="23" spans="1:39" ht="16.5" customHeight="1">
      <c r="A23" s="277">
        <v>17</v>
      </c>
      <c r="B23" s="278" t="str">
        <f>'3a'!D20</f>
        <v>MUHAMMAD VERYANSYAH</v>
      </c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4"/>
      <c r="AI23" s="284"/>
      <c r="AJ23" s="283"/>
    </row>
    <row r="24" spans="1:39" ht="16.5" customHeight="1">
      <c r="A24" s="281">
        <v>18</v>
      </c>
      <c r="B24" s="278" t="str">
        <f>'3a'!D21</f>
        <v>MUHAMMAD ZIDNY NA'IM</v>
      </c>
      <c r="C24" s="282"/>
      <c r="D24" s="282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4"/>
      <c r="AI24" s="284"/>
      <c r="AJ24" s="283"/>
    </row>
    <row r="25" spans="1:39" ht="16.5" customHeight="1">
      <c r="A25" s="277">
        <v>19</v>
      </c>
      <c r="B25" s="278" t="str">
        <f>'3a'!D22</f>
        <v>NABILA ARISKA PUTRI</v>
      </c>
      <c r="C25" s="282"/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281"/>
      <c r="AI25" s="281"/>
      <c r="AJ25" s="283"/>
    </row>
    <row r="26" spans="1:39" ht="16.5" customHeight="1">
      <c r="A26" s="281">
        <v>20</v>
      </c>
      <c r="B26" s="278" t="str">
        <f>'3a'!D23</f>
        <v>NAFISA INDRIANI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  <c r="AC26" s="282"/>
      <c r="AD26" s="282"/>
      <c r="AE26" s="282"/>
      <c r="AF26" s="282"/>
      <c r="AG26" s="282"/>
      <c r="AH26" s="281"/>
      <c r="AI26" s="281"/>
      <c r="AJ26" s="283"/>
    </row>
    <row r="27" spans="1:39" ht="16.5" customHeight="1">
      <c r="A27" s="277">
        <v>21</v>
      </c>
      <c r="B27" s="278" t="str">
        <f>'3a'!D24</f>
        <v>NUR FITRIYAH</v>
      </c>
      <c r="C27" s="282"/>
      <c r="D27" s="282"/>
      <c r="E27" s="282"/>
      <c r="F27" s="282"/>
      <c r="G27" s="282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81"/>
      <c r="AI27" s="281"/>
      <c r="AJ27" s="283"/>
    </row>
    <row r="28" spans="1:39" ht="16.5" customHeight="1">
      <c r="A28" s="281">
        <v>22</v>
      </c>
      <c r="B28" s="278" t="str">
        <f>'3a'!D25</f>
        <v>QORIATUN SHOLIHAH</v>
      </c>
      <c r="C28" s="282"/>
      <c r="D28" s="282"/>
      <c r="E28" s="282"/>
      <c r="F28" s="282"/>
      <c r="G28" s="282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281"/>
      <c r="AI28" s="281"/>
      <c r="AJ28" s="283"/>
    </row>
    <row r="29" spans="1:39" ht="16.5" customHeight="1">
      <c r="A29" s="277">
        <v>23</v>
      </c>
      <c r="B29" s="278" t="str">
        <f>'3a'!D26</f>
        <v>RACHMAD HIDAYAT</v>
      </c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1"/>
      <c r="AI29" s="281"/>
      <c r="AJ29" s="283"/>
    </row>
    <row r="30" spans="1:39" ht="16.5" customHeight="1">
      <c r="A30" s="281">
        <v>24</v>
      </c>
      <c r="B30" s="278" t="str">
        <f>'3a'!D27</f>
        <v>RHEA RAYSHANADA NUGRAHA</v>
      </c>
      <c r="C30" s="282"/>
      <c r="D30" s="282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  <c r="AC30" s="282"/>
      <c r="AD30" s="282"/>
      <c r="AE30" s="282"/>
      <c r="AF30" s="282"/>
      <c r="AG30" s="282"/>
      <c r="AH30" s="281"/>
      <c r="AI30" s="281"/>
      <c r="AJ30" s="283"/>
    </row>
    <row r="31" spans="1:39" ht="16.5" customHeight="1">
      <c r="A31" s="277">
        <v>25</v>
      </c>
      <c r="B31" s="278" t="str">
        <f>'3a'!D28</f>
        <v>RIYANTI APRILIA</v>
      </c>
      <c r="C31" s="282"/>
      <c r="D31" s="282"/>
      <c r="E31" s="282"/>
      <c r="F31" s="282"/>
      <c r="G31" s="282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  <c r="AC31" s="282"/>
      <c r="AD31" s="282"/>
      <c r="AE31" s="282"/>
      <c r="AF31" s="282"/>
      <c r="AG31" s="282"/>
      <c r="AH31" s="281"/>
      <c r="AI31" s="281"/>
      <c r="AJ31" s="283"/>
    </row>
    <row r="32" spans="1:39" ht="16.5" customHeight="1">
      <c r="A32" s="281">
        <v>26</v>
      </c>
      <c r="B32" s="278" t="str">
        <f>'3a'!D29</f>
        <v>RIZKA AYU WULANDARI</v>
      </c>
      <c r="C32" s="282"/>
      <c r="D32" s="282"/>
      <c r="E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  <c r="AC32" s="282"/>
      <c r="AD32" s="282"/>
      <c r="AE32" s="282"/>
      <c r="AF32" s="282"/>
      <c r="AG32" s="282"/>
      <c r="AH32" s="281"/>
      <c r="AI32" s="281"/>
      <c r="AJ32" s="283"/>
    </row>
    <row r="33" spans="1:36" ht="16.5" customHeight="1">
      <c r="A33" s="277">
        <v>27</v>
      </c>
      <c r="B33" s="278" t="str">
        <f>'3a'!D30</f>
        <v>SHONIA AULIA AS'AD</v>
      </c>
      <c r="C33" s="282"/>
      <c r="D33" s="282"/>
      <c r="E33" s="282"/>
      <c r="F33" s="282"/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  <c r="AC33" s="282"/>
      <c r="AD33" s="282"/>
      <c r="AE33" s="282"/>
      <c r="AF33" s="282"/>
      <c r="AG33" s="282"/>
      <c r="AH33" s="281"/>
      <c r="AI33" s="281"/>
      <c r="AJ33" s="283"/>
    </row>
    <row r="34" spans="1:36" ht="16.5" customHeight="1">
      <c r="A34" s="281">
        <v>28</v>
      </c>
      <c r="B34" s="278" t="str">
        <f>'3a'!D31</f>
        <v>TRY ACHMAD ASRAF ASAGAF</v>
      </c>
      <c r="C34" s="282"/>
      <c r="D34" s="282"/>
      <c r="E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  <c r="AC34" s="282"/>
      <c r="AD34" s="282"/>
      <c r="AE34" s="282"/>
      <c r="AF34" s="282"/>
      <c r="AG34" s="282"/>
      <c r="AH34" s="281"/>
      <c r="AI34" s="281"/>
      <c r="AJ34" s="283"/>
    </row>
    <row r="35" spans="1:36" ht="16.5" customHeight="1">
      <c r="A35" s="277">
        <v>29</v>
      </c>
      <c r="B35" s="278" t="str">
        <f>'3a'!D32</f>
        <v>VERLINA DWI MAULANI</v>
      </c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  <c r="AC35" s="282"/>
      <c r="AD35" s="282"/>
      <c r="AE35" s="282"/>
      <c r="AF35" s="282"/>
      <c r="AG35" s="282"/>
      <c r="AH35" s="281"/>
      <c r="AI35" s="281"/>
      <c r="AJ35" s="283"/>
    </row>
    <row r="36" spans="1:36" ht="16.5" customHeight="1">
      <c r="A36" s="281">
        <v>30</v>
      </c>
      <c r="B36" s="278">
        <f>'3a'!D33</f>
        <v>0</v>
      </c>
      <c r="C36" s="282"/>
      <c r="D36" s="282"/>
      <c r="E36" s="282"/>
      <c r="F36" s="282"/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  <c r="AC36" s="282"/>
      <c r="AD36" s="282"/>
      <c r="AE36" s="282"/>
      <c r="AF36" s="282"/>
      <c r="AG36" s="282"/>
      <c r="AH36" s="281"/>
      <c r="AI36" s="281"/>
      <c r="AJ36" s="283"/>
    </row>
  </sheetData>
  <mergeCells count="7">
    <mergeCell ref="A1:AJ1"/>
    <mergeCell ref="A2:AJ2"/>
    <mergeCell ref="A3:AJ3"/>
    <mergeCell ref="A5:A6"/>
    <mergeCell ref="B5:B6"/>
    <mergeCell ref="C5:AG5"/>
    <mergeCell ref="AH5:AJ5"/>
  </mergeCells>
  <hyperlinks>
    <hyperlink ref="AL8" location="'1aA'!A1" display="1A" xr:uid="{00000000-0004-0000-1700-000000000000}"/>
    <hyperlink ref="AM8" location="'1bA'!A1" display="1B" xr:uid="{00000000-0004-0000-1700-000001000000}"/>
    <hyperlink ref="AM10" location="'2bA'!A1" display="2B" xr:uid="{00000000-0004-0000-1700-000002000000}"/>
    <hyperlink ref="AM12" location="'3bA'!A1" display="3B" xr:uid="{00000000-0004-0000-1700-000003000000}"/>
    <hyperlink ref="AM14" location="'4bA'!A1" display="4B" xr:uid="{00000000-0004-0000-1700-000004000000}"/>
    <hyperlink ref="AM18" location="'6bA'!A1" display="6B" xr:uid="{00000000-0004-0000-1700-000005000000}"/>
    <hyperlink ref="AL10" location="'2aA'!A1" display="2A" xr:uid="{00000000-0004-0000-1700-000006000000}"/>
    <hyperlink ref="AL12" location="'3aA'!A1" display="3A" xr:uid="{00000000-0004-0000-1700-000007000000}"/>
    <hyperlink ref="AL14" location="'4aA'!A1" display="4A" xr:uid="{00000000-0004-0000-1700-000008000000}"/>
    <hyperlink ref="AL16" location="'5aA'!A1" display="5A" xr:uid="{00000000-0004-0000-1700-000009000000}"/>
    <hyperlink ref="AM16" location="'5bA'!A1" display="5B" xr:uid="{00000000-0004-0000-1700-00000A000000}"/>
    <hyperlink ref="AL18" location="'6aA'!A1" display="6A" xr:uid="{00000000-0004-0000-1700-00000B000000}"/>
  </hyperlinks>
  <pageMargins left="0.74803149606299213" right="0.43307086614173229" top="0.23622047244094491" bottom="0.11811023622047245" header="0.43307086614173229" footer="0.23622047244094491"/>
  <pageSetup paperSize="256" scale="88" orientation="landscape" horizontalDpi="4294967293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/>
  <dimension ref="A1:AM37"/>
  <sheetViews>
    <sheetView view="pageBreakPreview" zoomScale="70" zoomScaleNormal="85" zoomScaleSheetLayoutView="70" workbookViewId="0">
      <pane xSplit="2" ySplit="6" topLeftCell="C22" activePane="bottomRight" state="frozen"/>
      <selection pane="topRight" activeCell="D1" sqref="D1"/>
      <selection pane="bottomLeft" activeCell="A7" sqref="A7"/>
      <selection pane="bottomRight" activeCell="AL14" sqref="AL14"/>
    </sheetView>
  </sheetViews>
  <sheetFormatPr defaultRowHeight="23.1" customHeight="1"/>
  <cols>
    <col min="1" max="1" width="4.7109375" style="272" customWidth="1"/>
    <col min="2" max="2" width="36.7109375" style="274" customWidth="1"/>
    <col min="3" max="3" width="4.140625" style="272" customWidth="1"/>
    <col min="4" max="33" width="3.85546875" style="272" customWidth="1"/>
    <col min="34" max="35" width="3.85546875" style="275" customWidth="1"/>
    <col min="36" max="36" width="3.85546875" style="272" customWidth="1"/>
    <col min="37" max="256" width="9.140625" style="272"/>
    <col min="257" max="257" width="4.7109375" style="272" customWidth="1"/>
    <col min="258" max="258" width="30.7109375" style="272" customWidth="1"/>
    <col min="259" max="259" width="4.140625" style="272" customWidth="1"/>
    <col min="260" max="292" width="3.85546875" style="272" customWidth="1"/>
    <col min="293" max="512" width="9.140625" style="272"/>
    <col min="513" max="513" width="4.7109375" style="272" customWidth="1"/>
    <col min="514" max="514" width="30.7109375" style="272" customWidth="1"/>
    <col min="515" max="515" width="4.140625" style="272" customWidth="1"/>
    <col min="516" max="548" width="3.85546875" style="272" customWidth="1"/>
    <col min="549" max="768" width="9.140625" style="272"/>
    <col min="769" max="769" width="4.7109375" style="272" customWidth="1"/>
    <col min="770" max="770" width="30.7109375" style="272" customWidth="1"/>
    <col min="771" max="771" width="4.140625" style="272" customWidth="1"/>
    <col min="772" max="804" width="3.85546875" style="272" customWidth="1"/>
    <col min="805" max="1024" width="9.140625" style="272"/>
    <col min="1025" max="1025" width="4.7109375" style="272" customWidth="1"/>
    <col min="1026" max="1026" width="30.7109375" style="272" customWidth="1"/>
    <col min="1027" max="1027" width="4.140625" style="272" customWidth="1"/>
    <col min="1028" max="1060" width="3.85546875" style="272" customWidth="1"/>
    <col min="1061" max="1280" width="9.140625" style="272"/>
    <col min="1281" max="1281" width="4.7109375" style="272" customWidth="1"/>
    <col min="1282" max="1282" width="30.7109375" style="272" customWidth="1"/>
    <col min="1283" max="1283" width="4.140625" style="272" customWidth="1"/>
    <col min="1284" max="1316" width="3.85546875" style="272" customWidth="1"/>
    <col min="1317" max="1536" width="9.140625" style="272"/>
    <col min="1537" max="1537" width="4.7109375" style="272" customWidth="1"/>
    <col min="1538" max="1538" width="30.7109375" style="272" customWidth="1"/>
    <col min="1539" max="1539" width="4.140625" style="272" customWidth="1"/>
    <col min="1540" max="1572" width="3.85546875" style="272" customWidth="1"/>
    <col min="1573" max="1792" width="9.140625" style="272"/>
    <col min="1793" max="1793" width="4.7109375" style="272" customWidth="1"/>
    <col min="1794" max="1794" width="30.7109375" style="272" customWidth="1"/>
    <col min="1795" max="1795" width="4.140625" style="272" customWidth="1"/>
    <col min="1796" max="1828" width="3.85546875" style="272" customWidth="1"/>
    <col min="1829" max="2048" width="9.140625" style="272"/>
    <col min="2049" max="2049" width="4.7109375" style="272" customWidth="1"/>
    <col min="2050" max="2050" width="30.7109375" style="272" customWidth="1"/>
    <col min="2051" max="2051" width="4.140625" style="272" customWidth="1"/>
    <col min="2052" max="2084" width="3.85546875" style="272" customWidth="1"/>
    <col min="2085" max="2304" width="9.140625" style="272"/>
    <col min="2305" max="2305" width="4.7109375" style="272" customWidth="1"/>
    <col min="2306" max="2306" width="30.7109375" style="272" customWidth="1"/>
    <col min="2307" max="2307" width="4.140625" style="272" customWidth="1"/>
    <col min="2308" max="2340" width="3.85546875" style="272" customWidth="1"/>
    <col min="2341" max="2560" width="9.140625" style="272"/>
    <col min="2561" max="2561" width="4.7109375" style="272" customWidth="1"/>
    <col min="2562" max="2562" width="30.7109375" style="272" customWidth="1"/>
    <col min="2563" max="2563" width="4.140625" style="272" customWidth="1"/>
    <col min="2564" max="2596" width="3.85546875" style="272" customWidth="1"/>
    <col min="2597" max="2816" width="9.140625" style="272"/>
    <col min="2817" max="2817" width="4.7109375" style="272" customWidth="1"/>
    <col min="2818" max="2818" width="30.7109375" style="272" customWidth="1"/>
    <col min="2819" max="2819" width="4.140625" style="272" customWidth="1"/>
    <col min="2820" max="2852" width="3.85546875" style="272" customWidth="1"/>
    <col min="2853" max="3072" width="9.140625" style="272"/>
    <col min="3073" max="3073" width="4.7109375" style="272" customWidth="1"/>
    <col min="3074" max="3074" width="30.7109375" style="272" customWidth="1"/>
    <col min="3075" max="3075" width="4.140625" style="272" customWidth="1"/>
    <col min="3076" max="3108" width="3.85546875" style="272" customWidth="1"/>
    <col min="3109" max="3328" width="9.140625" style="272"/>
    <col min="3329" max="3329" width="4.7109375" style="272" customWidth="1"/>
    <col min="3330" max="3330" width="30.7109375" style="272" customWidth="1"/>
    <col min="3331" max="3331" width="4.140625" style="272" customWidth="1"/>
    <col min="3332" max="3364" width="3.85546875" style="272" customWidth="1"/>
    <col min="3365" max="3584" width="9.140625" style="272"/>
    <col min="3585" max="3585" width="4.7109375" style="272" customWidth="1"/>
    <col min="3586" max="3586" width="30.7109375" style="272" customWidth="1"/>
    <col min="3587" max="3587" width="4.140625" style="272" customWidth="1"/>
    <col min="3588" max="3620" width="3.85546875" style="272" customWidth="1"/>
    <col min="3621" max="3840" width="9.140625" style="272"/>
    <col min="3841" max="3841" width="4.7109375" style="272" customWidth="1"/>
    <col min="3842" max="3842" width="30.7109375" style="272" customWidth="1"/>
    <col min="3843" max="3843" width="4.140625" style="272" customWidth="1"/>
    <col min="3844" max="3876" width="3.85546875" style="272" customWidth="1"/>
    <col min="3877" max="4096" width="9.140625" style="272"/>
    <col min="4097" max="4097" width="4.7109375" style="272" customWidth="1"/>
    <col min="4098" max="4098" width="30.7109375" style="272" customWidth="1"/>
    <col min="4099" max="4099" width="4.140625" style="272" customWidth="1"/>
    <col min="4100" max="4132" width="3.85546875" style="272" customWidth="1"/>
    <col min="4133" max="4352" width="9.140625" style="272"/>
    <col min="4353" max="4353" width="4.7109375" style="272" customWidth="1"/>
    <col min="4354" max="4354" width="30.7109375" style="272" customWidth="1"/>
    <col min="4355" max="4355" width="4.140625" style="272" customWidth="1"/>
    <col min="4356" max="4388" width="3.85546875" style="272" customWidth="1"/>
    <col min="4389" max="4608" width="9.140625" style="272"/>
    <col min="4609" max="4609" width="4.7109375" style="272" customWidth="1"/>
    <col min="4610" max="4610" width="30.7109375" style="272" customWidth="1"/>
    <col min="4611" max="4611" width="4.140625" style="272" customWidth="1"/>
    <col min="4612" max="4644" width="3.85546875" style="272" customWidth="1"/>
    <col min="4645" max="4864" width="9.140625" style="272"/>
    <col min="4865" max="4865" width="4.7109375" style="272" customWidth="1"/>
    <col min="4866" max="4866" width="30.7109375" style="272" customWidth="1"/>
    <col min="4867" max="4867" width="4.140625" style="272" customWidth="1"/>
    <col min="4868" max="4900" width="3.85546875" style="272" customWidth="1"/>
    <col min="4901" max="5120" width="9.140625" style="272"/>
    <col min="5121" max="5121" width="4.7109375" style="272" customWidth="1"/>
    <col min="5122" max="5122" width="30.7109375" style="272" customWidth="1"/>
    <col min="5123" max="5123" width="4.140625" style="272" customWidth="1"/>
    <col min="5124" max="5156" width="3.85546875" style="272" customWidth="1"/>
    <col min="5157" max="5376" width="9.140625" style="272"/>
    <col min="5377" max="5377" width="4.7109375" style="272" customWidth="1"/>
    <col min="5378" max="5378" width="30.7109375" style="272" customWidth="1"/>
    <col min="5379" max="5379" width="4.140625" style="272" customWidth="1"/>
    <col min="5380" max="5412" width="3.85546875" style="272" customWidth="1"/>
    <col min="5413" max="5632" width="9.140625" style="272"/>
    <col min="5633" max="5633" width="4.7109375" style="272" customWidth="1"/>
    <col min="5634" max="5634" width="30.7109375" style="272" customWidth="1"/>
    <col min="5635" max="5635" width="4.140625" style="272" customWidth="1"/>
    <col min="5636" max="5668" width="3.85546875" style="272" customWidth="1"/>
    <col min="5669" max="5888" width="9.140625" style="272"/>
    <col min="5889" max="5889" width="4.7109375" style="272" customWidth="1"/>
    <col min="5890" max="5890" width="30.7109375" style="272" customWidth="1"/>
    <col min="5891" max="5891" width="4.140625" style="272" customWidth="1"/>
    <col min="5892" max="5924" width="3.85546875" style="272" customWidth="1"/>
    <col min="5925" max="6144" width="9.140625" style="272"/>
    <col min="6145" max="6145" width="4.7109375" style="272" customWidth="1"/>
    <col min="6146" max="6146" width="30.7109375" style="272" customWidth="1"/>
    <col min="6147" max="6147" width="4.140625" style="272" customWidth="1"/>
    <col min="6148" max="6180" width="3.85546875" style="272" customWidth="1"/>
    <col min="6181" max="6400" width="9.140625" style="272"/>
    <col min="6401" max="6401" width="4.7109375" style="272" customWidth="1"/>
    <col min="6402" max="6402" width="30.7109375" style="272" customWidth="1"/>
    <col min="6403" max="6403" width="4.140625" style="272" customWidth="1"/>
    <col min="6404" max="6436" width="3.85546875" style="272" customWidth="1"/>
    <col min="6437" max="6656" width="9.140625" style="272"/>
    <col min="6657" max="6657" width="4.7109375" style="272" customWidth="1"/>
    <col min="6658" max="6658" width="30.7109375" style="272" customWidth="1"/>
    <col min="6659" max="6659" width="4.140625" style="272" customWidth="1"/>
    <col min="6660" max="6692" width="3.85546875" style="272" customWidth="1"/>
    <col min="6693" max="6912" width="9.140625" style="272"/>
    <col min="6913" max="6913" width="4.7109375" style="272" customWidth="1"/>
    <col min="6914" max="6914" width="30.7109375" style="272" customWidth="1"/>
    <col min="6915" max="6915" width="4.140625" style="272" customWidth="1"/>
    <col min="6916" max="6948" width="3.85546875" style="272" customWidth="1"/>
    <col min="6949" max="7168" width="9.140625" style="272"/>
    <col min="7169" max="7169" width="4.7109375" style="272" customWidth="1"/>
    <col min="7170" max="7170" width="30.7109375" style="272" customWidth="1"/>
    <col min="7171" max="7171" width="4.140625" style="272" customWidth="1"/>
    <col min="7172" max="7204" width="3.85546875" style="272" customWidth="1"/>
    <col min="7205" max="7424" width="9.140625" style="272"/>
    <col min="7425" max="7425" width="4.7109375" style="272" customWidth="1"/>
    <col min="7426" max="7426" width="30.7109375" style="272" customWidth="1"/>
    <col min="7427" max="7427" width="4.140625" style="272" customWidth="1"/>
    <col min="7428" max="7460" width="3.85546875" style="272" customWidth="1"/>
    <col min="7461" max="7680" width="9.140625" style="272"/>
    <col min="7681" max="7681" width="4.7109375" style="272" customWidth="1"/>
    <col min="7682" max="7682" width="30.7109375" style="272" customWidth="1"/>
    <col min="7683" max="7683" width="4.140625" style="272" customWidth="1"/>
    <col min="7684" max="7716" width="3.85546875" style="272" customWidth="1"/>
    <col min="7717" max="7936" width="9.140625" style="272"/>
    <col min="7937" max="7937" width="4.7109375" style="272" customWidth="1"/>
    <col min="7938" max="7938" width="30.7109375" style="272" customWidth="1"/>
    <col min="7939" max="7939" width="4.140625" style="272" customWidth="1"/>
    <col min="7940" max="7972" width="3.85546875" style="272" customWidth="1"/>
    <col min="7973" max="8192" width="9.140625" style="272"/>
    <col min="8193" max="8193" width="4.7109375" style="272" customWidth="1"/>
    <col min="8194" max="8194" width="30.7109375" style="272" customWidth="1"/>
    <col min="8195" max="8195" width="4.140625" style="272" customWidth="1"/>
    <col min="8196" max="8228" width="3.85546875" style="272" customWidth="1"/>
    <col min="8229" max="8448" width="9.140625" style="272"/>
    <col min="8449" max="8449" width="4.7109375" style="272" customWidth="1"/>
    <col min="8450" max="8450" width="30.7109375" style="272" customWidth="1"/>
    <col min="8451" max="8451" width="4.140625" style="272" customWidth="1"/>
    <col min="8452" max="8484" width="3.85546875" style="272" customWidth="1"/>
    <col min="8485" max="8704" width="9.140625" style="272"/>
    <col min="8705" max="8705" width="4.7109375" style="272" customWidth="1"/>
    <col min="8706" max="8706" width="30.7109375" style="272" customWidth="1"/>
    <col min="8707" max="8707" width="4.140625" style="272" customWidth="1"/>
    <col min="8708" max="8740" width="3.85546875" style="272" customWidth="1"/>
    <col min="8741" max="8960" width="9.140625" style="272"/>
    <col min="8961" max="8961" width="4.7109375" style="272" customWidth="1"/>
    <col min="8962" max="8962" width="30.7109375" style="272" customWidth="1"/>
    <col min="8963" max="8963" width="4.140625" style="272" customWidth="1"/>
    <col min="8964" max="8996" width="3.85546875" style="272" customWidth="1"/>
    <col min="8997" max="9216" width="9.140625" style="272"/>
    <col min="9217" max="9217" width="4.7109375" style="272" customWidth="1"/>
    <col min="9218" max="9218" width="30.7109375" style="272" customWidth="1"/>
    <col min="9219" max="9219" width="4.140625" style="272" customWidth="1"/>
    <col min="9220" max="9252" width="3.85546875" style="272" customWidth="1"/>
    <col min="9253" max="9472" width="9.140625" style="272"/>
    <col min="9473" max="9473" width="4.7109375" style="272" customWidth="1"/>
    <col min="9474" max="9474" width="30.7109375" style="272" customWidth="1"/>
    <col min="9475" max="9475" width="4.140625" style="272" customWidth="1"/>
    <col min="9476" max="9508" width="3.85546875" style="272" customWidth="1"/>
    <col min="9509" max="9728" width="9.140625" style="272"/>
    <col min="9729" max="9729" width="4.7109375" style="272" customWidth="1"/>
    <col min="9730" max="9730" width="30.7109375" style="272" customWidth="1"/>
    <col min="9731" max="9731" width="4.140625" style="272" customWidth="1"/>
    <col min="9732" max="9764" width="3.85546875" style="272" customWidth="1"/>
    <col min="9765" max="9984" width="9.140625" style="272"/>
    <col min="9985" max="9985" width="4.7109375" style="272" customWidth="1"/>
    <col min="9986" max="9986" width="30.7109375" style="272" customWidth="1"/>
    <col min="9987" max="9987" width="4.140625" style="272" customWidth="1"/>
    <col min="9988" max="10020" width="3.85546875" style="272" customWidth="1"/>
    <col min="10021" max="10240" width="9.140625" style="272"/>
    <col min="10241" max="10241" width="4.7109375" style="272" customWidth="1"/>
    <col min="10242" max="10242" width="30.7109375" style="272" customWidth="1"/>
    <col min="10243" max="10243" width="4.140625" style="272" customWidth="1"/>
    <col min="10244" max="10276" width="3.85546875" style="272" customWidth="1"/>
    <col min="10277" max="10496" width="9.140625" style="272"/>
    <col min="10497" max="10497" width="4.7109375" style="272" customWidth="1"/>
    <col min="10498" max="10498" width="30.7109375" style="272" customWidth="1"/>
    <col min="10499" max="10499" width="4.140625" style="272" customWidth="1"/>
    <col min="10500" max="10532" width="3.85546875" style="272" customWidth="1"/>
    <col min="10533" max="10752" width="9.140625" style="272"/>
    <col min="10753" max="10753" width="4.7109375" style="272" customWidth="1"/>
    <col min="10754" max="10754" width="30.7109375" style="272" customWidth="1"/>
    <col min="10755" max="10755" width="4.140625" style="272" customWidth="1"/>
    <col min="10756" max="10788" width="3.85546875" style="272" customWidth="1"/>
    <col min="10789" max="11008" width="9.140625" style="272"/>
    <col min="11009" max="11009" width="4.7109375" style="272" customWidth="1"/>
    <col min="11010" max="11010" width="30.7109375" style="272" customWidth="1"/>
    <col min="11011" max="11011" width="4.140625" style="272" customWidth="1"/>
    <col min="11012" max="11044" width="3.85546875" style="272" customWidth="1"/>
    <col min="11045" max="11264" width="9.140625" style="272"/>
    <col min="11265" max="11265" width="4.7109375" style="272" customWidth="1"/>
    <col min="11266" max="11266" width="30.7109375" style="272" customWidth="1"/>
    <col min="11267" max="11267" width="4.140625" style="272" customWidth="1"/>
    <col min="11268" max="11300" width="3.85546875" style="272" customWidth="1"/>
    <col min="11301" max="11520" width="9.140625" style="272"/>
    <col min="11521" max="11521" width="4.7109375" style="272" customWidth="1"/>
    <col min="11522" max="11522" width="30.7109375" style="272" customWidth="1"/>
    <col min="11523" max="11523" width="4.140625" style="272" customWidth="1"/>
    <col min="11524" max="11556" width="3.85546875" style="272" customWidth="1"/>
    <col min="11557" max="11776" width="9.140625" style="272"/>
    <col min="11777" max="11777" width="4.7109375" style="272" customWidth="1"/>
    <col min="11778" max="11778" width="30.7109375" style="272" customWidth="1"/>
    <col min="11779" max="11779" width="4.140625" style="272" customWidth="1"/>
    <col min="11780" max="11812" width="3.85546875" style="272" customWidth="1"/>
    <col min="11813" max="12032" width="9.140625" style="272"/>
    <col min="12033" max="12033" width="4.7109375" style="272" customWidth="1"/>
    <col min="12034" max="12034" width="30.7109375" style="272" customWidth="1"/>
    <col min="12035" max="12035" width="4.140625" style="272" customWidth="1"/>
    <col min="12036" max="12068" width="3.85546875" style="272" customWidth="1"/>
    <col min="12069" max="12288" width="9.140625" style="272"/>
    <col min="12289" max="12289" width="4.7109375" style="272" customWidth="1"/>
    <col min="12290" max="12290" width="30.7109375" style="272" customWidth="1"/>
    <col min="12291" max="12291" width="4.140625" style="272" customWidth="1"/>
    <col min="12292" max="12324" width="3.85546875" style="272" customWidth="1"/>
    <col min="12325" max="12544" width="9.140625" style="272"/>
    <col min="12545" max="12545" width="4.7109375" style="272" customWidth="1"/>
    <col min="12546" max="12546" width="30.7109375" style="272" customWidth="1"/>
    <col min="12547" max="12547" width="4.140625" style="272" customWidth="1"/>
    <col min="12548" max="12580" width="3.85546875" style="272" customWidth="1"/>
    <col min="12581" max="12800" width="9.140625" style="272"/>
    <col min="12801" max="12801" width="4.7109375" style="272" customWidth="1"/>
    <col min="12802" max="12802" width="30.7109375" style="272" customWidth="1"/>
    <col min="12803" max="12803" width="4.140625" style="272" customWidth="1"/>
    <col min="12804" max="12836" width="3.85546875" style="272" customWidth="1"/>
    <col min="12837" max="13056" width="9.140625" style="272"/>
    <col min="13057" max="13057" width="4.7109375" style="272" customWidth="1"/>
    <col min="13058" max="13058" width="30.7109375" style="272" customWidth="1"/>
    <col min="13059" max="13059" width="4.140625" style="272" customWidth="1"/>
    <col min="13060" max="13092" width="3.85546875" style="272" customWidth="1"/>
    <col min="13093" max="13312" width="9.140625" style="272"/>
    <col min="13313" max="13313" width="4.7109375" style="272" customWidth="1"/>
    <col min="13314" max="13314" width="30.7109375" style="272" customWidth="1"/>
    <col min="13315" max="13315" width="4.140625" style="272" customWidth="1"/>
    <col min="13316" max="13348" width="3.85546875" style="272" customWidth="1"/>
    <col min="13349" max="13568" width="9.140625" style="272"/>
    <col min="13569" max="13569" width="4.7109375" style="272" customWidth="1"/>
    <col min="13570" max="13570" width="30.7109375" style="272" customWidth="1"/>
    <col min="13571" max="13571" width="4.140625" style="272" customWidth="1"/>
    <col min="13572" max="13604" width="3.85546875" style="272" customWidth="1"/>
    <col min="13605" max="13824" width="9.140625" style="272"/>
    <col min="13825" max="13825" width="4.7109375" style="272" customWidth="1"/>
    <col min="13826" max="13826" width="30.7109375" style="272" customWidth="1"/>
    <col min="13827" max="13827" width="4.140625" style="272" customWidth="1"/>
    <col min="13828" max="13860" width="3.85546875" style="272" customWidth="1"/>
    <col min="13861" max="14080" width="9.140625" style="272"/>
    <col min="14081" max="14081" width="4.7109375" style="272" customWidth="1"/>
    <col min="14082" max="14082" width="30.7109375" style="272" customWidth="1"/>
    <col min="14083" max="14083" width="4.140625" style="272" customWidth="1"/>
    <col min="14084" max="14116" width="3.85546875" style="272" customWidth="1"/>
    <col min="14117" max="14336" width="9.140625" style="272"/>
    <col min="14337" max="14337" width="4.7109375" style="272" customWidth="1"/>
    <col min="14338" max="14338" width="30.7109375" style="272" customWidth="1"/>
    <col min="14339" max="14339" width="4.140625" style="272" customWidth="1"/>
    <col min="14340" max="14372" width="3.85546875" style="272" customWidth="1"/>
    <col min="14373" max="14592" width="9.140625" style="272"/>
    <col min="14593" max="14593" width="4.7109375" style="272" customWidth="1"/>
    <col min="14594" max="14594" width="30.7109375" style="272" customWidth="1"/>
    <col min="14595" max="14595" width="4.140625" style="272" customWidth="1"/>
    <col min="14596" max="14628" width="3.85546875" style="272" customWidth="1"/>
    <col min="14629" max="14848" width="9.140625" style="272"/>
    <col min="14849" max="14849" width="4.7109375" style="272" customWidth="1"/>
    <col min="14850" max="14850" width="30.7109375" style="272" customWidth="1"/>
    <col min="14851" max="14851" width="4.140625" style="272" customWidth="1"/>
    <col min="14852" max="14884" width="3.85546875" style="272" customWidth="1"/>
    <col min="14885" max="15104" width="9.140625" style="272"/>
    <col min="15105" max="15105" width="4.7109375" style="272" customWidth="1"/>
    <col min="15106" max="15106" width="30.7109375" style="272" customWidth="1"/>
    <col min="15107" max="15107" width="4.140625" style="272" customWidth="1"/>
    <col min="15108" max="15140" width="3.85546875" style="272" customWidth="1"/>
    <col min="15141" max="15360" width="9.140625" style="272"/>
    <col min="15361" max="15361" width="4.7109375" style="272" customWidth="1"/>
    <col min="15362" max="15362" width="30.7109375" style="272" customWidth="1"/>
    <col min="15363" max="15363" width="4.140625" style="272" customWidth="1"/>
    <col min="15364" max="15396" width="3.85546875" style="272" customWidth="1"/>
    <col min="15397" max="15616" width="9.140625" style="272"/>
    <col min="15617" max="15617" width="4.7109375" style="272" customWidth="1"/>
    <col min="15618" max="15618" width="30.7109375" style="272" customWidth="1"/>
    <col min="15619" max="15619" width="4.140625" style="272" customWidth="1"/>
    <col min="15620" max="15652" width="3.85546875" style="272" customWidth="1"/>
    <col min="15653" max="15872" width="9.140625" style="272"/>
    <col min="15873" max="15873" width="4.7109375" style="272" customWidth="1"/>
    <col min="15874" max="15874" width="30.7109375" style="272" customWidth="1"/>
    <col min="15875" max="15875" width="4.140625" style="272" customWidth="1"/>
    <col min="15876" max="15908" width="3.85546875" style="272" customWidth="1"/>
    <col min="15909" max="16128" width="9.140625" style="272"/>
    <col min="16129" max="16129" width="4.7109375" style="272" customWidth="1"/>
    <col min="16130" max="16130" width="30.7109375" style="272" customWidth="1"/>
    <col min="16131" max="16131" width="4.140625" style="272" customWidth="1"/>
    <col min="16132" max="16164" width="3.85546875" style="272" customWidth="1"/>
    <col min="16165" max="16384" width="9.140625" style="272"/>
  </cols>
  <sheetData>
    <row r="1" spans="1:39" ht="21" customHeight="1">
      <c r="A1" s="1943" t="s">
        <v>1033</v>
      </c>
      <c r="B1" s="1943"/>
      <c r="C1" s="1943"/>
      <c r="D1" s="1943"/>
      <c r="E1" s="1943"/>
      <c r="F1" s="1943"/>
      <c r="G1" s="1943"/>
      <c r="H1" s="1943"/>
      <c r="I1" s="1943"/>
      <c r="J1" s="1943"/>
      <c r="K1" s="1943"/>
      <c r="L1" s="1943"/>
      <c r="M1" s="1943"/>
      <c r="N1" s="1943"/>
      <c r="O1" s="1943"/>
      <c r="P1" s="1943"/>
      <c r="Q1" s="1943"/>
      <c r="R1" s="1943"/>
      <c r="S1" s="1943"/>
      <c r="T1" s="1943"/>
      <c r="U1" s="1943"/>
      <c r="V1" s="1943"/>
      <c r="W1" s="1943"/>
      <c r="X1" s="1943"/>
      <c r="Y1" s="1943"/>
      <c r="Z1" s="1943"/>
      <c r="AA1" s="1943"/>
      <c r="AB1" s="1943"/>
      <c r="AC1" s="1943"/>
      <c r="AD1" s="1943"/>
      <c r="AE1" s="1943"/>
      <c r="AF1" s="1943"/>
      <c r="AG1" s="1943"/>
      <c r="AH1" s="1943"/>
      <c r="AI1" s="1943"/>
      <c r="AJ1" s="1943"/>
    </row>
    <row r="2" spans="1:39" ht="21" customHeight="1">
      <c r="A2" s="1943" t="s">
        <v>1030</v>
      </c>
      <c r="B2" s="1943"/>
      <c r="C2" s="1943"/>
      <c r="D2" s="1943"/>
      <c r="E2" s="1943"/>
      <c r="F2" s="1943"/>
      <c r="G2" s="1943"/>
      <c r="H2" s="1943"/>
      <c r="I2" s="1943"/>
      <c r="J2" s="1943"/>
      <c r="K2" s="1943"/>
      <c r="L2" s="1943"/>
      <c r="M2" s="1943"/>
      <c r="N2" s="1943"/>
      <c r="O2" s="1943"/>
      <c r="P2" s="1943"/>
      <c r="Q2" s="1943"/>
      <c r="R2" s="1943"/>
      <c r="S2" s="1943"/>
      <c r="T2" s="1943"/>
      <c r="U2" s="1943"/>
      <c r="V2" s="1943"/>
      <c r="W2" s="1943"/>
      <c r="X2" s="1943"/>
      <c r="Y2" s="1943"/>
      <c r="Z2" s="1943"/>
      <c r="AA2" s="1943"/>
      <c r="AB2" s="1943"/>
      <c r="AC2" s="1943"/>
      <c r="AD2" s="1943"/>
      <c r="AE2" s="1943"/>
      <c r="AF2" s="1943"/>
      <c r="AG2" s="1943"/>
      <c r="AH2" s="1943"/>
      <c r="AI2" s="1943"/>
      <c r="AJ2" s="1943"/>
    </row>
    <row r="3" spans="1:39" ht="21" customHeight="1">
      <c r="A3" s="1943" t="str">
        <f>INDEKS!A3</f>
        <v>TAHUN PELAJARAN 2015/2016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  <c r="R3" s="1943"/>
      <c r="S3" s="1943"/>
      <c r="T3" s="1943"/>
      <c r="U3" s="1943"/>
      <c r="V3" s="1943"/>
      <c r="W3" s="1943"/>
      <c r="X3" s="1943"/>
      <c r="Y3" s="1943"/>
      <c r="Z3" s="1943"/>
      <c r="AA3" s="1943"/>
      <c r="AB3" s="1943"/>
      <c r="AC3" s="1943"/>
      <c r="AD3" s="1943"/>
      <c r="AE3" s="1943"/>
      <c r="AF3" s="1943"/>
      <c r="AG3" s="1943"/>
      <c r="AH3" s="1943"/>
      <c r="AI3" s="1943"/>
      <c r="AJ3" s="1943"/>
    </row>
    <row r="4" spans="1:39" ht="21" customHeight="1" thickBot="1">
      <c r="A4" s="273" t="str">
        <f>INDEKS!B11</f>
        <v>KELAS III (TIGA) B</v>
      </c>
      <c r="AC4" s="272" t="s">
        <v>1048</v>
      </c>
    </row>
    <row r="5" spans="1:39" s="274" customFormat="1" ht="23.1" customHeight="1">
      <c r="A5" s="1944" t="s">
        <v>0</v>
      </c>
      <c r="B5" s="1944" t="s">
        <v>1</v>
      </c>
      <c r="C5" s="1944" t="s">
        <v>1031</v>
      </c>
      <c r="D5" s="1944"/>
      <c r="E5" s="1944"/>
      <c r="F5" s="1944"/>
      <c r="G5" s="1944"/>
      <c r="H5" s="1944"/>
      <c r="I5" s="1944"/>
      <c r="J5" s="1944"/>
      <c r="K5" s="1944"/>
      <c r="L5" s="1944"/>
      <c r="M5" s="1944"/>
      <c r="N5" s="1944"/>
      <c r="O5" s="1944"/>
      <c r="P5" s="1944"/>
      <c r="Q5" s="1944"/>
      <c r="R5" s="1944"/>
      <c r="S5" s="1944"/>
      <c r="T5" s="1944"/>
      <c r="U5" s="1944"/>
      <c r="V5" s="1944"/>
      <c r="W5" s="1944"/>
      <c r="X5" s="1944"/>
      <c r="Y5" s="1944"/>
      <c r="Z5" s="1944"/>
      <c r="AA5" s="1944"/>
      <c r="AB5" s="1944"/>
      <c r="AC5" s="1944"/>
      <c r="AD5" s="1944"/>
      <c r="AE5" s="1944"/>
      <c r="AF5" s="1944"/>
      <c r="AG5" s="1944"/>
      <c r="AH5" s="1946" t="s">
        <v>616</v>
      </c>
      <c r="AI5" s="1946"/>
      <c r="AJ5" s="1946"/>
    </row>
    <row r="6" spans="1:39" s="274" customFormat="1" ht="23.1" customHeight="1" thickBot="1">
      <c r="A6" s="1945"/>
      <c r="B6" s="1945"/>
      <c r="C6" s="276">
        <v>1</v>
      </c>
      <c r="D6" s="276">
        <v>2</v>
      </c>
      <c r="E6" s="276">
        <v>3</v>
      </c>
      <c r="F6" s="276">
        <v>4</v>
      </c>
      <c r="G6" s="276">
        <v>5</v>
      </c>
      <c r="H6" s="276">
        <v>6</v>
      </c>
      <c r="I6" s="276">
        <v>7</v>
      </c>
      <c r="J6" s="276">
        <v>8</v>
      </c>
      <c r="K6" s="276">
        <v>9</v>
      </c>
      <c r="L6" s="276">
        <v>10</v>
      </c>
      <c r="M6" s="276">
        <v>11</v>
      </c>
      <c r="N6" s="276">
        <v>12</v>
      </c>
      <c r="O6" s="276">
        <v>13</v>
      </c>
      <c r="P6" s="276">
        <v>14</v>
      </c>
      <c r="Q6" s="276">
        <v>15</v>
      </c>
      <c r="R6" s="276">
        <v>16</v>
      </c>
      <c r="S6" s="276">
        <v>17</v>
      </c>
      <c r="T6" s="276">
        <v>18</v>
      </c>
      <c r="U6" s="276">
        <v>19</v>
      </c>
      <c r="V6" s="276">
        <v>20</v>
      </c>
      <c r="W6" s="276">
        <v>21</v>
      </c>
      <c r="X6" s="276">
        <v>22</v>
      </c>
      <c r="Y6" s="276">
        <v>23</v>
      </c>
      <c r="Z6" s="276">
        <v>24</v>
      </c>
      <c r="AA6" s="276">
        <v>25</v>
      </c>
      <c r="AB6" s="276">
        <v>26</v>
      </c>
      <c r="AC6" s="276">
        <v>27</v>
      </c>
      <c r="AD6" s="276">
        <v>28</v>
      </c>
      <c r="AE6" s="276">
        <v>29</v>
      </c>
      <c r="AF6" s="276">
        <v>30</v>
      </c>
      <c r="AG6" s="276">
        <v>31</v>
      </c>
      <c r="AH6" s="276" t="s">
        <v>1032</v>
      </c>
      <c r="AI6" s="276" t="s">
        <v>792</v>
      </c>
      <c r="AJ6" s="276" t="s">
        <v>851</v>
      </c>
    </row>
    <row r="7" spans="1:39" ht="16.5" customHeight="1">
      <c r="A7" s="277">
        <v>1</v>
      </c>
      <c r="B7" s="278" t="str">
        <f>'3b'!D4</f>
        <v>AHMAD FERDIAN ALAMSYAH</v>
      </c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79"/>
      <c r="AG7" s="279"/>
      <c r="AH7" s="277"/>
      <c r="AI7" s="277"/>
      <c r="AJ7" s="280"/>
      <c r="AL7" s="274"/>
      <c r="AM7" s="274"/>
    </row>
    <row r="8" spans="1:39" ht="16.5" customHeight="1">
      <c r="A8" s="281">
        <v>2</v>
      </c>
      <c r="B8" s="278" t="str">
        <f>'3b'!D5</f>
        <v>ANANDA AMELIA</v>
      </c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1"/>
      <c r="AI8" s="281"/>
      <c r="AJ8" s="283"/>
      <c r="AL8" s="1465" t="s">
        <v>603</v>
      </c>
      <c r="AM8" s="1465" t="s">
        <v>604</v>
      </c>
    </row>
    <row r="9" spans="1:39" ht="16.5" customHeight="1">
      <c r="A9" s="277">
        <v>3</v>
      </c>
      <c r="B9" s="278" t="str">
        <f>'3b'!D6</f>
        <v>ANDINI MAULID DWI LESTARI</v>
      </c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281"/>
      <c r="AI9" s="281"/>
      <c r="AJ9" s="283"/>
      <c r="AL9" s="1466"/>
      <c r="AM9" s="1466"/>
    </row>
    <row r="10" spans="1:39" ht="16.5" customHeight="1">
      <c r="A10" s="281">
        <v>4</v>
      </c>
      <c r="B10" s="278" t="str">
        <f>'3b'!D7</f>
        <v>ANDRIK YUSRI</v>
      </c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4"/>
      <c r="AI10" s="284"/>
      <c r="AJ10" s="283"/>
      <c r="AL10" s="1465" t="s">
        <v>605</v>
      </c>
      <c r="AM10" s="1465" t="s">
        <v>606</v>
      </c>
    </row>
    <row r="11" spans="1:39" ht="16.5" customHeight="1">
      <c r="A11" s="277">
        <v>5</v>
      </c>
      <c r="B11" s="278" t="str">
        <f>'3b'!D8</f>
        <v>CHAKIM</v>
      </c>
      <c r="C11" s="282"/>
      <c r="D11" s="282"/>
      <c r="E11" s="282"/>
      <c r="F11" s="282"/>
      <c r="G11" s="282"/>
      <c r="H11" s="282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  <c r="AC11" s="282"/>
      <c r="AD11" s="282"/>
      <c r="AE11" s="282"/>
      <c r="AF11" s="282"/>
      <c r="AG11" s="282"/>
      <c r="AH11" s="281"/>
      <c r="AI11" s="281"/>
      <c r="AJ11" s="283"/>
      <c r="AL11" s="1466"/>
      <c r="AM11" s="1466"/>
    </row>
    <row r="12" spans="1:39" ht="16.5" customHeight="1">
      <c r="A12" s="281">
        <v>6</v>
      </c>
      <c r="B12" s="278" t="str">
        <f>'3b'!D9</f>
        <v>DESI NATALIA SAPUTRI</v>
      </c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1"/>
      <c r="AI12" s="281"/>
      <c r="AJ12" s="283"/>
      <c r="AL12" s="1465" t="s">
        <v>607</v>
      </c>
      <c r="AM12" s="1465" t="s">
        <v>608</v>
      </c>
    </row>
    <row r="13" spans="1:39" ht="16.5" customHeight="1">
      <c r="A13" s="277">
        <v>7</v>
      </c>
      <c r="B13" s="278" t="str">
        <f>'3b'!D10</f>
        <v>DWITA FITA WULANDARI</v>
      </c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281"/>
      <c r="AI13" s="281"/>
      <c r="AJ13" s="283"/>
      <c r="AL13" s="1466"/>
      <c r="AM13" s="1466"/>
    </row>
    <row r="14" spans="1:39" ht="16.5" customHeight="1">
      <c r="A14" s="281">
        <v>8</v>
      </c>
      <c r="B14" s="278" t="str">
        <f>'3b'!D11</f>
        <v>FARIDATUS SAHDIAH</v>
      </c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4"/>
      <c r="AI14" s="284"/>
      <c r="AJ14" s="283"/>
      <c r="AL14" s="1465" t="s">
        <v>609</v>
      </c>
      <c r="AM14" s="1465" t="s">
        <v>610</v>
      </c>
    </row>
    <row r="15" spans="1:39" ht="16.5" customHeight="1">
      <c r="A15" s="277">
        <v>9</v>
      </c>
      <c r="B15" s="278" t="str">
        <f>'3b'!D12</f>
        <v>HIDAYATUL KHUMAINIA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1"/>
      <c r="AI15" s="281"/>
      <c r="AJ15" s="283"/>
      <c r="AL15" s="1466"/>
      <c r="AM15" s="1466"/>
    </row>
    <row r="16" spans="1:39" ht="16.5" customHeight="1">
      <c r="A16" s="281">
        <v>10</v>
      </c>
      <c r="B16" s="278" t="str">
        <f>'3b'!D13</f>
        <v>KHUSNI CAHYONO</v>
      </c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  <c r="AC16" s="282"/>
      <c r="AD16" s="282"/>
      <c r="AE16" s="282"/>
      <c r="AF16" s="282"/>
      <c r="AG16" s="282"/>
      <c r="AH16" s="281"/>
      <c r="AI16" s="281"/>
      <c r="AJ16" s="283"/>
      <c r="AL16" s="1465" t="s">
        <v>611</v>
      </c>
      <c r="AM16" s="1465" t="s">
        <v>612</v>
      </c>
    </row>
    <row r="17" spans="1:39" ht="16.5" customHeight="1">
      <c r="A17" s="277">
        <v>11</v>
      </c>
      <c r="B17" s="278" t="str">
        <f>'3b'!D14</f>
        <v>LENNY AGUSTIN NINGTYAS</v>
      </c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1"/>
      <c r="AI17" s="281"/>
      <c r="AJ17" s="283"/>
      <c r="AL17" s="1466"/>
      <c r="AM17" s="1466"/>
    </row>
    <row r="18" spans="1:39" ht="16.5" customHeight="1">
      <c r="A18" s="281">
        <v>12</v>
      </c>
      <c r="B18" s="278" t="str">
        <f>'3b'!D15</f>
        <v>M.ZAINUR ROZIQIN</v>
      </c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4"/>
      <c r="AI18" s="284"/>
      <c r="AJ18" s="283"/>
      <c r="AL18" s="1465" t="s">
        <v>834</v>
      </c>
      <c r="AM18" s="1465" t="s">
        <v>835</v>
      </c>
    </row>
    <row r="19" spans="1:39" ht="16.5" customHeight="1">
      <c r="A19" s="277">
        <v>13</v>
      </c>
      <c r="B19" s="278" t="str">
        <f>'3b'!D16</f>
        <v>MAYA BUNGA ANJANI</v>
      </c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1"/>
      <c r="AI19" s="281"/>
      <c r="AJ19" s="283"/>
    </row>
    <row r="20" spans="1:39" ht="16.5" customHeight="1">
      <c r="A20" s="281">
        <v>14</v>
      </c>
      <c r="B20" s="278" t="str">
        <f>'3b'!D17</f>
        <v>MITA SEPTIANI ISLAMIA</v>
      </c>
      <c r="C20" s="282"/>
      <c r="D20" s="282"/>
      <c r="E20" s="282"/>
      <c r="F20" s="282"/>
      <c r="G20" s="282"/>
      <c r="H20" s="282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1"/>
      <c r="AI20" s="281"/>
      <c r="AJ20" s="283"/>
    </row>
    <row r="21" spans="1:39" ht="16.5" customHeight="1">
      <c r="A21" s="277">
        <v>15</v>
      </c>
      <c r="B21" s="278" t="str">
        <f>'3b'!D18</f>
        <v>MOCHAMAD ARIEL FRANS TITO</v>
      </c>
      <c r="C21" s="282"/>
      <c r="D21" s="282"/>
      <c r="E21" s="282"/>
      <c r="F21" s="282"/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1"/>
      <c r="AI21" s="281"/>
      <c r="AJ21" s="283"/>
    </row>
    <row r="22" spans="1:39" ht="16.5" customHeight="1">
      <c r="A22" s="281">
        <v>16</v>
      </c>
      <c r="B22" s="278" t="str">
        <f>'3b'!D19</f>
        <v>MOCHAMMAD BIMA RISFANDA</v>
      </c>
      <c r="C22" s="282"/>
      <c r="D22" s="282"/>
      <c r="E22" s="282"/>
      <c r="F22" s="282"/>
      <c r="G22" s="282"/>
      <c r="H22" s="282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1"/>
      <c r="AI22" s="281"/>
      <c r="AJ22" s="283"/>
    </row>
    <row r="23" spans="1:39" ht="16.5" customHeight="1">
      <c r="A23" s="277">
        <v>17</v>
      </c>
      <c r="B23" s="278" t="str">
        <f>'3b'!D20</f>
        <v>MUHAMMAD AMRU FADHIL</v>
      </c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4"/>
      <c r="AI23" s="284"/>
      <c r="AJ23" s="283"/>
    </row>
    <row r="24" spans="1:39" ht="16.5" customHeight="1">
      <c r="A24" s="281">
        <v>18</v>
      </c>
      <c r="B24" s="278" t="str">
        <f>'3b'!D21</f>
        <v>MUHAMMAD BISMAR TAUFIQUROHMAN</v>
      </c>
      <c r="C24" s="282"/>
      <c r="D24" s="282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4"/>
      <c r="AI24" s="284"/>
      <c r="AJ24" s="283"/>
    </row>
    <row r="25" spans="1:39" ht="16.5" customHeight="1">
      <c r="A25" s="277">
        <v>19</v>
      </c>
      <c r="B25" s="278" t="str">
        <f>'3b'!D22</f>
        <v>MUHAMMAD FIRMANSYAH</v>
      </c>
      <c r="C25" s="282"/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281"/>
      <c r="AI25" s="281"/>
      <c r="AJ25" s="283"/>
    </row>
    <row r="26" spans="1:39" ht="16.5" customHeight="1">
      <c r="A26" s="281">
        <v>20</v>
      </c>
      <c r="B26" s="278" t="str">
        <f>'3b'!D23</f>
        <v>MUHAMMAD HILDAN DWI SAPUTRA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  <c r="AC26" s="282"/>
      <c r="AD26" s="282"/>
      <c r="AE26" s="282"/>
      <c r="AF26" s="282"/>
      <c r="AG26" s="282"/>
      <c r="AH26" s="281"/>
      <c r="AI26" s="281"/>
      <c r="AJ26" s="283"/>
    </row>
    <row r="27" spans="1:39" ht="16.5" customHeight="1">
      <c r="A27" s="277">
        <v>21</v>
      </c>
      <c r="B27" s="278" t="str">
        <f>'3b'!D24</f>
        <v>MUHAMMAD RUDI TANTOWIK</v>
      </c>
      <c r="C27" s="282"/>
      <c r="D27" s="282"/>
      <c r="E27" s="282"/>
      <c r="F27" s="282"/>
      <c r="G27" s="282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81"/>
      <c r="AI27" s="281"/>
      <c r="AJ27" s="283"/>
    </row>
    <row r="28" spans="1:39" ht="16.5" customHeight="1">
      <c r="A28" s="281">
        <v>22</v>
      </c>
      <c r="B28" s="278" t="str">
        <f>'3b'!D25</f>
        <v>MUHAMMAD SAHLAN SHODIQ</v>
      </c>
      <c r="C28" s="282"/>
      <c r="D28" s="282"/>
      <c r="E28" s="282"/>
      <c r="F28" s="282"/>
      <c r="G28" s="282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281"/>
      <c r="AI28" s="281"/>
      <c r="AJ28" s="283"/>
    </row>
    <row r="29" spans="1:39" ht="16.5" customHeight="1">
      <c r="A29" s="277">
        <v>23</v>
      </c>
      <c r="B29" s="278" t="str">
        <f>'3b'!D26</f>
        <v>MUHAMMAD ZULDIENUR HABIBIE</v>
      </c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1"/>
      <c r="AI29" s="281"/>
      <c r="AJ29" s="283"/>
    </row>
    <row r="30" spans="1:39" ht="16.5" customHeight="1">
      <c r="A30" s="281">
        <v>24</v>
      </c>
      <c r="B30" s="278" t="str">
        <f>'3b'!D27</f>
        <v>MUKHAMAD KHOIRUL AMIN</v>
      </c>
      <c r="C30" s="282"/>
      <c r="D30" s="282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  <c r="AC30" s="282"/>
      <c r="AD30" s="282"/>
      <c r="AE30" s="282"/>
      <c r="AF30" s="282"/>
      <c r="AG30" s="282"/>
      <c r="AH30" s="281"/>
      <c r="AI30" s="281"/>
      <c r="AJ30" s="283"/>
    </row>
    <row r="31" spans="1:39" ht="16.5" customHeight="1">
      <c r="A31" s="277">
        <v>25</v>
      </c>
      <c r="B31" s="278" t="str">
        <f>'3b'!D28</f>
        <v>MUKHAMMAD YAASIIN HASAN KHASBULLOH</v>
      </c>
      <c r="C31" s="282"/>
      <c r="D31" s="282"/>
      <c r="E31" s="282"/>
      <c r="F31" s="282"/>
      <c r="G31" s="282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  <c r="AC31" s="282"/>
      <c r="AD31" s="282"/>
      <c r="AE31" s="282"/>
      <c r="AF31" s="282"/>
      <c r="AG31" s="282"/>
      <c r="AH31" s="281"/>
      <c r="AI31" s="281"/>
      <c r="AJ31" s="283"/>
    </row>
    <row r="32" spans="1:39" ht="16.5" customHeight="1">
      <c r="A32" s="281">
        <v>26</v>
      </c>
      <c r="B32" s="278" t="str">
        <f>'3b'!D29</f>
        <v>NAJWA FARISYA BAROROH</v>
      </c>
      <c r="C32" s="282"/>
      <c r="D32" s="282"/>
      <c r="E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  <c r="AC32" s="282"/>
      <c r="AD32" s="282"/>
      <c r="AE32" s="282"/>
      <c r="AF32" s="282"/>
      <c r="AG32" s="282"/>
      <c r="AH32" s="281"/>
      <c r="AI32" s="281"/>
      <c r="AJ32" s="283"/>
    </row>
    <row r="33" spans="1:36" ht="16.5" customHeight="1">
      <c r="A33" s="277">
        <v>27</v>
      </c>
      <c r="B33" s="278" t="str">
        <f>'3b'!D30</f>
        <v>PUTRI NAFI'ATUS SOLIKHAH</v>
      </c>
      <c r="C33" s="282"/>
      <c r="D33" s="282"/>
      <c r="E33" s="282"/>
      <c r="F33" s="282"/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  <c r="AC33" s="282"/>
      <c r="AD33" s="282"/>
      <c r="AE33" s="282"/>
      <c r="AF33" s="282"/>
      <c r="AG33" s="282"/>
      <c r="AH33" s="281"/>
      <c r="AI33" s="281"/>
      <c r="AJ33" s="283"/>
    </row>
    <row r="34" spans="1:36" ht="16.5" customHeight="1">
      <c r="A34" s="281">
        <v>28</v>
      </c>
      <c r="B34" s="278" t="str">
        <f>'3b'!D31</f>
        <v>USWATUN KHASANAH</v>
      </c>
      <c r="C34" s="282"/>
      <c r="D34" s="282"/>
      <c r="E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  <c r="AC34" s="282"/>
      <c r="AD34" s="282"/>
      <c r="AE34" s="282"/>
      <c r="AF34" s="282"/>
      <c r="AG34" s="282"/>
      <c r="AH34" s="281"/>
      <c r="AI34" s="281"/>
      <c r="AJ34" s="283"/>
    </row>
    <row r="35" spans="1:36" ht="16.5" customHeight="1">
      <c r="A35" s="277">
        <v>29</v>
      </c>
      <c r="B35" s="278" t="str">
        <f>'3b'!D32</f>
        <v>VIKA KUSUMA WATI</v>
      </c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  <c r="AC35" s="282"/>
      <c r="AD35" s="282"/>
      <c r="AE35" s="282"/>
      <c r="AF35" s="282"/>
      <c r="AG35" s="282"/>
      <c r="AH35" s="281"/>
      <c r="AI35" s="281"/>
      <c r="AJ35" s="283"/>
    </row>
    <row r="36" spans="1:36" ht="16.5" customHeight="1">
      <c r="A36" s="281">
        <v>30</v>
      </c>
      <c r="B36" s="278" t="str">
        <f>'3b'!D33</f>
        <v>YOHAN EGA GILANG PERMANA</v>
      </c>
      <c r="C36" s="282"/>
      <c r="D36" s="282"/>
      <c r="E36" s="282"/>
      <c r="F36" s="282"/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  <c r="AC36" s="282"/>
      <c r="AD36" s="282"/>
      <c r="AE36" s="282"/>
      <c r="AF36" s="282"/>
      <c r="AG36" s="282"/>
      <c r="AH36" s="281"/>
      <c r="AI36" s="281"/>
      <c r="AJ36" s="283"/>
    </row>
    <row r="37" spans="1:36" ht="23.1" customHeight="1">
      <c r="A37" s="1423">
        <v>31</v>
      </c>
      <c r="B37" s="278">
        <f>'3b'!D34</f>
        <v>0</v>
      </c>
      <c r="C37" s="282"/>
      <c r="D37" s="282"/>
      <c r="E37" s="282"/>
      <c r="F37" s="282"/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  <c r="AC37" s="282"/>
      <c r="AD37" s="282"/>
      <c r="AE37" s="282"/>
      <c r="AF37" s="282"/>
      <c r="AG37" s="282"/>
      <c r="AH37" s="1422"/>
      <c r="AI37" s="1422"/>
      <c r="AJ37" s="283"/>
    </row>
  </sheetData>
  <mergeCells count="7">
    <mergeCell ref="A1:AJ1"/>
    <mergeCell ref="A2:AJ2"/>
    <mergeCell ref="A3:AJ3"/>
    <mergeCell ref="A5:A6"/>
    <mergeCell ref="B5:B6"/>
    <mergeCell ref="C5:AG5"/>
    <mergeCell ref="AH5:AJ5"/>
  </mergeCells>
  <hyperlinks>
    <hyperlink ref="AL8" location="'1aA'!A1" display="1A" xr:uid="{00000000-0004-0000-1800-000000000000}"/>
    <hyperlink ref="AM8" location="'1bA'!A1" display="1B" xr:uid="{00000000-0004-0000-1800-000001000000}"/>
    <hyperlink ref="AM10" location="'2bA'!A1" display="2B" xr:uid="{00000000-0004-0000-1800-000002000000}"/>
    <hyperlink ref="AM12" location="'3bA'!A1" display="3B" xr:uid="{00000000-0004-0000-1800-000003000000}"/>
    <hyperlink ref="AM14" location="'4bA'!A1" display="4B" xr:uid="{00000000-0004-0000-1800-000004000000}"/>
    <hyperlink ref="AM18" location="'6bA'!A1" display="6B" xr:uid="{00000000-0004-0000-1800-000005000000}"/>
    <hyperlink ref="AL10" location="'2aA'!A1" display="2A" xr:uid="{00000000-0004-0000-1800-000006000000}"/>
    <hyperlink ref="AL12" location="'3aA'!A1" display="3A" xr:uid="{00000000-0004-0000-1800-000007000000}"/>
    <hyperlink ref="AL14" location="'4aA'!A1" display="4A" xr:uid="{00000000-0004-0000-1800-000008000000}"/>
    <hyperlink ref="AL16" location="'5aA'!A1" display="5A" xr:uid="{00000000-0004-0000-1800-000009000000}"/>
    <hyperlink ref="AM16" location="'5bA'!A1" display="5B" xr:uid="{00000000-0004-0000-1800-00000A000000}"/>
    <hyperlink ref="AL18" location="'6aA'!A1" display="6A" xr:uid="{00000000-0004-0000-1800-00000B000000}"/>
  </hyperlinks>
  <pageMargins left="0.74803149606299213" right="0.43307086614173229" top="0.23622047244094491" bottom="0.11811023622047245" header="0.43307086614173229" footer="0.23622047244094491"/>
  <pageSetup paperSize="256" scale="88" orientation="landscape" horizontalDpi="4294967293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/>
  <dimension ref="A1:AM36"/>
  <sheetViews>
    <sheetView view="pageBreakPreview" zoomScale="70" zoomScaleNormal="85" zoomScaleSheetLayoutView="70" workbookViewId="0">
      <pane xSplit="2" ySplit="6" topLeftCell="C25" activePane="bottomRight" state="frozen"/>
      <selection pane="topRight" activeCell="D1" sqref="D1"/>
      <selection pane="bottomLeft" activeCell="A7" sqref="A7"/>
      <selection pane="bottomRight" activeCell="AM14" sqref="AM14"/>
    </sheetView>
  </sheetViews>
  <sheetFormatPr defaultRowHeight="23.1" customHeight="1"/>
  <cols>
    <col min="1" max="1" width="4.7109375" style="272" customWidth="1"/>
    <col min="2" max="2" width="36.7109375" style="274" customWidth="1"/>
    <col min="3" max="3" width="4.140625" style="272" customWidth="1"/>
    <col min="4" max="33" width="3.85546875" style="272" customWidth="1"/>
    <col min="34" max="35" width="3.85546875" style="275" customWidth="1"/>
    <col min="36" max="36" width="3.85546875" style="272" customWidth="1"/>
    <col min="37" max="256" width="9.140625" style="272"/>
    <col min="257" max="257" width="4.7109375" style="272" customWidth="1"/>
    <col min="258" max="258" width="30.7109375" style="272" customWidth="1"/>
    <col min="259" max="259" width="4.140625" style="272" customWidth="1"/>
    <col min="260" max="292" width="3.85546875" style="272" customWidth="1"/>
    <col min="293" max="512" width="9.140625" style="272"/>
    <col min="513" max="513" width="4.7109375" style="272" customWidth="1"/>
    <col min="514" max="514" width="30.7109375" style="272" customWidth="1"/>
    <col min="515" max="515" width="4.140625" style="272" customWidth="1"/>
    <col min="516" max="548" width="3.85546875" style="272" customWidth="1"/>
    <col min="549" max="768" width="9.140625" style="272"/>
    <col min="769" max="769" width="4.7109375" style="272" customWidth="1"/>
    <col min="770" max="770" width="30.7109375" style="272" customWidth="1"/>
    <col min="771" max="771" width="4.140625" style="272" customWidth="1"/>
    <col min="772" max="804" width="3.85546875" style="272" customWidth="1"/>
    <col min="805" max="1024" width="9.140625" style="272"/>
    <col min="1025" max="1025" width="4.7109375" style="272" customWidth="1"/>
    <col min="1026" max="1026" width="30.7109375" style="272" customWidth="1"/>
    <col min="1027" max="1027" width="4.140625" style="272" customWidth="1"/>
    <col min="1028" max="1060" width="3.85546875" style="272" customWidth="1"/>
    <col min="1061" max="1280" width="9.140625" style="272"/>
    <col min="1281" max="1281" width="4.7109375" style="272" customWidth="1"/>
    <col min="1282" max="1282" width="30.7109375" style="272" customWidth="1"/>
    <col min="1283" max="1283" width="4.140625" style="272" customWidth="1"/>
    <col min="1284" max="1316" width="3.85546875" style="272" customWidth="1"/>
    <col min="1317" max="1536" width="9.140625" style="272"/>
    <col min="1537" max="1537" width="4.7109375" style="272" customWidth="1"/>
    <col min="1538" max="1538" width="30.7109375" style="272" customWidth="1"/>
    <col min="1539" max="1539" width="4.140625" style="272" customWidth="1"/>
    <col min="1540" max="1572" width="3.85546875" style="272" customWidth="1"/>
    <col min="1573" max="1792" width="9.140625" style="272"/>
    <col min="1793" max="1793" width="4.7109375" style="272" customWidth="1"/>
    <col min="1794" max="1794" width="30.7109375" style="272" customWidth="1"/>
    <col min="1795" max="1795" width="4.140625" style="272" customWidth="1"/>
    <col min="1796" max="1828" width="3.85546875" style="272" customWidth="1"/>
    <col min="1829" max="2048" width="9.140625" style="272"/>
    <col min="2049" max="2049" width="4.7109375" style="272" customWidth="1"/>
    <col min="2050" max="2050" width="30.7109375" style="272" customWidth="1"/>
    <col min="2051" max="2051" width="4.140625" style="272" customWidth="1"/>
    <col min="2052" max="2084" width="3.85546875" style="272" customWidth="1"/>
    <col min="2085" max="2304" width="9.140625" style="272"/>
    <col min="2305" max="2305" width="4.7109375" style="272" customWidth="1"/>
    <col min="2306" max="2306" width="30.7109375" style="272" customWidth="1"/>
    <col min="2307" max="2307" width="4.140625" style="272" customWidth="1"/>
    <col min="2308" max="2340" width="3.85546875" style="272" customWidth="1"/>
    <col min="2341" max="2560" width="9.140625" style="272"/>
    <col min="2561" max="2561" width="4.7109375" style="272" customWidth="1"/>
    <col min="2562" max="2562" width="30.7109375" style="272" customWidth="1"/>
    <col min="2563" max="2563" width="4.140625" style="272" customWidth="1"/>
    <col min="2564" max="2596" width="3.85546875" style="272" customWidth="1"/>
    <col min="2597" max="2816" width="9.140625" style="272"/>
    <col min="2817" max="2817" width="4.7109375" style="272" customWidth="1"/>
    <col min="2818" max="2818" width="30.7109375" style="272" customWidth="1"/>
    <col min="2819" max="2819" width="4.140625" style="272" customWidth="1"/>
    <col min="2820" max="2852" width="3.85546875" style="272" customWidth="1"/>
    <col min="2853" max="3072" width="9.140625" style="272"/>
    <col min="3073" max="3073" width="4.7109375" style="272" customWidth="1"/>
    <col min="3074" max="3074" width="30.7109375" style="272" customWidth="1"/>
    <col min="3075" max="3075" width="4.140625" style="272" customWidth="1"/>
    <col min="3076" max="3108" width="3.85546875" style="272" customWidth="1"/>
    <col min="3109" max="3328" width="9.140625" style="272"/>
    <col min="3329" max="3329" width="4.7109375" style="272" customWidth="1"/>
    <col min="3330" max="3330" width="30.7109375" style="272" customWidth="1"/>
    <col min="3331" max="3331" width="4.140625" style="272" customWidth="1"/>
    <col min="3332" max="3364" width="3.85546875" style="272" customWidth="1"/>
    <col min="3365" max="3584" width="9.140625" style="272"/>
    <col min="3585" max="3585" width="4.7109375" style="272" customWidth="1"/>
    <col min="3586" max="3586" width="30.7109375" style="272" customWidth="1"/>
    <col min="3587" max="3587" width="4.140625" style="272" customWidth="1"/>
    <col min="3588" max="3620" width="3.85546875" style="272" customWidth="1"/>
    <col min="3621" max="3840" width="9.140625" style="272"/>
    <col min="3841" max="3841" width="4.7109375" style="272" customWidth="1"/>
    <col min="3842" max="3842" width="30.7109375" style="272" customWidth="1"/>
    <col min="3843" max="3843" width="4.140625" style="272" customWidth="1"/>
    <col min="3844" max="3876" width="3.85546875" style="272" customWidth="1"/>
    <col min="3877" max="4096" width="9.140625" style="272"/>
    <col min="4097" max="4097" width="4.7109375" style="272" customWidth="1"/>
    <col min="4098" max="4098" width="30.7109375" style="272" customWidth="1"/>
    <col min="4099" max="4099" width="4.140625" style="272" customWidth="1"/>
    <col min="4100" max="4132" width="3.85546875" style="272" customWidth="1"/>
    <col min="4133" max="4352" width="9.140625" style="272"/>
    <col min="4353" max="4353" width="4.7109375" style="272" customWidth="1"/>
    <col min="4354" max="4354" width="30.7109375" style="272" customWidth="1"/>
    <col min="4355" max="4355" width="4.140625" style="272" customWidth="1"/>
    <col min="4356" max="4388" width="3.85546875" style="272" customWidth="1"/>
    <col min="4389" max="4608" width="9.140625" style="272"/>
    <col min="4609" max="4609" width="4.7109375" style="272" customWidth="1"/>
    <col min="4610" max="4610" width="30.7109375" style="272" customWidth="1"/>
    <col min="4611" max="4611" width="4.140625" style="272" customWidth="1"/>
    <col min="4612" max="4644" width="3.85546875" style="272" customWidth="1"/>
    <col min="4645" max="4864" width="9.140625" style="272"/>
    <col min="4865" max="4865" width="4.7109375" style="272" customWidth="1"/>
    <col min="4866" max="4866" width="30.7109375" style="272" customWidth="1"/>
    <col min="4867" max="4867" width="4.140625" style="272" customWidth="1"/>
    <col min="4868" max="4900" width="3.85546875" style="272" customWidth="1"/>
    <col min="4901" max="5120" width="9.140625" style="272"/>
    <col min="5121" max="5121" width="4.7109375" style="272" customWidth="1"/>
    <col min="5122" max="5122" width="30.7109375" style="272" customWidth="1"/>
    <col min="5123" max="5123" width="4.140625" style="272" customWidth="1"/>
    <col min="5124" max="5156" width="3.85546875" style="272" customWidth="1"/>
    <col min="5157" max="5376" width="9.140625" style="272"/>
    <col min="5377" max="5377" width="4.7109375" style="272" customWidth="1"/>
    <col min="5378" max="5378" width="30.7109375" style="272" customWidth="1"/>
    <col min="5379" max="5379" width="4.140625" style="272" customWidth="1"/>
    <col min="5380" max="5412" width="3.85546875" style="272" customWidth="1"/>
    <col min="5413" max="5632" width="9.140625" style="272"/>
    <col min="5633" max="5633" width="4.7109375" style="272" customWidth="1"/>
    <col min="5634" max="5634" width="30.7109375" style="272" customWidth="1"/>
    <col min="5635" max="5635" width="4.140625" style="272" customWidth="1"/>
    <col min="5636" max="5668" width="3.85546875" style="272" customWidth="1"/>
    <col min="5669" max="5888" width="9.140625" style="272"/>
    <col min="5889" max="5889" width="4.7109375" style="272" customWidth="1"/>
    <col min="5890" max="5890" width="30.7109375" style="272" customWidth="1"/>
    <col min="5891" max="5891" width="4.140625" style="272" customWidth="1"/>
    <col min="5892" max="5924" width="3.85546875" style="272" customWidth="1"/>
    <col min="5925" max="6144" width="9.140625" style="272"/>
    <col min="6145" max="6145" width="4.7109375" style="272" customWidth="1"/>
    <col min="6146" max="6146" width="30.7109375" style="272" customWidth="1"/>
    <col min="6147" max="6147" width="4.140625" style="272" customWidth="1"/>
    <col min="6148" max="6180" width="3.85546875" style="272" customWidth="1"/>
    <col min="6181" max="6400" width="9.140625" style="272"/>
    <col min="6401" max="6401" width="4.7109375" style="272" customWidth="1"/>
    <col min="6402" max="6402" width="30.7109375" style="272" customWidth="1"/>
    <col min="6403" max="6403" width="4.140625" style="272" customWidth="1"/>
    <col min="6404" max="6436" width="3.85546875" style="272" customWidth="1"/>
    <col min="6437" max="6656" width="9.140625" style="272"/>
    <col min="6657" max="6657" width="4.7109375" style="272" customWidth="1"/>
    <col min="6658" max="6658" width="30.7109375" style="272" customWidth="1"/>
    <col min="6659" max="6659" width="4.140625" style="272" customWidth="1"/>
    <col min="6660" max="6692" width="3.85546875" style="272" customWidth="1"/>
    <col min="6693" max="6912" width="9.140625" style="272"/>
    <col min="6913" max="6913" width="4.7109375" style="272" customWidth="1"/>
    <col min="6914" max="6914" width="30.7109375" style="272" customWidth="1"/>
    <col min="6915" max="6915" width="4.140625" style="272" customWidth="1"/>
    <col min="6916" max="6948" width="3.85546875" style="272" customWidth="1"/>
    <col min="6949" max="7168" width="9.140625" style="272"/>
    <col min="7169" max="7169" width="4.7109375" style="272" customWidth="1"/>
    <col min="7170" max="7170" width="30.7109375" style="272" customWidth="1"/>
    <col min="7171" max="7171" width="4.140625" style="272" customWidth="1"/>
    <col min="7172" max="7204" width="3.85546875" style="272" customWidth="1"/>
    <col min="7205" max="7424" width="9.140625" style="272"/>
    <col min="7425" max="7425" width="4.7109375" style="272" customWidth="1"/>
    <col min="7426" max="7426" width="30.7109375" style="272" customWidth="1"/>
    <col min="7427" max="7427" width="4.140625" style="272" customWidth="1"/>
    <col min="7428" max="7460" width="3.85546875" style="272" customWidth="1"/>
    <col min="7461" max="7680" width="9.140625" style="272"/>
    <col min="7681" max="7681" width="4.7109375" style="272" customWidth="1"/>
    <col min="7682" max="7682" width="30.7109375" style="272" customWidth="1"/>
    <col min="7683" max="7683" width="4.140625" style="272" customWidth="1"/>
    <col min="7684" max="7716" width="3.85546875" style="272" customWidth="1"/>
    <col min="7717" max="7936" width="9.140625" style="272"/>
    <col min="7937" max="7937" width="4.7109375" style="272" customWidth="1"/>
    <col min="7938" max="7938" width="30.7109375" style="272" customWidth="1"/>
    <col min="7939" max="7939" width="4.140625" style="272" customWidth="1"/>
    <col min="7940" max="7972" width="3.85546875" style="272" customWidth="1"/>
    <col min="7973" max="8192" width="9.140625" style="272"/>
    <col min="8193" max="8193" width="4.7109375" style="272" customWidth="1"/>
    <col min="8194" max="8194" width="30.7109375" style="272" customWidth="1"/>
    <col min="8195" max="8195" width="4.140625" style="272" customWidth="1"/>
    <col min="8196" max="8228" width="3.85546875" style="272" customWidth="1"/>
    <col min="8229" max="8448" width="9.140625" style="272"/>
    <col min="8449" max="8449" width="4.7109375" style="272" customWidth="1"/>
    <col min="8450" max="8450" width="30.7109375" style="272" customWidth="1"/>
    <col min="8451" max="8451" width="4.140625" style="272" customWidth="1"/>
    <col min="8452" max="8484" width="3.85546875" style="272" customWidth="1"/>
    <col min="8485" max="8704" width="9.140625" style="272"/>
    <col min="8705" max="8705" width="4.7109375" style="272" customWidth="1"/>
    <col min="8706" max="8706" width="30.7109375" style="272" customWidth="1"/>
    <col min="8707" max="8707" width="4.140625" style="272" customWidth="1"/>
    <col min="8708" max="8740" width="3.85546875" style="272" customWidth="1"/>
    <col min="8741" max="8960" width="9.140625" style="272"/>
    <col min="8961" max="8961" width="4.7109375" style="272" customWidth="1"/>
    <col min="8962" max="8962" width="30.7109375" style="272" customWidth="1"/>
    <col min="8963" max="8963" width="4.140625" style="272" customWidth="1"/>
    <col min="8964" max="8996" width="3.85546875" style="272" customWidth="1"/>
    <col min="8997" max="9216" width="9.140625" style="272"/>
    <col min="9217" max="9217" width="4.7109375" style="272" customWidth="1"/>
    <col min="9218" max="9218" width="30.7109375" style="272" customWidth="1"/>
    <col min="9219" max="9219" width="4.140625" style="272" customWidth="1"/>
    <col min="9220" max="9252" width="3.85546875" style="272" customWidth="1"/>
    <col min="9253" max="9472" width="9.140625" style="272"/>
    <col min="9473" max="9473" width="4.7109375" style="272" customWidth="1"/>
    <col min="9474" max="9474" width="30.7109375" style="272" customWidth="1"/>
    <col min="9475" max="9475" width="4.140625" style="272" customWidth="1"/>
    <col min="9476" max="9508" width="3.85546875" style="272" customWidth="1"/>
    <col min="9509" max="9728" width="9.140625" style="272"/>
    <col min="9729" max="9729" width="4.7109375" style="272" customWidth="1"/>
    <col min="9730" max="9730" width="30.7109375" style="272" customWidth="1"/>
    <col min="9731" max="9731" width="4.140625" style="272" customWidth="1"/>
    <col min="9732" max="9764" width="3.85546875" style="272" customWidth="1"/>
    <col min="9765" max="9984" width="9.140625" style="272"/>
    <col min="9985" max="9985" width="4.7109375" style="272" customWidth="1"/>
    <col min="9986" max="9986" width="30.7109375" style="272" customWidth="1"/>
    <col min="9987" max="9987" width="4.140625" style="272" customWidth="1"/>
    <col min="9988" max="10020" width="3.85546875" style="272" customWidth="1"/>
    <col min="10021" max="10240" width="9.140625" style="272"/>
    <col min="10241" max="10241" width="4.7109375" style="272" customWidth="1"/>
    <col min="10242" max="10242" width="30.7109375" style="272" customWidth="1"/>
    <col min="10243" max="10243" width="4.140625" style="272" customWidth="1"/>
    <col min="10244" max="10276" width="3.85546875" style="272" customWidth="1"/>
    <col min="10277" max="10496" width="9.140625" style="272"/>
    <col min="10497" max="10497" width="4.7109375" style="272" customWidth="1"/>
    <col min="10498" max="10498" width="30.7109375" style="272" customWidth="1"/>
    <col min="10499" max="10499" width="4.140625" style="272" customWidth="1"/>
    <col min="10500" max="10532" width="3.85546875" style="272" customWidth="1"/>
    <col min="10533" max="10752" width="9.140625" style="272"/>
    <col min="10753" max="10753" width="4.7109375" style="272" customWidth="1"/>
    <col min="10754" max="10754" width="30.7109375" style="272" customWidth="1"/>
    <col min="10755" max="10755" width="4.140625" style="272" customWidth="1"/>
    <col min="10756" max="10788" width="3.85546875" style="272" customWidth="1"/>
    <col min="10789" max="11008" width="9.140625" style="272"/>
    <col min="11009" max="11009" width="4.7109375" style="272" customWidth="1"/>
    <col min="11010" max="11010" width="30.7109375" style="272" customWidth="1"/>
    <col min="11011" max="11011" width="4.140625" style="272" customWidth="1"/>
    <col min="11012" max="11044" width="3.85546875" style="272" customWidth="1"/>
    <col min="11045" max="11264" width="9.140625" style="272"/>
    <col min="11265" max="11265" width="4.7109375" style="272" customWidth="1"/>
    <col min="11266" max="11266" width="30.7109375" style="272" customWidth="1"/>
    <col min="11267" max="11267" width="4.140625" style="272" customWidth="1"/>
    <col min="11268" max="11300" width="3.85546875" style="272" customWidth="1"/>
    <col min="11301" max="11520" width="9.140625" style="272"/>
    <col min="11521" max="11521" width="4.7109375" style="272" customWidth="1"/>
    <col min="11522" max="11522" width="30.7109375" style="272" customWidth="1"/>
    <col min="11523" max="11523" width="4.140625" style="272" customWidth="1"/>
    <col min="11524" max="11556" width="3.85546875" style="272" customWidth="1"/>
    <col min="11557" max="11776" width="9.140625" style="272"/>
    <col min="11777" max="11777" width="4.7109375" style="272" customWidth="1"/>
    <col min="11778" max="11778" width="30.7109375" style="272" customWidth="1"/>
    <col min="11779" max="11779" width="4.140625" style="272" customWidth="1"/>
    <col min="11780" max="11812" width="3.85546875" style="272" customWidth="1"/>
    <col min="11813" max="12032" width="9.140625" style="272"/>
    <col min="12033" max="12033" width="4.7109375" style="272" customWidth="1"/>
    <col min="12034" max="12034" width="30.7109375" style="272" customWidth="1"/>
    <col min="12035" max="12035" width="4.140625" style="272" customWidth="1"/>
    <col min="12036" max="12068" width="3.85546875" style="272" customWidth="1"/>
    <col min="12069" max="12288" width="9.140625" style="272"/>
    <col min="12289" max="12289" width="4.7109375" style="272" customWidth="1"/>
    <col min="12290" max="12290" width="30.7109375" style="272" customWidth="1"/>
    <col min="12291" max="12291" width="4.140625" style="272" customWidth="1"/>
    <col min="12292" max="12324" width="3.85546875" style="272" customWidth="1"/>
    <col min="12325" max="12544" width="9.140625" style="272"/>
    <col min="12545" max="12545" width="4.7109375" style="272" customWidth="1"/>
    <col min="12546" max="12546" width="30.7109375" style="272" customWidth="1"/>
    <col min="12547" max="12547" width="4.140625" style="272" customWidth="1"/>
    <col min="12548" max="12580" width="3.85546875" style="272" customWidth="1"/>
    <col min="12581" max="12800" width="9.140625" style="272"/>
    <col min="12801" max="12801" width="4.7109375" style="272" customWidth="1"/>
    <col min="12802" max="12802" width="30.7109375" style="272" customWidth="1"/>
    <col min="12803" max="12803" width="4.140625" style="272" customWidth="1"/>
    <col min="12804" max="12836" width="3.85546875" style="272" customWidth="1"/>
    <col min="12837" max="13056" width="9.140625" style="272"/>
    <col min="13057" max="13057" width="4.7109375" style="272" customWidth="1"/>
    <col min="13058" max="13058" width="30.7109375" style="272" customWidth="1"/>
    <col min="13059" max="13059" width="4.140625" style="272" customWidth="1"/>
    <col min="13060" max="13092" width="3.85546875" style="272" customWidth="1"/>
    <col min="13093" max="13312" width="9.140625" style="272"/>
    <col min="13313" max="13313" width="4.7109375" style="272" customWidth="1"/>
    <col min="13314" max="13314" width="30.7109375" style="272" customWidth="1"/>
    <col min="13315" max="13315" width="4.140625" style="272" customWidth="1"/>
    <col min="13316" max="13348" width="3.85546875" style="272" customWidth="1"/>
    <col min="13349" max="13568" width="9.140625" style="272"/>
    <col min="13569" max="13569" width="4.7109375" style="272" customWidth="1"/>
    <col min="13570" max="13570" width="30.7109375" style="272" customWidth="1"/>
    <col min="13571" max="13571" width="4.140625" style="272" customWidth="1"/>
    <col min="13572" max="13604" width="3.85546875" style="272" customWidth="1"/>
    <col min="13605" max="13824" width="9.140625" style="272"/>
    <col min="13825" max="13825" width="4.7109375" style="272" customWidth="1"/>
    <col min="13826" max="13826" width="30.7109375" style="272" customWidth="1"/>
    <col min="13827" max="13827" width="4.140625" style="272" customWidth="1"/>
    <col min="13828" max="13860" width="3.85546875" style="272" customWidth="1"/>
    <col min="13861" max="14080" width="9.140625" style="272"/>
    <col min="14081" max="14081" width="4.7109375" style="272" customWidth="1"/>
    <col min="14082" max="14082" width="30.7109375" style="272" customWidth="1"/>
    <col min="14083" max="14083" width="4.140625" style="272" customWidth="1"/>
    <col min="14084" max="14116" width="3.85546875" style="272" customWidth="1"/>
    <col min="14117" max="14336" width="9.140625" style="272"/>
    <col min="14337" max="14337" width="4.7109375" style="272" customWidth="1"/>
    <col min="14338" max="14338" width="30.7109375" style="272" customWidth="1"/>
    <col min="14339" max="14339" width="4.140625" style="272" customWidth="1"/>
    <col min="14340" max="14372" width="3.85546875" style="272" customWidth="1"/>
    <col min="14373" max="14592" width="9.140625" style="272"/>
    <col min="14593" max="14593" width="4.7109375" style="272" customWidth="1"/>
    <col min="14594" max="14594" width="30.7109375" style="272" customWidth="1"/>
    <col min="14595" max="14595" width="4.140625" style="272" customWidth="1"/>
    <col min="14596" max="14628" width="3.85546875" style="272" customWidth="1"/>
    <col min="14629" max="14848" width="9.140625" style="272"/>
    <col min="14849" max="14849" width="4.7109375" style="272" customWidth="1"/>
    <col min="14850" max="14850" width="30.7109375" style="272" customWidth="1"/>
    <col min="14851" max="14851" width="4.140625" style="272" customWidth="1"/>
    <col min="14852" max="14884" width="3.85546875" style="272" customWidth="1"/>
    <col min="14885" max="15104" width="9.140625" style="272"/>
    <col min="15105" max="15105" width="4.7109375" style="272" customWidth="1"/>
    <col min="15106" max="15106" width="30.7109375" style="272" customWidth="1"/>
    <col min="15107" max="15107" width="4.140625" style="272" customWidth="1"/>
    <col min="15108" max="15140" width="3.85546875" style="272" customWidth="1"/>
    <col min="15141" max="15360" width="9.140625" style="272"/>
    <col min="15361" max="15361" width="4.7109375" style="272" customWidth="1"/>
    <col min="15362" max="15362" width="30.7109375" style="272" customWidth="1"/>
    <col min="15363" max="15363" width="4.140625" style="272" customWidth="1"/>
    <col min="15364" max="15396" width="3.85546875" style="272" customWidth="1"/>
    <col min="15397" max="15616" width="9.140625" style="272"/>
    <col min="15617" max="15617" width="4.7109375" style="272" customWidth="1"/>
    <col min="15618" max="15618" width="30.7109375" style="272" customWidth="1"/>
    <col min="15619" max="15619" width="4.140625" style="272" customWidth="1"/>
    <col min="15620" max="15652" width="3.85546875" style="272" customWidth="1"/>
    <col min="15653" max="15872" width="9.140625" style="272"/>
    <col min="15873" max="15873" width="4.7109375" style="272" customWidth="1"/>
    <col min="15874" max="15874" width="30.7109375" style="272" customWidth="1"/>
    <col min="15875" max="15875" width="4.140625" style="272" customWidth="1"/>
    <col min="15876" max="15908" width="3.85546875" style="272" customWidth="1"/>
    <col min="15909" max="16128" width="9.140625" style="272"/>
    <col min="16129" max="16129" width="4.7109375" style="272" customWidth="1"/>
    <col min="16130" max="16130" width="30.7109375" style="272" customWidth="1"/>
    <col min="16131" max="16131" width="4.140625" style="272" customWidth="1"/>
    <col min="16132" max="16164" width="3.85546875" style="272" customWidth="1"/>
    <col min="16165" max="16384" width="9.140625" style="272"/>
  </cols>
  <sheetData>
    <row r="1" spans="1:39" ht="21" customHeight="1">
      <c r="A1" s="1943" t="s">
        <v>1033</v>
      </c>
      <c r="B1" s="1943"/>
      <c r="C1" s="1943"/>
      <c r="D1" s="1943"/>
      <c r="E1" s="1943"/>
      <c r="F1" s="1943"/>
      <c r="G1" s="1943"/>
      <c r="H1" s="1943"/>
      <c r="I1" s="1943"/>
      <c r="J1" s="1943"/>
      <c r="K1" s="1943"/>
      <c r="L1" s="1943"/>
      <c r="M1" s="1943"/>
      <c r="N1" s="1943"/>
      <c r="O1" s="1943"/>
      <c r="P1" s="1943"/>
      <c r="Q1" s="1943"/>
      <c r="R1" s="1943"/>
      <c r="S1" s="1943"/>
      <c r="T1" s="1943"/>
      <c r="U1" s="1943"/>
      <c r="V1" s="1943"/>
      <c r="W1" s="1943"/>
      <c r="X1" s="1943"/>
      <c r="Y1" s="1943"/>
      <c r="Z1" s="1943"/>
      <c r="AA1" s="1943"/>
      <c r="AB1" s="1943"/>
      <c r="AC1" s="1943"/>
      <c r="AD1" s="1943"/>
      <c r="AE1" s="1943"/>
      <c r="AF1" s="1943"/>
      <c r="AG1" s="1943"/>
      <c r="AH1" s="1943"/>
      <c r="AI1" s="1943"/>
      <c r="AJ1" s="1943"/>
    </row>
    <row r="2" spans="1:39" ht="21" customHeight="1">
      <c r="A2" s="1943" t="s">
        <v>1030</v>
      </c>
      <c r="B2" s="1943"/>
      <c r="C2" s="1943"/>
      <c r="D2" s="1943"/>
      <c r="E2" s="1943"/>
      <c r="F2" s="1943"/>
      <c r="G2" s="1943"/>
      <c r="H2" s="1943"/>
      <c r="I2" s="1943"/>
      <c r="J2" s="1943"/>
      <c r="K2" s="1943"/>
      <c r="L2" s="1943"/>
      <c r="M2" s="1943"/>
      <c r="N2" s="1943"/>
      <c r="O2" s="1943"/>
      <c r="P2" s="1943"/>
      <c r="Q2" s="1943"/>
      <c r="R2" s="1943"/>
      <c r="S2" s="1943"/>
      <c r="T2" s="1943"/>
      <c r="U2" s="1943"/>
      <c r="V2" s="1943"/>
      <c r="W2" s="1943"/>
      <c r="X2" s="1943"/>
      <c r="Y2" s="1943"/>
      <c r="Z2" s="1943"/>
      <c r="AA2" s="1943"/>
      <c r="AB2" s="1943"/>
      <c r="AC2" s="1943"/>
      <c r="AD2" s="1943"/>
      <c r="AE2" s="1943"/>
      <c r="AF2" s="1943"/>
      <c r="AG2" s="1943"/>
      <c r="AH2" s="1943"/>
      <c r="AI2" s="1943"/>
      <c r="AJ2" s="1943"/>
    </row>
    <row r="3" spans="1:39" ht="21" customHeight="1">
      <c r="A3" s="1943" t="str">
        <f>INDEKS!A3</f>
        <v>TAHUN PELAJARAN 2015/2016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  <c r="R3" s="1943"/>
      <c r="S3" s="1943"/>
      <c r="T3" s="1943"/>
      <c r="U3" s="1943"/>
      <c r="V3" s="1943"/>
      <c r="W3" s="1943"/>
      <c r="X3" s="1943"/>
      <c r="Y3" s="1943"/>
      <c r="Z3" s="1943"/>
      <c r="AA3" s="1943"/>
      <c r="AB3" s="1943"/>
      <c r="AC3" s="1943"/>
      <c r="AD3" s="1943"/>
      <c r="AE3" s="1943"/>
      <c r="AF3" s="1943"/>
      <c r="AG3" s="1943"/>
      <c r="AH3" s="1943"/>
      <c r="AI3" s="1943"/>
      <c r="AJ3" s="1943"/>
    </row>
    <row r="4" spans="1:39" ht="21" customHeight="1" thickBot="1">
      <c r="A4" s="273" t="str">
        <f>INDEKS!B12</f>
        <v>KELAS IV (EMPAT) A</v>
      </c>
      <c r="AC4" s="272" t="s">
        <v>1048</v>
      </c>
    </row>
    <row r="5" spans="1:39" s="274" customFormat="1" ht="23.1" customHeight="1">
      <c r="A5" s="1944" t="s">
        <v>0</v>
      </c>
      <c r="B5" s="1944" t="s">
        <v>1</v>
      </c>
      <c r="C5" s="1944" t="s">
        <v>1031</v>
      </c>
      <c r="D5" s="1944"/>
      <c r="E5" s="1944"/>
      <c r="F5" s="1944"/>
      <c r="G5" s="1944"/>
      <c r="H5" s="1944"/>
      <c r="I5" s="1944"/>
      <c r="J5" s="1944"/>
      <c r="K5" s="1944"/>
      <c r="L5" s="1944"/>
      <c r="M5" s="1944"/>
      <c r="N5" s="1944"/>
      <c r="O5" s="1944"/>
      <c r="P5" s="1944"/>
      <c r="Q5" s="1944"/>
      <c r="R5" s="1944"/>
      <c r="S5" s="1944"/>
      <c r="T5" s="1944"/>
      <c r="U5" s="1944"/>
      <c r="V5" s="1944"/>
      <c r="W5" s="1944"/>
      <c r="X5" s="1944"/>
      <c r="Y5" s="1944"/>
      <c r="Z5" s="1944"/>
      <c r="AA5" s="1944"/>
      <c r="AB5" s="1944"/>
      <c r="AC5" s="1944"/>
      <c r="AD5" s="1944"/>
      <c r="AE5" s="1944"/>
      <c r="AF5" s="1944"/>
      <c r="AG5" s="1944"/>
      <c r="AH5" s="1946" t="s">
        <v>616</v>
      </c>
      <c r="AI5" s="1946"/>
      <c r="AJ5" s="1946"/>
    </row>
    <row r="6" spans="1:39" s="274" customFormat="1" ht="23.1" customHeight="1" thickBot="1">
      <c r="A6" s="1945"/>
      <c r="B6" s="1945"/>
      <c r="C6" s="276">
        <v>1</v>
      </c>
      <c r="D6" s="276">
        <v>2</v>
      </c>
      <c r="E6" s="276">
        <v>3</v>
      </c>
      <c r="F6" s="276">
        <v>4</v>
      </c>
      <c r="G6" s="276">
        <v>5</v>
      </c>
      <c r="H6" s="276">
        <v>6</v>
      </c>
      <c r="I6" s="276">
        <v>7</v>
      </c>
      <c r="J6" s="276">
        <v>8</v>
      </c>
      <c r="K6" s="276">
        <v>9</v>
      </c>
      <c r="L6" s="276">
        <v>10</v>
      </c>
      <c r="M6" s="276">
        <v>11</v>
      </c>
      <c r="N6" s="276">
        <v>12</v>
      </c>
      <c r="O6" s="276">
        <v>13</v>
      </c>
      <c r="P6" s="276">
        <v>14</v>
      </c>
      <c r="Q6" s="276">
        <v>15</v>
      </c>
      <c r="R6" s="276">
        <v>16</v>
      </c>
      <c r="S6" s="276">
        <v>17</v>
      </c>
      <c r="T6" s="276">
        <v>18</v>
      </c>
      <c r="U6" s="276">
        <v>19</v>
      </c>
      <c r="V6" s="276">
        <v>20</v>
      </c>
      <c r="W6" s="276">
        <v>21</v>
      </c>
      <c r="X6" s="276">
        <v>22</v>
      </c>
      <c r="Y6" s="276">
        <v>23</v>
      </c>
      <c r="Z6" s="276">
        <v>24</v>
      </c>
      <c r="AA6" s="276">
        <v>25</v>
      </c>
      <c r="AB6" s="276">
        <v>26</v>
      </c>
      <c r="AC6" s="276">
        <v>27</v>
      </c>
      <c r="AD6" s="276">
        <v>28</v>
      </c>
      <c r="AE6" s="276">
        <v>29</v>
      </c>
      <c r="AF6" s="276">
        <v>30</v>
      </c>
      <c r="AG6" s="276">
        <v>31</v>
      </c>
      <c r="AH6" s="276" t="s">
        <v>1032</v>
      </c>
      <c r="AI6" s="276" t="s">
        <v>792</v>
      </c>
      <c r="AJ6" s="276" t="s">
        <v>851</v>
      </c>
    </row>
    <row r="7" spans="1:39" ht="16.5" customHeight="1">
      <c r="A7" s="277">
        <v>1</v>
      </c>
      <c r="B7" s="278" t="str">
        <f>'4a'!D4</f>
        <v>ADELIA SEPTI BERTHA ANANDA</v>
      </c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79"/>
      <c r="AG7" s="279"/>
      <c r="AH7" s="277"/>
      <c r="AI7" s="277"/>
      <c r="AJ7" s="280"/>
      <c r="AL7" s="274"/>
      <c r="AM7" s="274"/>
    </row>
    <row r="8" spans="1:39" ht="16.5" customHeight="1">
      <c r="A8" s="281">
        <v>2</v>
      </c>
      <c r="B8" s="278" t="str">
        <f>'4a'!D5</f>
        <v>AHMAD AMBARI</v>
      </c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1"/>
      <c r="AI8" s="281"/>
      <c r="AJ8" s="283"/>
      <c r="AL8" s="1465" t="s">
        <v>603</v>
      </c>
      <c r="AM8" s="1465" t="s">
        <v>604</v>
      </c>
    </row>
    <row r="9" spans="1:39" ht="16.5" customHeight="1">
      <c r="A9" s="277">
        <v>3</v>
      </c>
      <c r="B9" s="278" t="str">
        <f>'4a'!D6</f>
        <v>AHMAD MAULANA ADITYA FAHREZA</v>
      </c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281"/>
      <c r="AI9" s="281"/>
      <c r="AJ9" s="283"/>
      <c r="AL9" s="1466"/>
      <c r="AM9" s="1466"/>
    </row>
    <row r="10" spans="1:39" ht="16.5" customHeight="1">
      <c r="A10" s="281">
        <v>4</v>
      </c>
      <c r="B10" s="278" t="str">
        <f>'4a'!D7</f>
        <v xml:space="preserve">AHMAD RIZKI JAELANI </v>
      </c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4"/>
      <c r="AI10" s="284"/>
      <c r="AJ10" s="283"/>
      <c r="AL10" s="1465" t="s">
        <v>605</v>
      </c>
      <c r="AM10" s="1465" t="s">
        <v>606</v>
      </c>
    </row>
    <row r="11" spans="1:39" ht="16.5" customHeight="1">
      <c r="A11" s="277">
        <v>5</v>
      </c>
      <c r="B11" s="278" t="str">
        <f>'4a'!D8</f>
        <v>AHMAD SHOHIBI</v>
      </c>
      <c r="C11" s="282"/>
      <c r="D11" s="282"/>
      <c r="E11" s="282"/>
      <c r="F11" s="282"/>
      <c r="G11" s="282"/>
      <c r="H11" s="282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  <c r="AC11" s="282"/>
      <c r="AD11" s="282"/>
      <c r="AE11" s="282"/>
      <c r="AF11" s="282"/>
      <c r="AG11" s="282"/>
      <c r="AH11" s="281"/>
      <c r="AI11" s="281"/>
      <c r="AJ11" s="283"/>
      <c r="AL11" s="1466"/>
      <c r="AM11" s="1466"/>
    </row>
    <row r="12" spans="1:39" ht="16.5" customHeight="1">
      <c r="A12" s="281">
        <v>6</v>
      </c>
      <c r="B12" s="278" t="str">
        <f>'4a'!D9</f>
        <v>AULIA SAFIRA</v>
      </c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1"/>
      <c r="AI12" s="281"/>
      <c r="AJ12" s="283"/>
      <c r="AL12" s="1465" t="s">
        <v>607</v>
      </c>
      <c r="AM12" s="1465" t="s">
        <v>608</v>
      </c>
    </row>
    <row r="13" spans="1:39" ht="16.5" customHeight="1">
      <c r="A13" s="277">
        <v>7</v>
      </c>
      <c r="B13" s="278" t="str">
        <f>'4a'!D10</f>
        <v>DIVA SALWA SALSABILA</v>
      </c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281"/>
      <c r="AI13" s="281"/>
      <c r="AJ13" s="283"/>
      <c r="AL13" s="1466"/>
      <c r="AM13" s="1466"/>
    </row>
    <row r="14" spans="1:39" ht="16.5" customHeight="1">
      <c r="A14" s="281">
        <v>8</v>
      </c>
      <c r="B14" s="278" t="str">
        <f>'4a'!D11</f>
        <v>HAMALNA DEWI NURHASANAH</v>
      </c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4"/>
      <c r="AI14" s="284"/>
      <c r="AJ14" s="283"/>
      <c r="AL14" s="1465" t="s">
        <v>609</v>
      </c>
      <c r="AM14" s="1465" t="s">
        <v>610</v>
      </c>
    </row>
    <row r="15" spans="1:39" ht="16.5" customHeight="1">
      <c r="A15" s="277">
        <v>9</v>
      </c>
      <c r="B15" s="278" t="str">
        <f>'4a'!D12</f>
        <v>INDAH ILMAWATUL FADIYAH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1"/>
      <c r="AI15" s="281"/>
      <c r="AJ15" s="283"/>
      <c r="AL15" s="1466"/>
      <c r="AM15" s="1466"/>
    </row>
    <row r="16" spans="1:39" ht="16.5" customHeight="1">
      <c r="A16" s="281">
        <v>10</v>
      </c>
      <c r="B16" s="278" t="str">
        <f>'4a'!D13</f>
        <v>IZZA AFKARINA</v>
      </c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  <c r="AC16" s="282"/>
      <c r="AD16" s="282"/>
      <c r="AE16" s="282"/>
      <c r="AF16" s="282"/>
      <c r="AG16" s="282"/>
      <c r="AH16" s="281"/>
      <c r="AI16" s="281"/>
      <c r="AJ16" s="283"/>
      <c r="AL16" s="1465" t="s">
        <v>611</v>
      </c>
      <c r="AM16" s="1465" t="s">
        <v>612</v>
      </c>
    </row>
    <row r="17" spans="1:39" ht="16.5" customHeight="1">
      <c r="A17" s="277">
        <v>11</v>
      </c>
      <c r="B17" s="278" t="str">
        <f>'4a'!D14</f>
        <v>JESIKA NUR SANJANA</v>
      </c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1"/>
      <c r="AI17" s="281"/>
      <c r="AJ17" s="283"/>
      <c r="AL17" s="1466"/>
      <c r="AM17" s="1466"/>
    </row>
    <row r="18" spans="1:39" ht="16.5" customHeight="1">
      <c r="A18" s="281">
        <v>12</v>
      </c>
      <c r="B18" s="278" t="str">
        <f>'4a'!D15</f>
        <v>KHAFIT I'ZAZ ABIYYU</v>
      </c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4"/>
      <c r="AI18" s="284"/>
      <c r="AJ18" s="283"/>
      <c r="AL18" s="1465" t="s">
        <v>834</v>
      </c>
      <c r="AM18" s="1465" t="s">
        <v>835</v>
      </c>
    </row>
    <row r="19" spans="1:39" ht="16.5" customHeight="1">
      <c r="A19" s="277">
        <v>13</v>
      </c>
      <c r="B19" s="278" t="str">
        <f>'4a'!D16</f>
        <v>MAYANGTIKA ANIL HAWA</v>
      </c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1"/>
      <c r="AI19" s="281"/>
      <c r="AJ19" s="283"/>
    </row>
    <row r="20" spans="1:39" ht="16.5" customHeight="1">
      <c r="A20" s="281">
        <v>14</v>
      </c>
      <c r="B20" s="278" t="str">
        <f>'4a'!D17</f>
        <v>MIR'ATUL KHOIROH</v>
      </c>
      <c r="C20" s="282"/>
      <c r="D20" s="282"/>
      <c r="E20" s="282"/>
      <c r="F20" s="282"/>
      <c r="G20" s="282"/>
      <c r="H20" s="282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1"/>
      <c r="AI20" s="281"/>
      <c r="AJ20" s="283"/>
    </row>
    <row r="21" spans="1:39" ht="16.5" customHeight="1">
      <c r="A21" s="277">
        <v>15</v>
      </c>
      <c r="B21" s="278" t="str">
        <f>'4a'!D18</f>
        <v>MOCHAMAD ABIR EKA FIRMANSYA</v>
      </c>
      <c r="C21" s="282"/>
      <c r="D21" s="282"/>
      <c r="E21" s="282"/>
      <c r="F21" s="282"/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1"/>
      <c r="AI21" s="281"/>
      <c r="AJ21" s="283"/>
    </row>
    <row r="22" spans="1:39" ht="16.5" customHeight="1">
      <c r="A22" s="281">
        <v>16</v>
      </c>
      <c r="B22" s="278" t="str">
        <f>'4a'!D19</f>
        <v>MOHAMMAD DANANG PRAYOGA</v>
      </c>
      <c r="C22" s="282"/>
      <c r="D22" s="282"/>
      <c r="E22" s="282"/>
      <c r="F22" s="282"/>
      <c r="G22" s="282"/>
      <c r="H22" s="282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1"/>
      <c r="AI22" s="281"/>
      <c r="AJ22" s="283"/>
    </row>
    <row r="23" spans="1:39" ht="16.5" customHeight="1">
      <c r="A23" s="277">
        <v>17</v>
      </c>
      <c r="B23" s="278" t="str">
        <f>'4a'!D20</f>
        <v>MUHAMAD  DAIFA ROBBIT ATTIJANI</v>
      </c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4"/>
      <c r="AI23" s="284"/>
      <c r="AJ23" s="283"/>
    </row>
    <row r="24" spans="1:39" ht="16.5" customHeight="1">
      <c r="A24" s="281">
        <v>18</v>
      </c>
      <c r="B24" s="278" t="str">
        <f>'4a'!D21</f>
        <v>MUHAMMAD NOVAL NURSASI</v>
      </c>
      <c r="C24" s="282"/>
      <c r="D24" s="282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4"/>
      <c r="AI24" s="284"/>
      <c r="AJ24" s="283"/>
    </row>
    <row r="25" spans="1:39" ht="16.5" customHeight="1">
      <c r="A25" s="277">
        <v>19</v>
      </c>
      <c r="B25" s="278" t="str">
        <f>'4a'!D22</f>
        <v>MUHAMMAD NUR KHOLIS</v>
      </c>
      <c r="C25" s="282"/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281"/>
      <c r="AI25" s="281"/>
      <c r="AJ25" s="283"/>
    </row>
    <row r="26" spans="1:39" ht="16.5" customHeight="1">
      <c r="A26" s="281">
        <v>20</v>
      </c>
      <c r="B26" s="278" t="str">
        <f>'4a'!D23</f>
        <v>NAFISSATUL KHOIROH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  <c r="AC26" s="282"/>
      <c r="AD26" s="282"/>
      <c r="AE26" s="282"/>
      <c r="AF26" s="282"/>
      <c r="AG26" s="282"/>
      <c r="AH26" s="281"/>
      <c r="AI26" s="281"/>
      <c r="AJ26" s="283"/>
    </row>
    <row r="27" spans="1:39" ht="16.5" customHeight="1">
      <c r="A27" s="277">
        <v>21</v>
      </c>
      <c r="B27" s="278" t="str">
        <f>'4a'!D24</f>
        <v>NAJWA MUFARRICHA</v>
      </c>
      <c r="C27" s="282"/>
      <c r="D27" s="282"/>
      <c r="E27" s="282"/>
      <c r="F27" s="282"/>
      <c r="G27" s="282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81"/>
      <c r="AI27" s="281"/>
      <c r="AJ27" s="283"/>
    </row>
    <row r="28" spans="1:39" ht="16.5" customHeight="1">
      <c r="A28" s="281">
        <v>22</v>
      </c>
      <c r="B28" s="278" t="str">
        <f>'4a'!D25</f>
        <v>NAUFAL DAFFA ANWAR</v>
      </c>
      <c r="C28" s="282"/>
      <c r="D28" s="282"/>
      <c r="E28" s="282"/>
      <c r="F28" s="282"/>
      <c r="G28" s="282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281"/>
      <c r="AI28" s="281"/>
      <c r="AJ28" s="283"/>
    </row>
    <row r="29" spans="1:39" ht="16.5" customHeight="1">
      <c r="A29" s="277">
        <v>23</v>
      </c>
      <c r="B29" s="278" t="str">
        <f>'4a'!D26</f>
        <v>NIKE CANDRA KURNIA DEWI</v>
      </c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1"/>
      <c r="AI29" s="281"/>
      <c r="AJ29" s="283"/>
    </row>
    <row r="30" spans="1:39" ht="16.5" customHeight="1">
      <c r="A30" s="281">
        <v>24</v>
      </c>
      <c r="B30" s="278" t="str">
        <f>'4a'!D27</f>
        <v>NUR AFNI DWI MAULIDIYAH</v>
      </c>
      <c r="C30" s="282"/>
      <c r="D30" s="282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  <c r="AC30" s="282"/>
      <c r="AD30" s="282"/>
      <c r="AE30" s="282"/>
      <c r="AF30" s="282"/>
      <c r="AG30" s="282"/>
      <c r="AH30" s="281"/>
      <c r="AI30" s="281"/>
      <c r="AJ30" s="283"/>
    </row>
    <row r="31" spans="1:39" ht="16.5" customHeight="1">
      <c r="A31" s="277">
        <v>25</v>
      </c>
      <c r="B31" s="278" t="str">
        <f>'4a'!D28</f>
        <v>SAFIRA FIRNANDA ARTAMEVIA</v>
      </c>
      <c r="C31" s="282"/>
      <c r="D31" s="282"/>
      <c r="E31" s="282"/>
      <c r="F31" s="282"/>
      <c r="G31" s="282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  <c r="AC31" s="282"/>
      <c r="AD31" s="282"/>
      <c r="AE31" s="282"/>
      <c r="AF31" s="282"/>
      <c r="AG31" s="282"/>
      <c r="AH31" s="281"/>
      <c r="AI31" s="281"/>
      <c r="AJ31" s="283"/>
    </row>
    <row r="32" spans="1:39" ht="16.5" customHeight="1">
      <c r="A32" s="281">
        <v>26</v>
      </c>
      <c r="B32" s="278" t="str">
        <f>'4a'!D29</f>
        <v>SITI WIFAQOTUL IMAMATUR ROHMAH</v>
      </c>
      <c r="C32" s="282"/>
      <c r="D32" s="282"/>
      <c r="E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  <c r="AC32" s="282"/>
      <c r="AD32" s="282"/>
      <c r="AE32" s="282"/>
      <c r="AF32" s="282"/>
      <c r="AG32" s="282"/>
      <c r="AH32" s="281"/>
      <c r="AI32" s="281"/>
      <c r="AJ32" s="283"/>
    </row>
    <row r="33" spans="1:36" ht="16.5" customHeight="1">
      <c r="A33" s="277">
        <v>27</v>
      </c>
      <c r="B33" s="278" t="str">
        <f>'4a'!D30</f>
        <v>YUFITA RENI MARLIA</v>
      </c>
      <c r="C33" s="282"/>
      <c r="D33" s="282"/>
      <c r="E33" s="282"/>
      <c r="F33" s="282"/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  <c r="AC33" s="282"/>
      <c r="AD33" s="282"/>
      <c r="AE33" s="282"/>
      <c r="AF33" s="282"/>
      <c r="AG33" s="282"/>
      <c r="AH33" s="281"/>
      <c r="AI33" s="281"/>
      <c r="AJ33" s="283"/>
    </row>
    <row r="34" spans="1:36" ht="16.5" customHeight="1">
      <c r="A34" s="281">
        <v>28</v>
      </c>
      <c r="B34" s="278" t="str">
        <f>'4a'!D31</f>
        <v>YUNITA WARDATUL CHOIRIYAH</v>
      </c>
      <c r="C34" s="282"/>
      <c r="D34" s="282"/>
      <c r="E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  <c r="AC34" s="282"/>
      <c r="AD34" s="282"/>
      <c r="AE34" s="282"/>
      <c r="AF34" s="282"/>
      <c r="AG34" s="282"/>
      <c r="AH34" s="281"/>
      <c r="AI34" s="281"/>
      <c r="AJ34" s="283"/>
    </row>
    <row r="35" spans="1:36" ht="16.5" customHeight="1">
      <c r="A35" s="277">
        <v>29</v>
      </c>
      <c r="B35" s="278" t="str">
        <f>'4a'!D32</f>
        <v>yusfi rizky azizah</v>
      </c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  <c r="AC35" s="282"/>
      <c r="AD35" s="282"/>
      <c r="AE35" s="282"/>
      <c r="AF35" s="282"/>
      <c r="AG35" s="282"/>
      <c r="AH35" s="281"/>
      <c r="AI35" s="281"/>
      <c r="AJ35" s="283"/>
    </row>
    <row r="36" spans="1:36" ht="16.5" customHeight="1">
      <c r="A36" s="281">
        <v>30</v>
      </c>
      <c r="B36" s="278">
        <f>'4a'!D33</f>
        <v>0</v>
      </c>
      <c r="C36" s="282"/>
      <c r="D36" s="282"/>
      <c r="E36" s="282"/>
      <c r="F36" s="282"/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  <c r="AC36" s="282"/>
      <c r="AD36" s="282"/>
      <c r="AE36" s="282"/>
      <c r="AF36" s="282"/>
      <c r="AG36" s="282"/>
      <c r="AH36" s="281"/>
      <c r="AI36" s="281"/>
      <c r="AJ36" s="283"/>
    </row>
  </sheetData>
  <mergeCells count="7">
    <mergeCell ref="A1:AJ1"/>
    <mergeCell ref="A2:AJ2"/>
    <mergeCell ref="A3:AJ3"/>
    <mergeCell ref="A5:A6"/>
    <mergeCell ref="B5:B6"/>
    <mergeCell ref="C5:AG5"/>
    <mergeCell ref="AH5:AJ5"/>
  </mergeCells>
  <hyperlinks>
    <hyperlink ref="AL8" location="'1aA'!A1" display="1A" xr:uid="{00000000-0004-0000-1900-000000000000}"/>
    <hyperlink ref="AM8" location="'1bA'!A1" display="1B" xr:uid="{00000000-0004-0000-1900-000001000000}"/>
    <hyperlink ref="AM10" location="'2bA'!A1" display="2B" xr:uid="{00000000-0004-0000-1900-000002000000}"/>
    <hyperlink ref="AM12" location="'3bA'!A1" display="3B" xr:uid="{00000000-0004-0000-1900-000003000000}"/>
    <hyperlink ref="AM14" location="'4bA'!A1" display="4B" xr:uid="{00000000-0004-0000-1900-000004000000}"/>
    <hyperlink ref="AM18" location="'6bA'!A1" display="6B" xr:uid="{00000000-0004-0000-1900-000005000000}"/>
    <hyperlink ref="AL10" location="'2aA'!A1" display="2A" xr:uid="{00000000-0004-0000-1900-000006000000}"/>
    <hyperlink ref="AL12" location="'3aA'!A1" display="3A" xr:uid="{00000000-0004-0000-1900-000007000000}"/>
    <hyperlink ref="AL14" location="'4aA'!A1" display="4A" xr:uid="{00000000-0004-0000-1900-000008000000}"/>
    <hyperlink ref="AL16" location="'5aA'!A1" display="5A" xr:uid="{00000000-0004-0000-1900-000009000000}"/>
    <hyperlink ref="AM16" location="'5bA'!A1" display="5B" xr:uid="{00000000-0004-0000-1900-00000A000000}"/>
    <hyperlink ref="AL18" location="'6aA'!A1" display="6A" xr:uid="{00000000-0004-0000-1900-00000B000000}"/>
  </hyperlinks>
  <pageMargins left="0.74803149606299213" right="0.43307086614173229" top="0.23622047244094491" bottom="0.11811023622047245" header="0.43307086614173229" footer="0.23622047244094491"/>
  <pageSetup paperSize="256" scale="88" orientation="landscape" horizontalDpi="4294967293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/>
  <dimension ref="A1:AM36"/>
  <sheetViews>
    <sheetView view="pageBreakPreview" zoomScale="70" zoomScaleNormal="85" zoomScaleSheetLayoutView="70" workbookViewId="0">
      <pane xSplit="2" ySplit="6" topLeftCell="C13" activePane="bottomRight" state="frozen"/>
      <selection pane="topRight" activeCell="D1" sqref="D1"/>
      <selection pane="bottomLeft" activeCell="A7" sqref="A7"/>
      <selection pane="bottomRight" activeCell="B7" sqref="B7"/>
    </sheetView>
  </sheetViews>
  <sheetFormatPr defaultRowHeight="23.1" customHeight="1"/>
  <cols>
    <col min="1" max="1" width="4.7109375" style="272" customWidth="1"/>
    <col min="2" max="2" width="36.7109375" style="274" customWidth="1"/>
    <col min="3" max="3" width="4.140625" style="272" customWidth="1"/>
    <col min="4" max="33" width="3.85546875" style="272" customWidth="1"/>
    <col min="34" max="35" width="3.85546875" style="275" customWidth="1"/>
    <col min="36" max="36" width="3.85546875" style="272" customWidth="1"/>
    <col min="37" max="256" width="9.140625" style="272"/>
    <col min="257" max="257" width="4.7109375" style="272" customWidth="1"/>
    <col min="258" max="258" width="30.7109375" style="272" customWidth="1"/>
    <col min="259" max="259" width="4.140625" style="272" customWidth="1"/>
    <col min="260" max="292" width="3.85546875" style="272" customWidth="1"/>
    <col min="293" max="512" width="9.140625" style="272"/>
    <col min="513" max="513" width="4.7109375" style="272" customWidth="1"/>
    <col min="514" max="514" width="30.7109375" style="272" customWidth="1"/>
    <col min="515" max="515" width="4.140625" style="272" customWidth="1"/>
    <col min="516" max="548" width="3.85546875" style="272" customWidth="1"/>
    <col min="549" max="768" width="9.140625" style="272"/>
    <col min="769" max="769" width="4.7109375" style="272" customWidth="1"/>
    <col min="770" max="770" width="30.7109375" style="272" customWidth="1"/>
    <col min="771" max="771" width="4.140625" style="272" customWidth="1"/>
    <col min="772" max="804" width="3.85546875" style="272" customWidth="1"/>
    <col min="805" max="1024" width="9.140625" style="272"/>
    <col min="1025" max="1025" width="4.7109375" style="272" customWidth="1"/>
    <col min="1026" max="1026" width="30.7109375" style="272" customWidth="1"/>
    <col min="1027" max="1027" width="4.140625" style="272" customWidth="1"/>
    <col min="1028" max="1060" width="3.85546875" style="272" customWidth="1"/>
    <col min="1061" max="1280" width="9.140625" style="272"/>
    <col min="1281" max="1281" width="4.7109375" style="272" customWidth="1"/>
    <col min="1282" max="1282" width="30.7109375" style="272" customWidth="1"/>
    <col min="1283" max="1283" width="4.140625" style="272" customWidth="1"/>
    <col min="1284" max="1316" width="3.85546875" style="272" customWidth="1"/>
    <col min="1317" max="1536" width="9.140625" style="272"/>
    <col min="1537" max="1537" width="4.7109375" style="272" customWidth="1"/>
    <col min="1538" max="1538" width="30.7109375" style="272" customWidth="1"/>
    <col min="1539" max="1539" width="4.140625" style="272" customWidth="1"/>
    <col min="1540" max="1572" width="3.85546875" style="272" customWidth="1"/>
    <col min="1573" max="1792" width="9.140625" style="272"/>
    <col min="1793" max="1793" width="4.7109375" style="272" customWidth="1"/>
    <col min="1794" max="1794" width="30.7109375" style="272" customWidth="1"/>
    <col min="1795" max="1795" width="4.140625" style="272" customWidth="1"/>
    <col min="1796" max="1828" width="3.85546875" style="272" customWidth="1"/>
    <col min="1829" max="2048" width="9.140625" style="272"/>
    <col min="2049" max="2049" width="4.7109375" style="272" customWidth="1"/>
    <col min="2050" max="2050" width="30.7109375" style="272" customWidth="1"/>
    <col min="2051" max="2051" width="4.140625" style="272" customWidth="1"/>
    <col min="2052" max="2084" width="3.85546875" style="272" customWidth="1"/>
    <col min="2085" max="2304" width="9.140625" style="272"/>
    <col min="2305" max="2305" width="4.7109375" style="272" customWidth="1"/>
    <col min="2306" max="2306" width="30.7109375" style="272" customWidth="1"/>
    <col min="2307" max="2307" width="4.140625" style="272" customWidth="1"/>
    <col min="2308" max="2340" width="3.85546875" style="272" customWidth="1"/>
    <col min="2341" max="2560" width="9.140625" style="272"/>
    <col min="2561" max="2561" width="4.7109375" style="272" customWidth="1"/>
    <col min="2562" max="2562" width="30.7109375" style="272" customWidth="1"/>
    <col min="2563" max="2563" width="4.140625" style="272" customWidth="1"/>
    <col min="2564" max="2596" width="3.85546875" style="272" customWidth="1"/>
    <col min="2597" max="2816" width="9.140625" style="272"/>
    <col min="2817" max="2817" width="4.7109375" style="272" customWidth="1"/>
    <col min="2818" max="2818" width="30.7109375" style="272" customWidth="1"/>
    <col min="2819" max="2819" width="4.140625" style="272" customWidth="1"/>
    <col min="2820" max="2852" width="3.85546875" style="272" customWidth="1"/>
    <col min="2853" max="3072" width="9.140625" style="272"/>
    <col min="3073" max="3073" width="4.7109375" style="272" customWidth="1"/>
    <col min="3074" max="3074" width="30.7109375" style="272" customWidth="1"/>
    <col min="3075" max="3075" width="4.140625" style="272" customWidth="1"/>
    <col min="3076" max="3108" width="3.85546875" style="272" customWidth="1"/>
    <col min="3109" max="3328" width="9.140625" style="272"/>
    <col min="3329" max="3329" width="4.7109375" style="272" customWidth="1"/>
    <col min="3330" max="3330" width="30.7109375" style="272" customWidth="1"/>
    <col min="3331" max="3331" width="4.140625" style="272" customWidth="1"/>
    <col min="3332" max="3364" width="3.85546875" style="272" customWidth="1"/>
    <col min="3365" max="3584" width="9.140625" style="272"/>
    <col min="3585" max="3585" width="4.7109375" style="272" customWidth="1"/>
    <col min="3586" max="3586" width="30.7109375" style="272" customWidth="1"/>
    <col min="3587" max="3587" width="4.140625" style="272" customWidth="1"/>
    <col min="3588" max="3620" width="3.85546875" style="272" customWidth="1"/>
    <col min="3621" max="3840" width="9.140625" style="272"/>
    <col min="3841" max="3841" width="4.7109375" style="272" customWidth="1"/>
    <col min="3842" max="3842" width="30.7109375" style="272" customWidth="1"/>
    <col min="3843" max="3843" width="4.140625" style="272" customWidth="1"/>
    <col min="3844" max="3876" width="3.85546875" style="272" customWidth="1"/>
    <col min="3877" max="4096" width="9.140625" style="272"/>
    <col min="4097" max="4097" width="4.7109375" style="272" customWidth="1"/>
    <col min="4098" max="4098" width="30.7109375" style="272" customWidth="1"/>
    <col min="4099" max="4099" width="4.140625" style="272" customWidth="1"/>
    <col min="4100" max="4132" width="3.85546875" style="272" customWidth="1"/>
    <col min="4133" max="4352" width="9.140625" style="272"/>
    <col min="4353" max="4353" width="4.7109375" style="272" customWidth="1"/>
    <col min="4354" max="4354" width="30.7109375" style="272" customWidth="1"/>
    <col min="4355" max="4355" width="4.140625" style="272" customWidth="1"/>
    <col min="4356" max="4388" width="3.85546875" style="272" customWidth="1"/>
    <col min="4389" max="4608" width="9.140625" style="272"/>
    <col min="4609" max="4609" width="4.7109375" style="272" customWidth="1"/>
    <col min="4610" max="4610" width="30.7109375" style="272" customWidth="1"/>
    <col min="4611" max="4611" width="4.140625" style="272" customWidth="1"/>
    <col min="4612" max="4644" width="3.85546875" style="272" customWidth="1"/>
    <col min="4645" max="4864" width="9.140625" style="272"/>
    <col min="4865" max="4865" width="4.7109375" style="272" customWidth="1"/>
    <col min="4866" max="4866" width="30.7109375" style="272" customWidth="1"/>
    <col min="4867" max="4867" width="4.140625" style="272" customWidth="1"/>
    <col min="4868" max="4900" width="3.85546875" style="272" customWidth="1"/>
    <col min="4901" max="5120" width="9.140625" style="272"/>
    <col min="5121" max="5121" width="4.7109375" style="272" customWidth="1"/>
    <col min="5122" max="5122" width="30.7109375" style="272" customWidth="1"/>
    <col min="5123" max="5123" width="4.140625" style="272" customWidth="1"/>
    <col min="5124" max="5156" width="3.85546875" style="272" customWidth="1"/>
    <col min="5157" max="5376" width="9.140625" style="272"/>
    <col min="5377" max="5377" width="4.7109375" style="272" customWidth="1"/>
    <col min="5378" max="5378" width="30.7109375" style="272" customWidth="1"/>
    <col min="5379" max="5379" width="4.140625" style="272" customWidth="1"/>
    <col min="5380" max="5412" width="3.85546875" style="272" customWidth="1"/>
    <col min="5413" max="5632" width="9.140625" style="272"/>
    <col min="5633" max="5633" width="4.7109375" style="272" customWidth="1"/>
    <col min="5634" max="5634" width="30.7109375" style="272" customWidth="1"/>
    <col min="5635" max="5635" width="4.140625" style="272" customWidth="1"/>
    <col min="5636" max="5668" width="3.85546875" style="272" customWidth="1"/>
    <col min="5669" max="5888" width="9.140625" style="272"/>
    <col min="5889" max="5889" width="4.7109375" style="272" customWidth="1"/>
    <col min="5890" max="5890" width="30.7109375" style="272" customWidth="1"/>
    <col min="5891" max="5891" width="4.140625" style="272" customWidth="1"/>
    <col min="5892" max="5924" width="3.85546875" style="272" customWidth="1"/>
    <col min="5925" max="6144" width="9.140625" style="272"/>
    <col min="6145" max="6145" width="4.7109375" style="272" customWidth="1"/>
    <col min="6146" max="6146" width="30.7109375" style="272" customWidth="1"/>
    <col min="6147" max="6147" width="4.140625" style="272" customWidth="1"/>
    <col min="6148" max="6180" width="3.85546875" style="272" customWidth="1"/>
    <col min="6181" max="6400" width="9.140625" style="272"/>
    <col min="6401" max="6401" width="4.7109375" style="272" customWidth="1"/>
    <col min="6402" max="6402" width="30.7109375" style="272" customWidth="1"/>
    <col min="6403" max="6403" width="4.140625" style="272" customWidth="1"/>
    <col min="6404" max="6436" width="3.85546875" style="272" customWidth="1"/>
    <col min="6437" max="6656" width="9.140625" style="272"/>
    <col min="6657" max="6657" width="4.7109375" style="272" customWidth="1"/>
    <col min="6658" max="6658" width="30.7109375" style="272" customWidth="1"/>
    <col min="6659" max="6659" width="4.140625" style="272" customWidth="1"/>
    <col min="6660" max="6692" width="3.85546875" style="272" customWidth="1"/>
    <col min="6693" max="6912" width="9.140625" style="272"/>
    <col min="6913" max="6913" width="4.7109375" style="272" customWidth="1"/>
    <col min="6914" max="6914" width="30.7109375" style="272" customWidth="1"/>
    <col min="6915" max="6915" width="4.140625" style="272" customWidth="1"/>
    <col min="6916" max="6948" width="3.85546875" style="272" customWidth="1"/>
    <col min="6949" max="7168" width="9.140625" style="272"/>
    <col min="7169" max="7169" width="4.7109375" style="272" customWidth="1"/>
    <col min="7170" max="7170" width="30.7109375" style="272" customWidth="1"/>
    <col min="7171" max="7171" width="4.140625" style="272" customWidth="1"/>
    <col min="7172" max="7204" width="3.85546875" style="272" customWidth="1"/>
    <col min="7205" max="7424" width="9.140625" style="272"/>
    <col min="7425" max="7425" width="4.7109375" style="272" customWidth="1"/>
    <col min="7426" max="7426" width="30.7109375" style="272" customWidth="1"/>
    <col min="7427" max="7427" width="4.140625" style="272" customWidth="1"/>
    <col min="7428" max="7460" width="3.85546875" style="272" customWidth="1"/>
    <col min="7461" max="7680" width="9.140625" style="272"/>
    <col min="7681" max="7681" width="4.7109375" style="272" customWidth="1"/>
    <col min="7682" max="7682" width="30.7109375" style="272" customWidth="1"/>
    <col min="7683" max="7683" width="4.140625" style="272" customWidth="1"/>
    <col min="7684" max="7716" width="3.85546875" style="272" customWidth="1"/>
    <col min="7717" max="7936" width="9.140625" style="272"/>
    <col min="7937" max="7937" width="4.7109375" style="272" customWidth="1"/>
    <col min="7938" max="7938" width="30.7109375" style="272" customWidth="1"/>
    <col min="7939" max="7939" width="4.140625" style="272" customWidth="1"/>
    <col min="7940" max="7972" width="3.85546875" style="272" customWidth="1"/>
    <col min="7973" max="8192" width="9.140625" style="272"/>
    <col min="8193" max="8193" width="4.7109375" style="272" customWidth="1"/>
    <col min="8194" max="8194" width="30.7109375" style="272" customWidth="1"/>
    <col min="8195" max="8195" width="4.140625" style="272" customWidth="1"/>
    <col min="8196" max="8228" width="3.85546875" style="272" customWidth="1"/>
    <col min="8229" max="8448" width="9.140625" style="272"/>
    <col min="8449" max="8449" width="4.7109375" style="272" customWidth="1"/>
    <col min="8450" max="8450" width="30.7109375" style="272" customWidth="1"/>
    <col min="8451" max="8451" width="4.140625" style="272" customWidth="1"/>
    <col min="8452" max="8484" width="3.85546875" style="272" customWidth="1"/>
    <col min="8485" max="8704" width="9.140625" style="272"/>
    <col min="8705" max="8705" width="4.7109375" style="272" customWidth="1"/>
    <col min="8706" max="8706" width="30.7109375" style="272" customWidth="1"/>
    <col min="8707" max="8707" width="4.140625" style="272" customWidth="1"/>
    <col min="8708" max="8740" width="3.85546875" style="272" customWidth="1"/>
    <col min="8741" max="8960" width="9.140625" style="272"/>
    <col min="8961" max="8961" width="4.7109375" style="272" customWidth="1"/>
    <col min="8962" max="8962" width="30.7109375" style="272" customWidth="1"/>
    <col min="8963" max="8963" width="4.140625" style="272" customWidth="1"/>
    <col min="8964" max="8996" width="3.85546875" style="272" customWidth="1"/>
    <col min="8997" max="9216" width="9.140625" style="272"/>
    <col min="9217" max="9217" width="4.7109375" style="272" customWidth="1"/>
    <col min="9218" max="9218" width="30.7109375" style="272" customWidth="1"/>
    <col min="9219" max="9219" width="4.140625" style="272" customWidth="1"/>
    <col min="9220" max="9252" width="3.85546875" style="272" customWidth="1"/>
    <col min="9253" max="9472" width="9.140625" style="272"/>
    <col min="9473" max="9473" width="4.7109375" style="272" customWidth="1"/>
    <col min="9474" max="9474" width="30.7109375" style="272" customWidth="1"/>
    <col min="9475" max="9475" width="4.140625" style="272" customWidth="1"/>
    <col min="9476" max="9508" width="3.85546875" style="272" customWidth="1"/>
    <col min="9509" max="9728" width="9.140625" style="272"/>
    <col min="9729" max="9729" width="4.7109375" style="272" customWidth="1"/>
    <col min="9730" max="9730" width="30.7109375" style="272" customWidth="1"/>
    <col min="9731" max="9731" width="4.140625" style="272" customWidth="1"/>
    <col min="9732" max="9764" width="3.85546875" style="272" customWidth="1"/>
    <col min="9765" max="9984" width="9.140625" style="272"/>
    <col min="9985" max="9985" width="4.7109375" style="272" customWidth="1"/>
    <col min="9986" max="9986" width="30.7109375" style="272" customWidth="1"/>
    <col min="9987" max="9987" width="4.140625" style="272" customWidth="1"/>
    <col min="9988" max="10020" width="3.85546875" style="272" customWidth="1"/>
    <col min="10021" max="10240" width="9.140625" style="272"/>
    <col min="10241" max="10241" width="4.7109375" style="272" customWidth="1"/>
    <col min="10242" max="10242" width="30.7109375" style="272" customWidth="1"/>
    <col min="10243" max="10243" width="4.140625" style="272" customWidth="1"/>
    <col min="10244" max="10276" width="3.85546875" style="272" customWidth="1"/>
    <col min="10277" max="10496" width="9.140625" style="272"/>
    <col min="10497" max="10497" width="4.7109375" style="272" customWidth="1"/>
    <col min="10498" max="10498" width="30.7109375" style="272" customWidth="1"/>
    <col min="10499" max="10499" width="4.140625" style="272" customWidth="1"/>
    <col min="10500" max="10532" width="3.85546875" style="272" customWidth="1"/>
    <col min="10533" max="10752" width="9.140625" style="272"/>
    <col min="10753" max="10753" width="4.7109375" style="272" customWidth="1"/>
    <col min="10754" max="10754" width="30.7109375" style="272" customWidth="1"/>
    <col min="10755" max="10755" width="4.140625" style="272" customWidth="1"/>
    <col min="10756" max="10788" width="3.85546875" style="272" customWidth="1"/>
    <col min="10789" max="11008" width="9.140625" style="272"/>
    <col min="11009" max="11009" width="4.7109375" style="272" customWidth="1"/>
    <col min="11010" max="11010" width="30.7109375" style="272" customWidth="1"/>
    <col min="11011" max="11011" width="4.140625" style="272" customWidth="1"/>
    <col min="11012" max="11044" width="3.85546875" style="272" customWidth="1"/>
    <col min="11045" max="11264" width="9.140625" style="272"/>
    <col min="11265" max="11265" width="4.7109375" style="272" customWidth="1"/>
    <col min="11266" max="11266" width="30.7109375" style="272" customWidth="1"/>
    <col min="11267" max="11267" width="4.140625" style="272" customWidth="1"/>
    <col min="11268" max="11300" width="3.85546875" style="272" customWidth="1"/>
    <col min="11301" max="11520" width="9.140625" style="272"/>
    <col min="11521" max="11521" width="4.7109375" style="272" customWidth="1"/>
    <col min="11522" max="11522" width="30.7109375" style="272" customWidth="1"/>
    <col min="11523" max="11523" width="4.140625" style="272" customWidth="1"/>
    <col min="11524" max="11556" width="3.85546875" style="272" customWidth="1"/>
    <col min="11557" max="11776" width="9.140625" style="272"/>
    <col min="11777" max="11777" width="4.7109375" style="272" customWidth="1"/>
    <col min="11778" max="11778" width="30.7109375" style="272" customWidth="1"/>
    <col min="11779" max="11779" width="4.140625" style="272" customWidth="1"/>
    <col min="11780" max="11812" width="3.85546875" style="272" customWidth="1"/>
    <col min="11813" max="12032" width="9.140625" style="272"/>
    <col min="12033" max="12033" width="4.7109375" style="272" customWidth="1"/>
    <col min="12034" max="12034" width="30.7109375" style="272" customWidth="1"/>
    <col min="12035" max="12035" width="4.140625" style="272" customWidth="1"/>
    <col min="12036" max="12068" width="3.85546875" style="272" customWidth="1"/>
    <col min="12069" max="12288" width="9.140625" style="272"/>
    <col min="12289" max="12289" width="4.7109375" style="272" customWidth="1"/>
    <col min="12290" max="12290" width="30.7109375" style="272" customWidth="1"/>
    <col min="12291" max="12291" width="4.140625" style="272" customWidth="1"/>
    <col min="12292" max="12324" width="3.85546875" style="272" customWidth="1"/>
    <col min="12325" max="12544" width="9.140625" style="272"/>
    <col min="12545" max="12545" width="4.7109375" style="272" customWidth="1"/>
    <col min="12546" max="12546" width="30.7109375" style="272" customWidth="1"/>
    <col min="12547" max="12547" width="4.140625" style="272" customWidth="1"/>
    <col min="12548" max="12580" width="3.85546875" style="272" customWidth="1"/>
    <col min="12581" max="12800" width="9.140625" style="272"/>
    <col min="12801" max="12801" width="4.7109375" style="272" customWidth="1"/>
    <col min="12802" max="12802" width="30.7109375" style="272" customWidth="1"/>
    <col min="12803" max="12803" width="4.140625" style="272" customWidth="1"/>
    <col min="12804" max="12836" width="3.85546875" style="272" customWidth="1"/>
    <col min="12837" max="13056" width="9.140625" style="272"/>
    <col min="13057" max="13057" width="4.7109375" style="272" customWidth="1"/>
    <col min="13058" max="13058" width="30.7109375" style="272" customWidth="1"/>
    <col min="13059" max="13059" width="4.140625" style="272" customWidth="1"/>
    <col min="13060" max="13092" width="3.85546875" style="272" customWidth="1"/>
    <col min="13093" max="13312" width="9.140625" style="272"/>
    <col min="13313" max="13313" width="4.7109375" style="272" customWidth="1"/>
    <col min="13314" max="13314" width="30.7109375" style="272" customWidth="1"/>
    <col min="13315" max="13315" width="4.140625" style="272" customWidth="1"/>
    <col min="13316" max="13348" width="3.85546875" style="272" customWidth="1"/>
    <col min="13349" max="13568" width="9.140625" style="272"/>
    <col min="13569" max="13569" width="4.7109375" style="272" customWidth="1"/>
    <col min="13570" max="13570" width="30.7109375" style="272" customWidth="1"/>
    <col min="13571" max="13571" width="4.140625" style="272" customWidth="1"/>
    <col min="13572" max="13604" width="3.85546875" style="272" customWidth="1"/>
    <col min="13605" max="13824" width="9.140625" style="272"/>
    <col min="13825" max="13825" width="4.7109375" style="272" customWidth="1"/>
    <col min="13826" max="13826" width="30.7109375" style="272" customWidth="1"/>
    <col min="13827" max="13827" width="4.140625" style="272" customWidth="1"/>
    <col min="13828" max="13860" width="3.85546875" style="272" customWidth="1"/>
    <col min="13861" max="14080" width="9.140625" style="272"/>
    <col min="14081" max="14081" width="4.7109375" style="272" customWidth="1"/>
    <col min="14082" max="14082" width="30.7109375" style="272" customWidth="1"/>
    <col min="14083" max="14083" width="4.140625" style="272" customWidth="1"/>
    <col min="14084" max="14116" width="3.85546875" style="272" customWidth="1"/>
    <col min="14117" max="14336" width="9.140625" style="272"/>
    <col min="14337" max="14337" width="4.7109375" style="272" customWidth="1"/>
    <col min="14338" max="14338" width="30.7109375" style="272" customWidth="1"/>
    <col min="14339" max="14339" width="4.140625" style="272" customWidth="1"/>
    <col min="14340" max="14372" width="3.85546875" style="272" customWidth="1"/>
    <col min="14373" max="14592" width="9.140625" style="272"/>
    <col min="14593" max="14593" width="4.7109375" style="272" customWidth="1"/>
    <col min="14594" max="14594" width="30.7109375" style="272" customWidth="1"/>
    <col min="14595" max="14595" width="4.140625" style="272" customWidth="1"/>
    <col min="14596" max="14628" width="3.85546875" style="272" customWidth="1"/>
    <col min="14629" max="14848" width="9.140625" style="272"/>
    <col min="14849" max="14849" width="4.7109375" style="272" customWidth="1"/>
    <col min="14850" max="14850" width="30.7109375" style="272" customWidth="1"/>
    <col min="14851" max="14851" width="4.140625" style="272" customWidth="1"/>
    <col min="14852" max="14884" width="3.85546875" style="272" customWidth="1"/>
    <col min="14885" max="15104" width="9.140625" style="272"/>
    <col min="15105" max="15105" width="4.7109375" style="272" customWidth="1"/>
    <col min="15106" max="15106" width="30.7109375" style="272" customWidth="1"/>
    <col min="15107" max="15107" width="4.140625" style="272" customWidth="1"/>
    <col min="15108" max="15140" width="3.85546875" style="272" customWidth="1"/>
    <col min="15141" max="15360" width="9.140625" style="272"/>
    <col min="15361" max="15361" width="4.7109375" style="272" customWidth="1"/>
    <col min="15362" max="15362" width="30.7109375" style="272" customWidth="1"/>
    <col min="15363" max="15363" width="4.140625" style="272" customWidth="1"/>
    <col min="15364" max="15396" width="3.85546875" style="272" customWidth="1"/>
    <col min="15397" max="15616" width="9.140625" style="272"/>
    <col min="15617" max="15617" width="4.7109375" style="272" customWidth="1"/>
    <col min="15618" max="15618" width="30.7109375" style="272" customWidth="1"/>
    <col min="15619" max="15619" width="4.140625" style="272" customWidth="1"/>
    <col min="15620" max="15652" width="3.85546875" style="272" customWidth="1"/>
    <col min="15653" max="15872" width="9.140625" style="272"/>
    <col min="15873" max="15873" width="4.7109375" style="272" customWidth="1"/>
    <col min="15874" max="15874" width="30.7109375" style="272" customWidth="1"/>
    <col min="15875" max="15875" width="4.140625" style="272" customWidth="1"/>
    <col min="15876" max="15908" width="3.85546875" style="272" customWidth="1"/>
    <col min="15909" max="16128" width="9.140625" style="272"/>
    <col min="16129" max="16129" width="4.7109375" style="272" customWidth="1"/>
    <col min="16130" max="16130" width="30.7109375" style="272" customWidth="1"/>
    <col min="16131" max="16131" width="4.140625" style="272" customWidth="1"/>
    <col min="16132" max="16164" width="3.85546875" style="272" customWidth="1"/>
    <col min="16165" max="16384" width="9.140625" style="272"/>
  </cols>
  <sheetData>
    <row r="1" spans="1:39" ht="21" customHeight="1">
      <c r="A1" s="1943" t="s">
        <v>1033</v>
      </c>
      <c r="B1" s="1943"/>
      <c r="C1" s="1943"/>
      <c r="D1" s="1943"/>
      <c r="E1" s="1943"/>
      <c r="F1" s="1943"/>
      <c r="G1" s="1943"/>
      <c r="H1" s="1943"/>
      <c r="I1" s="1943"/>
      <c r="J1" s="1943"/>
      <c r="K1" s="1943"/>
      <c r="L1" s="1943"/>
      <c r="M1" s="1943"/>
      <c r="N1" s="1943"/>
      <c r="O1" s="1943"/>
      <c r="P1" s="1943"/>
      <c r="Q1" s="1943"/>
      <c r="R1" s="1943"/>
      <c r="S1" s="1943"/>
      <c r="T1" s="1943"/>
      <c r="U1" s="1943"/>
      <c r="V1" s="1943"/>
      <c r="W1" s="1943"/>
      <c r="X1" s="1943"/>
      <c r="Y1" s="1943"/>
      <c r="Z1" s="1943"/>
      <c r="AA1" s="1943"/>
      <c r="AB1" s="1943"/>
      <c r="AC1" s="1943"/>
      <c r="AD1" s="1943"/>
      <c r="AE1" s="1943"/>
      <c r="AF1" s="1943"/>
      <c r="AG1" s="1943"/>
      <c r="AH1" s="1943"/>
      <c r="AI1" s="1943"/>
      <c r="AJ1" s="1943"/>
    </row>
    <row r="2" spans="1:39" ht="21" customHeight="1">
      <c r="A2" s="1943" t="s">
        <v>1030</v>
      </c>
      <c r="B2" s="1943"/>
      <c r="C2" s="1943"/>
      <c r="D2" s="1943"/>
      <c r="E2" s="1943"/>
      <c r="F2" s="1943"/>
      <c r="G2" s="1943"/>
      <c r="H2" s="1943"/>
      <c r="I2" s="1943"/>
      <c r="J2" s="1943"/>
      <c r="K2" s="1943"/>
      <c r="L2" s="1943"/>
      <c r="M2" s="1943"/>
      <c r="N2" s="1943"/>
      <c r="O2" s="1943"/>
      <c r="P2" s="1943"/>
      <c r="Q2" s="1943"/>
      <c r="R2" s="1943"/>
      <c r="S2" s="1943"/>
      <c r="T2" s="1943"/>
      <c r="U2" s="1943"/>
      <c r="V2" s="1943"/>
      <c r="W2" s="1943"/>
      <c r="X2" s="1943"/>
      <c r="Y2" s="1943"/>
      <c r="Z2" s="1943"/>
      <c r="AA2" s="1943"/>
      <c r="AB2" s="1943"/>
      <c r="AC2" s="1943"/>
      <c r="AD2" s="1943"/>
      <c r="AE2" s="1943"/>
      <c r="AF2" s="1943"/>
      <c r="AG2" s="1943"/>
      <c r="AH2" s="1943"/>
      <c r="AI2" s="1943"/>
      <c r="AJ2" s="1943"/>
    </row>
    <row r="3" spans="1:39" ht="21" customHeight="1">
      <c r="A3" s="1943" t="str">
        <f>INDEKS!A3</f>
        <v>TAHUN PELAJARAN 2015/2016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  <c r="R3" s="1943"/>
      <c r="S3" s="1943"/>
      <c r="T3" s="1943"/>
      <c r="U3" s="1943"/>
      <c r="V3" s="1943"/>
      <c r="W3" s="1943"/>
      <c r="X3" s="1943"/>
      <c r="Y3" s="1943"/>
      <c r="Z3" s="1943"/>
      <c r="AA3" s="1943"/>
      <c r="AB3" s="1943"/>
      <c r="AC3" s="1943"/>
      <c r="AD3" s="1943"/>
      <c r="AE3" s="1943"/>
      <c r="AF3" s="1943"/>
      <c r="AG3" s="1943"/>
      <c r="AH3" s="1943"/>
      <c r="AI3" s="1943"/>
      <c r="AJ3" s="1943"/>
    </row>
    <row r="4" spans="1:39" ht="21" customHeight="1" thickBot="1">
      <c r="A4" s="273" t="str">
        <f>INDEKS!B13</f>
        <v>KELAS IV (EMPAT) B</v>
      </c>
      <c r="AC4" s="272" t="s">
        <v>1048</v>
      </c>
    </row>
    <row r="5" spans="1:39" s="274" customFormat="1" ht="23.1" customHeight="1">
      <c r="A5" s="1944" t="s">
        <v>0</v>
      </c>
      <c r="B5" s="1944" t="s">
        <v>1</v>
      </c>
      <c r="C5" s="1944" t="s">
        <v>1031</v>
      </c>
      <c r="D5" s="1944"/>
      <c r="E5" s="1944"/>
      <c r="F5" s="1944"/>
      <c r="G5" s="1944"/>
      <c r="H5" s="1944"/>
      <c r="I5" s="1944"/>
      <c r="J5" s="1944"/>
      <c r="K5" s="1944"/>
      <c r="L5" s="1944"/>
      <c r="M5" s="1944"/>
      <c r="N5" s="1944"/>
      <c r="O5" s="1944"/>
      <c r="P5" s="1944"/>
      <c r="Q5" s="1944"/>
      <c r="R5" s="1944"/>
      <c r="S5" s="1944"/>
      <c r="T5" s="1944"/>
      <c r="U5" s="1944"/>
      <c r="V5" s="1944"/>
      <c r="W5" s="1944"/>
      <c r="X5" s="1944"/>
      <c r="Y5" s="1944"/>
      <c r="Z5" s="1944"/>
      <c r="AA5" s="1944"/>
      <c r="AB5" s="1944"/>
      <c r="AC5" s="1944"/>
      <c r="AD5" s="1944"/>
      <c r="AE5" s="1944"/>
      <c r="AF5" s="1944"/>
      <c r="AG5" s="1944"/>
      <c r="AH5" s="1946" t="s">
        <v>616</v>
      </c>
      <c r="AI5" s="1946"/>
      <c r="AJ5" s="1946"/>
    </row>
    <row r="6" spans="1:39" s="274" customFormat="1" ht="23.1" customHeight="1" thickBot="1">
      <c r="A6" s="1945"/>
      <c r="B6" s="1945"/>
      <c r="C6" s="276">
        <v>1</v>
      </c>
      <c r="D6" s="276">
        <v>2</v>
      </c>
      <c r="E6" s="276">
        <v>3</v>
      </c>
      <c r="F6" s="276">
        <v>4</v>
      </c>
      <c r="G6" s="276">
        <v>5</v>
      </c>
      <c r="H6" s="276">
        <v>6</v>
      </c>
      <c r="I6" s="276">
        <v>7</v>
      </c>
      <c r="J6" s="276">
        <v>8</v>
      </c>
      <c r="K6" s="276">
        <v>9</v>
      </c>
      <c r="L6" s="276">
        <v>10</v>
      </c>
      <c r="M6" s="276">
        <v>11</v>
      </c>
      <c r="N6" s="276">
        <v>12</v>
      </c>
      <c r="O6" s="276">
        <v>13</v>
      </c>
      <c r="P6" s="276">
        <v>14</v>
      </c>
      <c r="Q6" s="276">
        <v>15</v>
      </c>
      <c r="R6" s="276">
        <v>16</v>
      </c>
      <c r="S6" s="276">
        <v>17</v>
      </c>
      <c r="T6" s="276">
        <v>18</v>
      </c>
      <c r="U6" s="276">
        <v>19</v>
      </c>
      <c r="V6" s="276">
        <v>20</v>
      </c>
      <c r="W6" s="276">
        <v>21</v>
      </c>
      <c r="X6" s="276">
        <v>22</v>
      </c>
      <c r="Y6" s="276">
        <v>23</v>
      </c>
      <c r="Z6" s="276">
        <v>24</v>
      </c>
      <c r="AA6" s="276">
        <v>25</v>
      </c>
      <c r="AB6" s="276">
        <v>26</v>
      </c>
      <c r="AC6" s="276">
        <v>27</v>
      </c>
      <c r="AD6" s="276">
        <v>28</v>
      </c>
      <c r="AE6" s="276">
        <v>29</v>
      </c>
      <c r="AF6" s="276">
        <v>30</v>
      </c>
      <c r="AG6" s="276">
        <v>31</v>
      </c>
      <c r="AH6" s="276" t="s">
        <v>1032</v>
      </c>
      <c r="AI6" s="276" t="s">
        <v>792</v>
      </c>
      <c r="AJ6" s="276" t="s">
        <v>851</v>
      </c>
    </row>
    <row r="7" spans="1:39" ht="16.5" customHeight="1">
      <c r="A7" s="277">
        <v>1</v>
      </c>
      <c r="B7" s="278" t="str">
        <f>'4b'!D4</f>
        <v>ACHMAD ROZALI</v>
      </c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79"/>
      <c r="AG7" s="279"/>
      <c r="AH7" s="277"/>
      <c r="AI7" s="277"/>
      <c r="AJ7" s="280"/>
      <c r="AL7" s="274"/>
      <c r="AM7" s="274"/>
    </row>
    <row r="8" spans="1:39" ht="16.5" customHeight="1">
      <c r="A8" s="281">
        <v>2</v>
      </c>
      <c r="B8" s="278" t="str">
        <f>'4b'!D5</f>
        <v>ADELINA KHILYATUL MILLAH</v>
      </c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1"/>
      <c r="AI8" s="281"/>
      <c r="AJ8" s="283"/>
      <c r="AL8" s="1465" t="s">
        <v>603</v>
      </c>
      <c r="AM8" s="1465" t="s">
        <v>604</v>
      </c>
    </row>
    <row r="9" spans="1:39" ht="16.5" customHeight="1">
      <c r="A9" s="277">
        <v>3</v>
      </c>
      <c r="B9" s="278" t="str">
        <f>'4b'!D6</f>
        <v>AHMAD ZAINURI</v>
      </c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281"/>
      <c r="AI9" s="281"/>
      <c r="AJ9" s="283"/>
      <c r="AL9" s="1466"/>
      <c r="AM9" s="1466"/>
    </row>
    <row r="10" spans="1:39" ht="16.5" customHeight="1">
      <c r="A10" s="281">
        <v>4</v>
      </c>
      <c r="B10" s="278" t="str">
        <f>'4b'!D7</f>
        <v>AHMAD ZAINURI</v>
      </c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4"/>
      <c r="AI10" s="284"/>
      <c r="AJ10" s="283"/>
      <c r="AL10" s="1465" t="s">
        <v>605</v>
      </c>
      <c r="AM10" s="1465" t="s">
        <v>606</v>
      </c>
    </row>
    <row r="11" spans="1:39" ht="16.5" customHeight="1">
      <c r="A11" s="277">
        <v>5</v>
      </c>
      <c r="B11" s="278" t="str">
        <f>'4b'!D8</f>
        <v>BIMA LUFTIYAN FIRDAUS</v>
      </c>
      <c r="C11" s="282"/>
      <c r="D11" s="282"/>
      <c r="E11" s="282"/>
      <c r="F11" s="282"/>
      <c r="G11" s="282"/>
      <c r="H11" s="282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  <c r="AC11" s="282"/>
      <c r="AD11" s="282"/>
      <c r="AE11" s="282"/>
      <c r="AF11" s="282"/>
      <c r="AG11" s="282"/>
      <c r="AH11" s="281"/>
      <c r="AI11" s="281"/>
      <c r="AJ11" s="283"/>
      <c r="AL11" s="1466"/>
      <c r="AM11" s="1466"/>
    </row>
    <row r="12" spans="1:39" ht="16.5" customHeight="1">
      <c r="A12" s="281">
        <v>6</v>
      </c>
      <c r="B12" s="278" t="str">
        <f>'4b'!D9</f>
        <v>ERINA DWI RAMADHANI</v>
      </c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1"/>
      <c r="AI12" s="281"/>
      <c r="AJ12" s="283"/>
      <c r="AL12" s="1465" t="s">
        <v>607</v>
      </c>
      <c r="AM12" s="1465" t="s">
        <v>608</v>
      </c>
    </row>
    <row r="13" spans="1:39" ht="16.5" customHeight="1">
      <c r="A13" s="277">
        <v>7</v>
      </c>
      <c r="B13" s="278" t="str">
        <f>'4b'!D10</f>
        <v>FILSAFAH KARINA NUR ALIFIA</v>
      </c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281"/>
      <c r="AI13" s="281"/>
      <c r="AJ13" s="283"/>
      <c r="AL13" s="1466"/>
      <c r="AM13" s="1466"/>
    </row>
    <row r="14" spans="1:39" ht="16.5" customHeight="1">
      <c r="A14" s="281">
        <v>8</v>
      </c>
      <c r="B14" s="278" t="str">
        <f>'4b'!D11</f>
        <v>FITRI NUR AINI</v>
      </c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4"/>
      <c r="AI14" s="284"/>
      <c r="AJ14" s="283"/>
      <c r="AL14" s="1465" t="s">
        <v>609</v>
      </c>
      <c r="AM14" s="1465" t="s">
        <v>610</v>
      </c>
    </row>
    <row r="15" spans="1:39" ht="16.5" customHeight="1">
      <c r="A15" s="277">
        <v>9</v>
      </c>
      <c r="B15" s="278" t="str">
        <f>'4b'!D12</f>
        <v>KRISNA DWI WICAKSONO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1"/>
      <c r="AI15" s="281"/>
      <c r="AJ15" s="283"/>
      <c r="AL15" s="1466"/>
      <c r="AM15" s="1466"/>
    </row>
    <row r="16" spans="1:39" ht="16.5" customHeight="1">
      <c r="A16" s="281">
        <v>10</v>
      </c>
      <c r="B16" s="278" t="str">
        <f>'4b'!D13</f>
        <v>LAILA AFIFAHTUR ROHMAH</v>
      </c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  <c r="AC16" s="282"/>
      <c r="AD16" s="282"/>
      <c r="AE16" s="282"/>
      <c r="AF16" s="282"/>
      <c r="AG16" s="282"/>
      <c r="AH16" s="281"/>
      <c r="AI16" s="281"/>
      <c r="AJ16" s="283"/>
      <c r="AL16" s="1465" t="s">
        <v>611</v>
      </c>
      <c r="AM16" s="1465" t="s">
        <v>612</v>
      </c>
    </row>
    <row r="17" spans="1:39" ht="16.5" customHeight="1">
      <c r="A17" s="277">
        <v>11</v>
      </c>
      <c r="B17" s="278" t="str">
        <f>'4b'!D14</f>
        <v>LIA DAHLIA</v>
      </c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1"/>
      <c r="AI17" s="281"/>
      <c r="AJ17" s="283"/>
      <c r="AL17" s="1466"/>
      <c r="AM17" s="1466"/>
    </row>
    <row r="18" spans="1:39" ht="16.5" customHeight="1">
      <c r="A18" s="281">
        <v>12</v>
      </c>
      <c r="B18" s="278" t="str">
        <f>'4b'!D15</f>
        <v>MIFTAKHUS SURUR</v>
      </c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4"/>
      <c r="AI18" s="284"/>
      <c r="AJ18" s="283"/>
      <c r="AL18" s="1465" t="s">
        <v>834</v>
      </c>
      <c r="AM18" s="1465" t="s">
        <v>835</v>
      </c>
    </row>
    <row r="19" spans="1:39" ht="16.5" customHeight="1">
      <c r="A19" s="277">
        <v>13</v>
      </c>
      <c r="B19" s="278" t="str">
        <f>'4b'!D16</f>
        <v>MOCHAMAD ALIFAMADIO DWI ANANTA</v>
      </c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1"/>
      <c r="AI19" s="281"/>
      <c r="AJ19" s="283"/>
    </row>
    <row r="20" spans="1:39" ht="16.5" customHeight="1">
      <c r="A20" s="281">
        <v>14</v>
      </c>
      <c r="B20" s="278" t="str">
        <f>'4b'!D17</f>
        <v>MOHAMAD RIZKY ARDIANTO</v>
      </c>
      <c r="C20" s="282"/>
      <c r="D20" s="282"/>
      <c r="E20" s="282"/>
      <c r="F20" s="282"/>
      <c r="G20" s="282"/>
      <c r="H20" s="282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1"/>
      <c r="AI20" s="281"/>
      <c r="AJ20" s="283"/>
    </row>
    <row r="21" spans="1:39" ht="16.5" customHeight="1">
      <c r="A21" s="277">
        <v>15</v>
      </c>
      <c r="B21" s="278" t="str">
        <f>'4b'!D18</f>
        <v>MUHAMAD YOGA HALIM AKBAR</v>
      </c>
      <c r="C21" s="282"/>
      <c r="D21" s="282"/>
      <c r="E21" s="282"/>
      <c r="F21" s="282"/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1"/>
      <c r="AI21" s="281"/>
      <c r="AJ21" s="283"/>
    </row>
    <row r="22" spans="1:39" ht="16.5" customHeight="1">
      <c r="A22" s="281">
        <v>16</v>
      </c>
      <c r="B22" s="278" t="str">
        <f>'4b'!D19</f>
        <v>MUHAMMAD AKBAR MAULANA ISKHAQ</v>
      </c>
      <c r="C22" s="282"/>
      <c r="D22" s="282"/>
      <c r="E22" s="282"/>
      <c r="F22" s="282"/>
      <c r="G22" s="282"/>
      <c r="H22" s="282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1"/>
      <c r="AI22" s="281"/>
      <c r="AJ22" s="283"/>
    </row>
    <row r="23" spans="1:39" ht="16.5" customHeight="1">
      <c r="A23" s="277">
        <v>17</v>
      </c>
      <c r="B23" s="278" t="str">
        <f>'4b'!D20</f>
        <v>MUHAMMAD ARIS MAHENDRA</v>
      </c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4"/>
      <c r="AI23" s="284"/>
      <c r="AJ23" s="283"/>
    </row>
    <row r="24" spans="1:39" ht="16.5" customHeight="1">
      <c r="A24" s="281">
        <v>18</v>
      </c>
      <c r="B24" s="278" t="str">
        <f>'4b'!D21</f>
        <v>MUHAMMAD IZZUL AKROM</v>
      </c>
      <c r="C24" s="282"/>
      <c r="D24" s="282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4"/>
      <c r="AI24" s="284"/>
      <c r="AJ24" s="283"/>
    </row>
    <row r="25" spans="1:39" ht="16.5" customHeight="1">
      <c r="A25" s="277">
        <v>19</v>
      </c>
      <c r="B25" s="278" t="str">
        <f>'4b'!D22</f>
        <v>MUHAMMAD REZA NURDIANSYAH</v>
      </c>
      <c r="C25" s="282"/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281"/>
      <c r="AI25" s="281"/>
      <c r="AJ25" s="283"/>
    </row>
    <row r="26" spans="1:39" ht="16.5" customHeight="1">
      <c r="A26" s="281">
        <v>20</v>
      </c>
      <c r="B26" s="278" t="str">
        <f>'4b'!D23</f>
        <v>MUHAMMAD SONI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  <c r="AC26" s="282"/>
      <c r="AD26" s="282"/>
      <c r="AE26" s="282"/>
      <c r="AF26" s="282"/>
      <c r="AG26" s="282"/>
      <c r="AH26" s="281"/>
      <c r="AI26" s="281"/>
      <c r="AJ26" s="283"/>
    </row>
    <row r="27" spans="1:39" ht="16.5" customHeight="1">
      <c r="A27" s="277">
        <v>21</v>
      </c>
      <c r="B27" s="278" t="str">
        <f>'4b'!D24</f>
        <v>MUHAMMAD ZAYIN FADHLILLAH</v>
      </c>
      <c r="C27" s="282"/>
      <c r="D27" s="282"/>
      <c r="E27" s="282"/>
      <c r="F27" s="282"/>
      <c r="G27" s="282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81"/>
      <c r="AI27" s="281"/>
      <c r="AJ27" s="283"/>
    </row>
    <row r="28" spans="1:39" ht="16.5" customHeight="1">
      <c r="A28" s="281">
        <v>22</v>
      </c>
      <c r="B28" s="278" t="str">
        <f>'4b'!D26</f>
        <v>SALIFA IHDAHLIA</v>
      </c>
      <c r="C28" s="282"/>
      <c r="D28" s="282"/>
      <c r="E28" s="282"/>
      <c r="F28" s="282"/>
      <c r="G28" s="282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281"/>
      <c r="AI28" s="281"/>
      <c r="AJ28" s="283"/>
    </row>
    <row r="29" spans="1:39" ht="16.5" customHeight="1">
      <c r="A29" s="277">
        <v>23</v>
      </c>
      <c r="B29" s="278" t="str">
        <f>'4b'!D27</f>
        <v>USUP ABDILAH</v>
      </c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1"/>
      <c r="AI29" s="281"/>
      <c r="AJ29" s="283"/>
    </row>
    <row r="30" spans="1:39" ht="16.5" customHeight="1">
      <c r="A30" s="281">
        <v>24</v>
      </c>
      <c r="B30" s="278">
        <f>'4b'!D28</f>
        <v>0</v>
      </c>
      <c r="C30" s="282"/>
      <c r="D30" s="282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  <c r="AC30" s="282"/>
      <c r="AD30" s="282"/>
      <c r="AE30" s="282"/>
      <c r="AF30" s="282"/>
      <c r="AG30" s="282"/>
      <c r="AH30" s="281"/>
      <c r="AI30" s="281"/>
      <c r="AJ30" s="283"/>
    </row>
    <row r="31" spans="1:39" ht="16.5" customHeight="1">
      <c r="A31" s="277">
        <v>25</v>
      </c>
      <c r="B31" s="278">
        <f>'4b'!D29</f>
        <v>0</v>
      </c>
      <c r="C31" s="282"/>
      <c r="D31" s="282"/>
      <c r="E31" s="282"/>
      <c r="F31" s="282"/>
      <c r="G31" s="282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  <c r="AC31" s="282"/>
      <c r="AD31" s="282"/>
      <c r="AE31" s="282"/>
      <c r="AF31" s="282"/>
      <c r="AG31" s="282"/>
      <c r="AH31" s="281"/>
      <c r="AI31" s="281"/>
      <c r="AJ31" s="283"/>
    </row>
    <row r="32" spans="1:39" ht="16.5" customHeight="1">
      <c r="A32" s="281">
        <v>26</v>
      </c>
      <c r="B32" s="278">
        <f>'4b'!D30</f>
        <v>0</v>
      </c>
      <c r="C32" s="282"/>
      <c r="D32" s="282"/>
      <c r="E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  <c r="AC32" s="282"/>
      <c r="AD32" s="282"/>
      <c r="AE32" s="282"/>
      <c r="AF32" s="282"/>
      <c r="AG32" s="282"/>
      <c r="AH32" s="281"/>
      <c r="AI32" s="281"/>
      <c r="AJ32" s="283"/>
    </row>
    <row r="33" spans="1:36" ht="16.5" customHeight="1">
      <c r="A33" s="277">
        <v>27</v>
      </c>
      <c r="B33" s="278">
        <f>'4b'!D31</f>
        <v>0</v>
      </c>
      <c r="C33" s="282"/>
      <c r="D33" s="282"/>
      <c r="E33" s="282"/>
      <c r="F33" s="282"/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  <c r="AC33" s="282"/>
      <c r="AD33" s="282"/>
      <c r="AE33" s="282"/>
      <c r="AF33" s="282"/>
      <c r="AG33" s="282"/>
      <c r="AH33" s="281"/>
      <c r="AI33" s="281"/>
      <c r="AJ33" s="283"/>
    </row>
    <row r="34" spans="1:36" ht="16.5" customHeight="1">
      <c r="A34" s="281">
        <v>28</v>
      </c>
      <c r="B34" s="278">
        <f>'4b'!D32</f>
        <v>0</v>
      </c>
      <c r="C34" s="282"/>
      <c r="D34" s="282"/>
      <c r="E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  <c r="AC34" s="282"/>
      <c r="AD34" s="282"/>
      <c r="AE34" s="282"/>
      <c r="AF34" s="282"/>
      <c r="AG34" s="282"/>
      <c r="AH34" s="281"/>
      <c r="AI34" s="281"/>
      <c r="AJ34" s="283"/>
    </row>
    <row r="35" spans="1:36" ht="16.5" customHeight="1">
      <c r="A35" s="277">
        <v>29</v>
      </c>
      <c r="B35" s="278">
        <f>'4b'!D33</f>
        <v>0</v>
      </c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  <c r="AC35" s="282"/>
      <c r="AD35" s="282"/>
      <c r="AE35" s="282"/>
      <c r="AF35" s="282"/>
      <c r="AG35" s="282"/>
      <c r="AH35" s="281"/>
      <c r="AI35" s="281"/>
      <c r="AJ35" s="283"/>
    </row>
    <row r="36" spans="1:36" ht="16.5" customHeight="1">
      <c r="A36" s="281">
        <v>30</v>
      </c>
      <c r="B36" s="278">
        <f>'4b'!D34</f>
        <v>0</v>
      </c>
      <c r="C36" s="282"/>
      <c r="D36" s="282"/>
      <c r="E36" s="282"/>
      <c r="F36" s="282"/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  <c r="AC36" s="282"/>
      <c r="AD36" s="282"/>
      <c r="AE36" s="282"/>
      <c r="AF36" s="282"/>
      <c r="AG36" s="282"/>
      <c r="AH36" s="281"/>
      <c r="AI36" s="281"/>
      <c r="AJ36" s="283"/>
    </row>
  </sheetData>
  <mergeCells count="7">
    <mergeCell ref="A1:AJ1"/>
    <mergeCell ref="A2:AJ2"/>
    <mergeCell ref="A3:AJ3"/>
    <mergeCell ref="A5:A6"/>
    <mergeCell ref="B5:B6"/>
    <mergeCell ref="C5:AG5"/>
    <mergeCell ref="AH5:AJ5"/>
  </mergeCells>
  <hyperlinks>
    <hyperlink ref="AL8" location="'1aA'!A1" display="1A" xr:uid="{00000000-0004-0000-1A00-000000000000}"/>
    <hyperlink ref="AM8" location="'1bA'!A1" display="1B" xr:uid="{00000000-0004-0000-1A00-000001000000}"/>
    <hyperlink ref="AM10" location="'2bA'!A1" display="2B" xr:uid="{00000000-0004-0000-1A00-000002000000}"/>
    <hyperlink ref="AM12" location="'3bA'!A1" display="3B" xr:uid="{00000000-0004-0000-1A00-000003000000}"/>
    <hyperlink ref="AM14" location="'4bA'!A1" display="4B" xr:uid="{00000000-0004-0000-1A00-000004000000}"/>
    <hyperlink ref="AM18" location="'6bA'!A1" display="6B" xr:uid="{00000000-0004-0000-1A00-000005000000}"/>
    <hyperlink ref="AL10" location="'2aA'!A1" display="2A" xr:uid="{00000000-0004-0000-1A00-000006000000}"/>
    <hyperlink ref="AL12" location="'3aA'!A1" display="3A" xr:uid="{00000000-0004-0000-1A00-000007000000}"/>
    <hyperlink ref="AL14" location="'4aA'!A1" display="4A" xr:uid="{00000000-0004-0000-1A00-000008000000}"/>
    <hyperlink ref="AL16" location="'5aA'!A1" display="5A" xr:uid="{00000000-0004-0000-1A00-000009000000}"/>
    <hyperlink ref="AM16" location="'5bA'!A1" display="5B" xr:uid="{00000000-0004-0000-1A00-00000A000000}"/>
    <hyperlink ref="AL18" location="'6aA'!A1" display="6A" xr:uid="{00000000-0004-0000-1A00-00000B000000}"/>
  </hyperlinks>
  <pageMargins left="0.74803149606299213" right="0.43307086614173229" top="0.23622047244094491" bottom="0.11811023622047245" header="0.43307086614173229" footer="0.23622047244094491"/>
  <pageSetup paperSize="256" scale="88" orientation="landscape" horizontalDpi="4294967293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/>
  <dimension ref="A1:AM36"/>
  <sheetViews>
    <sheetView view="pageBreakPreview" zoomScale="70" zoomScaleNormal="85" zoomScaleSheetLayoutView="70" workbookViewId="0">
      <pane xSplit="2" ySplit="6" topLeftCell="C16" activePane="bottomRight" state="frozen"/>
      <selection pane="topRight" activeCell="D1" sqref="D1"/>
      <selection pane="bottomLeft" activeCell="A7" sqref="A7"/>
      <selection pane="bottomRight" activeCell="AM16" sqref="AM16"/>
    </sheetView>
  </sheetViews>
  <sheetFormatPr defaultRowHeight="23.1" customHeight="1"/>
  <cols>
    <col min="1" max="1" width="4.7109375" style="272" customWidth="1"/>
    <col min="2" max="2" width="36.7109375" style="274" customWidth="1"/>
    <col min="3" max="3" width="4.140625" style="272" customWidth="1"/>
    <col min="4" max="33" width="3.85546875" style="272" customWidth="1"/>
    <col min="34" max="35" width="3.85546875" style="275" customWidth="1"/>
    <col min="36" max="36" width="3.85546875" style="272" customWidth="1"/>
    <col min="37" max="256" width="9.140625" style="272"/>
    <col min="257" max="257" width="4.7109375" style="272" customWidth="1"/>
    <col min="258" max="258" width="30.7109375" style="272" customWidth="1"/>
    <col min="259" max="259" width="4.140625" style="272" customWidth="1"/>
    <col min="260" max="292" width="3.85546875" style="272" customWidth="1"/>
    <col min="293" max="512" width="9.140625" style="272"/>
    <col min="513" max="513" width="4.7109375" style="272" customWidth="1"/>
    <col min="514" max="514" width="30.7109375" style="272" customWidth="1"/>
    <col min="515" max="515" width="4.140625" style="272" customWidth="1"/>
    <col min="516" max="548" width="3.85546875" style="272" customWidth="1"/>
    <col min="549" max="768" width="9.140625" style="272"/>
    <col min="769" max="769" width="4.7109375" style="272" customWidth="1"/>
    <col min="770" max="770" width="30.7109375" style="272" customWidth="1"/>
    <col min="771" max="771" width="4.140625" style="272" customWidth="1"/>
    <col min="772" max="804" width="3.85546875" style="272" customWidth="1"/>
    <col min="805" max="1024" width="9.140625" style="272"/>
    <col min="1025" max="1025" width="4.7109375" style="272" customWidth="1"/>
    <col min="1026" max="1026" width="30.7109375" style="272" customWidth="1"/>
    <col min="1027" max="1027" width="4.140625" style="272" customWidth="1"/>
    <col min="1028" max="1060" width="3.85546875" style="272" customWidth="1"/>
    <col min="1061" max="1280" width="9.140625" style="272"/>
    <col min="1281" max="1281" width="4.7109375" style="272" customWidth="1"/>
    <col min="1282" max="1282" width="30.7109375" style="272" customWidth="1"/>
    <col min="1283" max="1283" width="4.140625" style="272" customWidth="1"/>
    <col min="1284" max="1316" width="3.85546875" style="272" customWidth="1"/>
    <col min="1317" max="1536" width="9.140625" style="272"/>
    <col min="1537" max="1537" width="4.7109375" style="272" customWidth="1"/>
    <col min="1538" max="1538" width="30.7109375" style="272" customWidth="1"/>
    <col min="1539" max="1539" width="4.140625" style="272" customWidth="1"/>
    <col min="1540" max="1572" width="3.85546875" style="272" customWidth="1"/>
    <col min="1573" max="1792" width="9.140625" style="272"/>
    <col min="1793" max="1793" width="4.7109375" style="272" customWidth="1"/>
    <col min="1794" max="1794" width="30.7109375" style="272" customWidth="1"/>
    <col min="1795" max="1795" width="4.140625" style="272" customWidth="1"/>
    <col min="1796" max="1828" width="3.85546875" style="272" customWidth="1"/>
    <col min="1829" max="2048" width="9.140625" style="272"/>
    <col min="2049" max="2049" width="4.7109375" style="272" customWidth="1"/>
    <col min="2050" max="2050" width="30.7109375" style="272" customWidth="1"/>
    <col min="2051" max="2051" width="4.140625" style="272" customWidth="1"/>
    <col min="2052" max="2084" width="3.85546875" style="272" customWidth="1"/>
    <col min="2085" max="2304" width="9.140625" style="272"/>
    <col min="2305" max="2305" width="4.7109375" style="272" customWidth="1"/>
    <col min="2306" max="2306" width="30.7109375" style="272" customWidth="1"/>
    <col min="2307" max="2307" width="4.140625" style="272" customWidth="1"/>
    <col min="2308" max="2340" width="3.85546875" style="272" customWidth="1"/>
    <col min="2341" max="2560" width="9.140625" style="272"/>
    <col min="2561" max="2561" width="4.7109375" style="272" customWidth="1"/>
    <col min="2562" max="2562" width="30.7109375" style="272" customWidth="1"/>
    <col min="2563" max="2563" width="4.140625" style="272" customWidth="1"/>
    <col min="2564" max="2596" width="3.85546875" style="272" customWidth="1"/>
    <col min="2597" max="2816" width="9.140625" style="272"/>
    <col min="2817" max="2817" width="4.7109375" style="272" customWidth="1"/>
    <col min="2818" max="2818" width="30.7109375" style="272" customWidth="1"/>
    <col min="2819" max="2819" width="4.140625" style="272" customWidth="1"/>
    <col min="2820" max="2852" width="3.85546875" style="272" customWidth="1"/>
    <col min="2853" max="3072" width="9.140625" style="272"/>
    <col min="3073" max="3073" width="4.7109375" style="272" customWidth="1"/>
    <col min="3074" max="3074" width="30.7109375" style="272" customWidth="1"/>
    <col min="3075" max="3075" width="4.140625" style="272" customWidth="1"/>
    <col min="3076" max="3108" width="3.85546875" style="272" customWidth="1"/>
    <col min="3109" max="3328" width="9.140625" style="272"/>
    <col min="3329" max="3329" width="4.7109375" style="272" customWidth="1"/>
    <col min="3330" max="3330" width="30.7109375" style="272" customWidth="1"/>
    <col min="3331" max="3331" width="4.140625" style="272" customWidth="1"/>
    <col min="3332" max="3364" width="3.85546875" style="272" customWidth="1"/>
    <col min="3365" max="3584" width="9.140625" style="272"/>
    <col min="3585" max="3585" width="4.7109375" style="272" customWidth="1"/>
    <col min="3586" max="3586" width="30.7109375" style="272" customWidth="1"/>
    <col min="3587" max="3587" width="4.140625" style="272" customWidth="1"/>
    <col min="3588" max="3620" width="3.85546875" style="272" customWidth="1"/>
    <col min="3621" max="3840" width="9.140625" style="272"/>
    <col min="3841" max="3841" width="4.7109375" style="272" customWidth="1"/>
    <col min="3842" max="3842" width="30.7109375" style="272" customWidth="1"/>
    <col min="3843" max="3843" width="4.140625" style="272" customWidth="1"/>
    <col min="3844" max="3876" width="3.85546875" style="272" customWidth="1"/>
    <col min="3877" max="4096" width="9.140625" style="272"/>
    <col min="4097" max="4097" width="4.7109375" style="272" customWidth="1"/>
    <col min="4098" max="4098" width="30.7109375" style="272" customWidth="1"/>
    <col min="4099" max="4099" width="4.140625" style="272" customWidth="1"/>
    <col min="4100" max="4132" width="3.85546875" style="272" customWidth="1"/>
    <col min="4133" max="4352" width="9.140625" style="272"/>
    <col min="4353" max="4353" width="4.7109375" style="272" customWidth="1"/>
    <col min="4354" max="4354" width="30.7109375" style="272" customWidth="1"/>
    <col min="4355" max="4355" width="4.140625" style="272" customWidth="1"/>
    <col min="4356" max="4388" width="3.85546875" style="272" customWidth="1"/>
    <col min="4389" max="4608" width="9.140625" style="272"/>
    <col min="4609" max="4609" width="4.7109375" style="272" customWidth="1"/>
    <col min="4610" max="4610" width="30.7109375" style="272" customWidth="1"/>
    <col min="4611" max="4611" width="4.140625" style="272" customWidth="1"/>
    <col min="4612" max="4644" width="3.85546875" style="272" customWidth="1"/>
    <col min="4645" max="4864" width="9.140625" style="272"/>
    <col min="4865" max="4865" width="4.7109375" style="272" customWidth="1"/>
    <col min="4866" max="4866" width="30.7109375" style="272" customWidth="1"/>
    <col min="4867" max="4867" width="4.140625" style="272" customWidth="1"/>
    <col min="4868" max="4900" width="3.85546875" style="272" customWidth="1"/>
    <col min="4901" max="5120" width="9.140625" style="272"/>
    <col min="5121" max="5121" width="4.7109375" style="272" customWidth="1"/>
    <col min="5122" max="5122" width="30.7109375" style="272" customWidth="1"/>
    <col min="5123" max="5123" width="4.140625" style="272" customWidth="1"/>
    <col min="5124" max="5156" width="3.85546875" style="272" customWidth="1"/>
    <col min="5157" max="5376" width="9.140625" style="272"/>
    <col min="5377" max="5377" width="4.7109375" style="272" customWidth="1"/>
    <col min="5378" max="5378" width="30.7109375" style="272" customWidth="1"/>
    <col min="5379" max="5379" width="4.140625" style="272" customWidth="1"/>
    <col min="5380" max="5412" width="3.85546875" style="272" customWidth="1"/>
    <col min="5413" max="5632" width="9.140625" style="272"/>
    <col min="5633" max="5633" width="4.7109375" style="272" customWidth="1"/>
    <col min="5634" max="5634" width="30.7109375" style="272" customWidth="1"/>
    <col min="5635" max="5635" width="4.140625" style="272" customWidth="1"/>
    <col min="5636" max="5668" width="3.85546875" style="272" customWidth="1"/>
    <col min="5669" max="5888" width="9.140625" style="272"/>
    <col min="5889" max="5889" width="4.7109375" style="272" customWidth="1"/>
    <col min="5890" max="5890" width="30.7109375" style="272" customWidth="1"/>
    <col min="5891" max="5891" width="4.140625" style="272" customWidth="1"/>
    <col min="5892" max="5924" width="3.85546875" style="272" customWidth="1"/>
    <col min="5925" max="6144" width="9.140625" style="272"/>
    <col min="6145" max="6145" width="4.7109375" style="272" customWidth="1"/>
    <col min="6146" max="6146" width="30.7109375" style="272" customWidth="1"/>
    <col min="6147" max="6147" width="4.140625" style="272" customWidth="1"/>
    <col min="6148" max="6180" width="3.85546875" style="272" customWidth="1"/>
    <col min="6181" max="6400" width="9.140625" style="272"/>
    <col min="6401" max="6401" width="4.7109375" style="272" customWidth="1"/>
    <col min="6402" max="6402" width="30.7109375" style="272" customWidth="1"/>
    <col min="6403" max="6403" width="4.140625" style="272" customWidth="1"/>
    <col min="6404" max="6436" width="3.85546875" style="272" customWidth="1"/>
    <col min="6437" max="6656" width="9.140625" style="272"/>
    <col min="6657" max="6657" width="4.7109375" style="272" customWidth="1"/>
    <col min="6658" max="6658" width="30.7109375" style="272" customWidth="1"/>
    <col min="6659" max="6659" width="4.140625" style="272" customWidth="1"/>
    <col min="6660" max="6692" width="3.85546875" style="272" customWidth="1"/>
    <col min="6693" max="6912" width="9.140625" style="272"/>
    <col min="6913" max="6913" width="4.7109375" style="272" customWidth="1"/>
    <col min="6914" max="6914" width="30.7109375" style="272" customWidth="1"/>
    <col min="6915" max="6915" width="4.140625" style="272" customWidth="1"/>
    <col min="6916" max="6948" width="3.85546875" style="272" customWidth="1"/>
    <col min="6949" max="7168" width="9.140625" style="272"/>
    <col min="7169" max="7169" width="4.7109375" style="272" customWidth="1"/>
    <col min="7170" max="7170" width="30.7109375" style="272" customWidth="1"/>
    <col min="7171" max="7171" width="4.140625" style="272" customWidth="1"/>
    <col min="7172" max="7204" width="3.85546875" style="272" customWidth="1"/>
    <col min="7205" max="7424" width="9.140625" style="272"/>
    <col min="7425" max="7425" width="4.7109375" style="272" customWidth="1"/>
    <col min="7426" max="7426" width="30.7109375" style="272" customWidth="1"/>
    <col min="7427" max="7427" width="4.140625" style="272" customWidth="1"/>
    <col min="7428" max="7460" width="3.85546875" style="272" customWidth="1"/>
    <col min="7461" max="7680" width="9.140625" style="272"/>
    <col min="7681" max="7681" width="4.7109375" style="272" customWidth="1"/>
    <col min="7682" max="7682" width="30.7109375" style="272" customWidth="1"/>
    <col min="7683" max="7683" width="4.140625" style="272" customWidth="1"/>
    <col min="7684" max="7716" width="3.85546875" style="272" customWidth="1"/>
    <col min="7717" max="7936" width="9.140625" style="272"/>
    <col min="7937" max="7937" width="4.7109375" style="272" customWidth="1"/>
    <col min="7938" max="7938" width="30.7109375" style="272" customWidth="1"/>
    <col min="7939" max="7939" width="4.140625" style="272" customWidth="1"/>
    <col min="7940" max="7972" width="3.85546875" style="272" customWidth="1"/>
    <col min="7973" max="8192" width="9.140625" style="272"/>
    <col min="8193" max="8193" width="4.7109375" style="272" customWidth="1"/>
    <col min="8194" max="8194" width="30.7109375" style="272" customWidth="1"/>
    <col min="8195" max="8195" width="4.140625" style="272" customWidth="1"/>
    <col min="8196" max="8228" width="3.85546875" style="272" customWidth="1"/>
    <col min="8229" max="8448" width="9.140625" style="272"/>
    <col min="8449" max="8449" width="4.7109375" style="272" customWidth="1"/>
    <col min="8450" max="8450" width="30.7109375" style="272" customWidth="1"/>
    <col min="8451" max="8451" width="4.140625" style="272" customWidth="1"/>
    <col min="8452" max="8484" width="3.85546875" style="272" customWidth="1"/>
    <col min="8485" max="8704" width="9.140625" style="272"/>
    <col min="8705" max="8705" width="4.7109375" style="272" customWidth="1"/>
    <col min="8706" max="8706" width="30.7109375" style="272" customWidth="1"/>
    <col min="8707" max="8707" width="4.140625" style="272" customWidth="1"/>
    <col min="8708" max="8740" width="3.85546875" style="272" customWidth="1"/>
    <col min="8741" max="8960" width="9.140625" style="272"/>
    <col min="8961" max="8961" width="4.7109375" style="272" customWidth="1"/>
    <col min="8962" max="8962" width="30.7109375" style="272" customWidth="1"/>
    <col min="8963" max="8963" width="4.140625" style="272" customWidth="1"/>
    <col min="8964" max="8996" width="3.85546875" style="272" customWidth="1"/>
    <col min="8997" max="9216" width="9.140625" style="272"/>
    <col min="9217" max="9217" width="4.7109375" style="272" customWidth="1"/>
    <col min="9218" max="9218" width="30.7109375" style="272" customWidth="1"/>
    <col min="9219" max="9219" width="4.140625" style="272" customWidth="1"/>
    <col min="9220" max="9252" width="3.85546875" style="272" customWidth="1"/>
    <col min="9253" max="9472" width="9.140625" style="272"/>
    <col min="9473" max="9473" width="4.7109375" style="272" customWidth="1"/>
    <col min="9474" max="9474" width="30.7109375" style="272" customWidth="1"/>
    <col min="9475" max="9475" width="4.140625" style="272" customWidth="1"/>
    <col min="9476" max="9508" width="3.85546875" style="272" customWidth="1"/>
    <col min="9509" max="9728" width="9.140625" style="272"/>
    <col min="9729" max="9729" width="4.7109375" style="272" customWidth="1"/>
    <col min="9730" max="9730" width="30.7109375" style="272" customWidth="1"/>
    <col min="9731" max="9731" width="4.140625" style="272" customWidth="1"/>
    <col min="9732" max="9764" width="3.85546875" style="272" customWidth="1"/>
    <col min="9765" max="9984" width="9.140625" style="272"/>
    <col min="9985" max="9985" width="4.7109375" style="272" customWidth="1"/>
    <col min="9986" max="9986" width="30.7109375" style="272" customWidth="1"/>
    <col min="9987" max="9987" width="4.140625" style="272" customWidth="1"/>
    <col min="9988" max="10020" width="3.85546875" style="272" customWidth="1"/>
    <col min="10021" max="10240" width="9.140625" style="272"/>
    <col min="10241" max="10241" width="4.7109375" style="272" customWidth="1"/>
    <col min="10242" max="10242" width="30.7109375" style="272" customWidth="1"/>
    <col min="10243" max="10243" width="4.140625" style="272" customWidth="1"/>
    <col min="10244" max="10276" width="3.85546875" style="272" customWidth="1"/>
    <col min="10277" max="10496" width="9.140625" style="272"/>
    <col min="10497" max="10497" width="4.7109375" style="272" customWidth="1"/>
    <col min="10498" max="10498" width="30.7109375" style="272" customWidth="1"/>
    <col min="10499" max="10499" width="4.140625" style="272" customWidth="1"/>
    <col min="10500" max="10532" width="3.85546875" style="272" customWidth="1"/>
    <col min="10533" max="10752" width="9.140625" style="272"/>
    <col min="10753" max="10753" width="4.7109375" style="272" customWidth="1"/>
    <col min="10754" max="10754" width="30.7109375" style="272" customWidth="1"/>
    <col min="10755" max="10755" width="4.140625" style="272" customWidth="1"/>
    <col min="10756" max="10788" width="3.85546875" style="272" customWidth="1"/>
    <col min="10789" max="11008" width="9.140625" style="272"/>
    <col min="11009" max="11009" width="4.7109375" style="272" customWidth="1"/>
    <col min="11010" max="11010" width="30.7109375" style="272" customWidth="1"/>
    <col min="11011" max="11011" width="4.140625" style="272" customWidth="1"/>
    <col min="11012" max="11044" width="3.85546875" style="272" customWidth="1"/>
    <col min="11045" max="11264" width="9.140625" style="272"/>
    <col min="11265" max="11265" width="4.7109375" style="272" customWidth="1"/>
    <col min="11266" max="11266" width="30.7109375" style="272" customWidth="1"/>
    <col min="11267" max="11267" width="4.140625" style="272" customWidth="1"/>
    <col min="11268" max="11300" width="3.85546875" style="272" customWidth="1"/>
    <col min="11301" max="11520" width="9.140625" style="272"/>
    <col min="11521" max="11521" width="4.7109375" style="272" customWidth="1"/>
    <col min="11522" max="11522" width="30.7109375" style="272" customWidth="1"/>
    <col min="11523" max="11523" width="4.140625" style="272" customWidth="1"/>
    <col min="11524" max="11556" width="3.85546875" style="272" customWidth="1"/>
    <col min="11557" max="11776" width="9.140625" style="272"/>
    <col min="11777" max="11777" width="4.7109375" style="272" customWidth="1"/>
    <col min="11778" max="11778" width="30.7109375" style="272" customWidth="1"/>
    <col min="11779" max="11779" width="4.140625" style="272" customWidth="1"/>
    <col min="11780" max="11812" width="3.85546875" style="272" customWidth="1"/>
    <col min="11813" max="12032" width="9.140625" style="272"/>
    <col min="12033" max="12033" width="4.7109375" style="272" customWidth="1"/>
    <col min="12034" max="12034" width="30.7109375" style="272" customWidth="1"/>
    <col min="12035" max="12035" width="4.140625" style="272" customWidth="1"/>
    <col min="12036" max="12068" width="3.85546875" style="272" customWidth="1"/>
    <col min="12069" max="12288" width="9.140625" style="272"/>
    <col min="12289" max="12289" width="4.7109375" style="272" customWidth="1"/>
    <col min="12290" max="12290" width="30.7109375" style="272" customWidth="1"/>
    <col min="12291" max="12291" width="4.140625" style="272" customWidth="1"/>
    <col min="12292" max="12324" width="3.85546875" style="272" customWidth="1"/>
    <col min="12325" max="12544" width="9.140625" style="272"/>
    <col min="12545" max="12545" width="4.7109375" style="272" customWidth="1"/>
    <col min="12546" max="12546" width="30.7109375" style="272" customWidth="1"/>
    <col min="12547" max="12547" width="4.140625" style="272" customWidth="1"/>
    <col min="12548" max="12580" width="3.85546875" style="272" customWidth="1"/>
    <col min="12581" max="12800" width="9.140625" style="272"/>
    <col min="12801" max="12801" width="4.7109375" style="272" customWidth="1"/>
    <col min="12802" max="12802" width="30.7109375" style="272" customWidth="1"/>
    <col min="12803" max="12803" width="4.140625" style="272" customWidth="1"/>
    <col min="12804" max="12836" width="3.85546875" style="272" customWidth="1"/>
    <col min="12837" max="13056" width="9.140625" style="272"/>
    <col min="13057" max="13057" width="4.7109375" style="272" customWidth="1"/>
    <col min="13058" max="13058" width="30.7109375" style="272" customWidth="1"/>
    <col min="13059" max="13059" width="4.140625" style="272" customWidth="1"/>
    <col min="13060" max="13092" width="3.85546875" style="272" customWidth="1"/>
    <col min="13093" max="13312" width="9.140625" style="272"/>
    <col min="13313" max="13313" width="4.7109375" style="272" customWidth="1"/>
    <col min="13314" max="13314" width="30.7109375" style="272" customWidth="1"/>
    <col min="13315" max="13315" width="4.140625" style="272" customWidth="1"/>
    <col min="13316" max="13348" width="3.85546875" style="272" customWidth="1"/>
    <col min="13349" max="13568" width="9.140625" style="272"/>
    <col min="13569" max="13569" width="4.7109375" style="272" customWidth="1"/>
    <col min="13570" max="13570" width="30.7109375" style="272" customWidth="1"/>
    <col min="13571" max="13571" width="4.140625" style="272" customWidth="1"/>
    <col min="13572" max="13604" width="3.85546875" style="272" customWidth="1"/>
    <col min="13605" max="13824" width="9.140625" style="272"/>
    <col min="13825" max="13825" width="4.7109375" style="272" customWidth="1"/>
    <col min="13826" max="13826" width="30.7109375" style="272" customWidth="1"/>
    <col min="13827" max="13827" width="4.140625" style="272" customWidth="1"/>
    <col min="13828" max="13860" width="3.85546875" style="272" customWidth="1"/>
    <col min="13861" max="14080" width="9.140625" style="272"/>
    <col min="14081" max="14081" width="4.7109375" style="272" customWidth="1"/>
    <col min="14082" max="14082" width="30.7109375" style="272" customWidth="1"/>
    <col min="14083" max="14083" width="4.140625" style="272" customWidth="1"/>
    <col min="14084" max="14116" width="3.85546875" style="272" customWidth="1"/>
    <col min="14117" max="14336" width="9.140625" style="272"/>
    <col min="14337" max="14337" width="4.7109375" style="272" customWidth="1"/>
    <col min="14338" max="14338" width="30.7109375" style="272" customWidth="1"/>
    <col min="14339" max="14339" width="4.140625" style="272" customWidth="1"/>
    <col min="14340" max="14372" width="3.85546875" style="272" customWidth="1"/>
    <col min="14373" max="14592" width="9.140625" style="272"/>
    <col min="14593" max="14593" width="4.7109375" style="272" customWidth="1"/>
    <col min="14594" max="14594" width="30.7109375" style="272" customWidth="1"/>
    <col min="14595" max="14595" width="4.140625" style="272" customWidth="1"/>
    <col min="14596" max="14628" width="3.85546875" style="272" customWidth="1"/>
    <col min="14629" max="14848" width="9.140625" style="272"/>
    <col min="14849" max="14849" width="4.7109375" style="272" customWidth="1"/>
    <col min="14850" max="14850" width="30.7109375" style="272" customWidth="1"/>
    <col min="14851" max="14851" width="4.140625" style="272" customWidth="1"/>
    <col min="14852" max="14884" width="3.85546875" style="272" customWidth="1"/>
    <col min="14885" max="15104" width="9.140625" style="272"/>
    <col min="15105" max="15105" width="4.7109375" style="272" customWidth="1"/>
    <col min="15106" max="15106" width="30.7109375" style="272" customWidth="1"/>
    <col min="15107" max="15107" width="4.140625" style="272" customWidth="1"/>
    <col min="15108" max="15140" width="3.85546875" style="272" customWidth="1"/>
    <col min="15141" max="15360" width="9.140625" style="272"/>
    <col min="15361" max="15361" width="4.7109375" style="272" customWidth="1"/>
    <col min="15362" max="15362" width="30.7109375" style="272" customWidth="1"/>
    <col min="15363" max="15363" width="4.140625" style="272" customWidth="1"/>
    <col min="15364" max="15396" width="3.85546875" style="272" customWidth="1"/>
    <col min="15397" max="15616" width="9.140625" style="272"/>
    <col min="15617" max="15617" width="4.7109375" style="272" customWidth="1"/>
    <col min="15618" max="15618" width="30.7109375" style="272" customWidth="1"/>
    <col min="15619" max="15619" width="4.140625" style="272" customWidth="1"/>
    <col min="15620" max="15652" width="3.85546875" style="272" customWidth="1"/>
    <col min="15653" max="15872" width="9.140625" style="272"/>
    <col min="15873" max="15873" width="4.7109375" style="272" customWidth="1"/>
    <col min="15874" max="15874" width="30.7109375" style="272" customWidth="1"/>
    <col min="15875" max="15875" width="4.140625" style="272" customWidth="1"/>
    <col min="15876" max="15908" width="3.85546875" style="272" customWidth="1"/>
    <col min="15909" max="16128" width="9.140625" style="272"/>
    <col min="16129" max="16129" width="4.7109375" style="272" customWidth="1"/>
    <col min="16130" max="16130" width="30.7109375" style="272" customWidth="1"/>
    <col min="16131" max="16131" width="4.140625" style="272" customWidth="1"/>
    <col min="16132" max="16164" width="3.85546875" style="272" customWidth="1"/>
    <col min="16165" max="16384" width="9.140625" style="272"/>
  </cols>
  <sheetData>
    <row r="1" spans="1:39" ht="21" customHeight="1">
      <c r="A1" s="1943" t="s">
        <v>1033</v>
      </c>
      <c r="B1" s="1943"/>
      <c r="C1" s="1943"/>
      <c r="D1" s="1943"/>
      <c r="E1" s="1943"/>
      <c r="F1" s="1943"/>
      <c r="G1" s="1943"/>
      <c r="H1" s="1943"/>
      <c r="I1" s="1943"/>
      <c r="J1" s="1943"/>
      <c r="K1" s="1943"/>
      <c r="L1" s="1943"/>
      <c r="M1" s="1943"/>
      <c r="N1" s="1943"/>
      <c r="O1" s="1943"/>
      <c r="P1" s="1943"/>
      <c r="Q1" s="1943"/>
      <c r="R1" s="1943"/>
      <c r="S1" s="1943"/>
      <c r="T1" s="1943"/>
      <c r="U1" s="1943"/>
      <c r="V1" s="1943"/>
      <c r="W1" s="1943"/>
      <c r="X1" s="1943"/>
      <c r="Y1" s="1943"/>
      <c r="Z1" s="1943"/>
      <c r="AA1" s="1943"/>
      <c r="AB1" s="1943"/>
      <c r="AC1" s="1943"/>
      <c r="AD1" s="1943"/>
      <c r="AE1" s="1943"/>
      <c r="AF1" s="1943"/>
      <c r="AG1" s="1943"/>
      <c r="AH1" s="1943"/>
      <c r="AI1" s="1943"/>
      <c r="AJ1" s="1943"/>
    </row>
    <row r="2" spans="1:39" ht="21" customHeight="1">
      <c r="A2" s="1943" t="s">
        <v>1030</v>
      </c>
      <c r="B2" s="1943"/>
      <c r="C2" s="1943"/>
      <c r="D2" s="1943"/>
      <c r="E2" s="1943"/>
      <c r="F2" s="1943"/>
      <c r="G2" s="1943"/>
      <c r="H2" s="1943"/>
      <c r="I2" s="1943"/>
      <c r="J2" s="1943"/>
      <c r="K2" s="1943"/>
      <c r="L2" s="1943"/>
      <c r="M2" s="1943"/>
      <c r="N2" s="1943"/>
      <c r="O2" s="1943"/>
      <c r="P2" s="1943"/>
      <c r="Q2" s="1943"/>
      <c r="R2" s="1943"/>
      <c r="S2" s="1943"/>
      <c r="T2" s="1943"/>
      <c r="U2" s="1943"/>
      <c r="V2" s="1943"/>
      <c r="W2" s="1943"/>
      <c r="X2" s="1943"/>
      <c r="Y2" s="1943"/>
      <c r="Z2" s="1943"/>
      <c r="AA2" s="1943"/>
      <c r="AB2" s="1943"/>
      <c r="AC2" s="1943"/>
      <c r="AD2" s="1943"/>
      <c r="AE2" s="1943"/>
      <c r="AF2" s="1943"/>
      <c r="AG2" s="1943"/>
      <c r="AH2" s="1943"/>
      <c r="AI2" s="1943"/>
      <c r="AJ2" s="1943"/>
    </row>
    <row r="3" spans="1:39" ht="21" customHeight="1">
      <c r="A3" s="1943" t="str">
        <f>INDEKS!A3</f>
        <v>TAHUN PELAJARAN 2015/2016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  <c r="R3" s="1943"/>
      <c r="S3" s="1943"/>
      <c r="T3" s="1943"/>
      <c r="U3" s="1943"/>
      <c r="V3" s="1943"/>
      <c r="W3" s="1943"/>
      <c r="X3" s="1943"/>
      <c r="Y3" s="1943"/>
      <c r="Z3" s="1943"/>
      <c r="AA3" s="1943"/>
      <c r="AB3" s="1943"/>
      <c r="AC3" s="1943"/>
      <c r="AD3" s="1943"/>
      <c r="AE3" s="1943"/>
      <c r="AF3" s="1943"/>
      <c r="AG3" s="1943"/>
      <c r="AH3" s="1943"/>
      <c r="AI3" s="1943"/>
      <c r="AJ3" s="1943"/>
    </row>
    <row r="4" spans="1:39" ht="21" customHeight="1" thickBot="1">
      <c r="A4" s="273" t="str">
        <f>INDEKS!B14</f>
        <v>KELAS V (LIMA) A</v>
      </c>
      <c r="AC4" s="272" t="s">
        <v>1048</v>
      </c>
    </row>
    <row r="5" spans="1:39" s="274" customFormat="1" ht="23.1" customHeight="1">
      <c r="A5" s="1944" t="s">
        <v>0</v>
      </c>
      <c r="B5" s="1944" t="s">
        <v>1</v>
      </c>
      <c r="C5" s="1944" t="s">
        <v>1031</v>
      </c>
      <c r="D5" s="1944"/>
      <c r="E5" s="1944"/>
      <c r="F5" s="1944"/>
      <c r="G5" s="1944"/>
      <c r="H5" s="1944"/>
      <c r="I5" s="1944"/>
      <c r="J5" s="1944"/>
      <c r="K5" s="1944"/>
      <c r="L5" s="1944"/>
      <c r="M5" s="1944"/>
      <c r="N5" s="1944"/>
      <c r="O5" s="1944"/>
      <c r="P5" s="1944"/>
      <c r="Q5" s="1944"/>
      <c r="R5" s="1944"/>
      <c r="S5" s="1944"/>
      <c r="T5" s="1944"/>
      <c r="U5" s="1944"/>
      <c r="V5" s="1944"/>
      <c r="W5" s="1944"/>
      <c r="X5" s="1944"/>
      <c r="Y5" s="1944"/>
      <c r="Z5" s="1944"/>
      <c r="AA5" s="1944"/>
      <c r="AB5" s="1944"/>
      <c r="AC5" s="1944"/>
      <c r="AD5" s="1944"/>
      <c r="AE5" s="1944"/>
      <c r="AF5" s="1944"/>
      <c r="AG5" s="1944"/>
      <c r="AH5" s="1946" t="s">
        <v>616</v>
      </c>
      <c r="AI5" s="1946"/>
      <c r="AJ5" s="1946"/>
    </row>
    <row r="6" spans="1:39" s="274" customFormat="1" ht="23.1" customHeight="1" thickBot="1">
      <c r="A6" s="1945"/>
      <c r="B6" s="1945"/>
      <c r="C6" s="276">
        <v>1</v>
      </c>
      <c r="D6" s="276">
        <v>2</v>
      </c>
      <c r="E6" s="276">
        <v>3</v>
      </c>
      <c r="F6" s="276">
        <v>4</v>
      </c>
      <c r="G6" s="276">
        <v>5</v>
      </c>
      <c r="H6" s="276">
        <v>6</v>
      </c>
      <c r="I6" s="276">
        <v>7</v>
      </c>
      <c r="J6" s="276">
        <v>8</v>
      </c>
      <c r="K6" s="276">
        <v>9</v>
      </c>
      <c r="L6" s="276">
        <v>10</v>
      </c>
      <c r="M6" s="276">
        <v>11</v>
      </c>
      <c r="N6" s="276">
        <v>12</v>
      </c>
      <c r="O6" s="276">
        <v>13</v>
      </c>
      <c r="P6" s="276">
        <v>14</v>
      </c>
      <c r="Q6" s="276">
        <v>15</v>
      </c>
      <c r="R6" s="276">
        <v>16</v>
      </c>
      <c r="S6" s="276">
        <v>17</v>
      </c>
      <c r="T6" s="276">
        <v>18</v>
      </c>
      <c r="U6" s="276">
        <v>19</v>
      </c>
      <c r="V6" s="276">
        <v>20</v>
      </c>
      <c r="W6" s="276">
        <v>21</v>
      </c>
      <c r="X6" s="276">
        <v>22</v>
      </c>
      <c r="Y6" s="276">
        <v>23</v>
      </c>
      <c r="Z6" s="276">
        <v>24</v>
      </c>
      <c r="AA6" s="276">
        <v>25</v>
      </c>
      <c r="AB6" s="276">
        <v>26</v>
      </c>
      <c r="AC6" s="276">
        <v>27</v>
      </c>
      <c r="AD6" s="276">
        <v>28</v>
      </c>
      <c r="AE6" s="276">
        <v>29</v>
      </c>
      <c r="AF6" s="276">
        <v>30</v>
      </c>
      <c r="AG6" s="276">
        <v>31</v>
      </c>
      <c r="AH6" s="276" t="s">
        <v>1032</v>
      </c>
      <c r="AI6" s="276" t="s">
        <v>792</v>
      </c>
      <c r="AJ6" s="276" t="s">
        <v>851</v>
      </c>
    </row>
    <row r="7" spans="1:39" ht="16.5" customHeight="1">
      <c r="A7" s="277">
        <v>1</v>
      </c>
      <c r="B7" s="278" t="str">
        <f>'5a'!D4</f>
        <v>ADIMUL MU'DAM ALI HASAN MUHAMMAD ALBANIN</v>
      </c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79"/>
      <c r="AG7" s="279"/>
      <c r="AH7" s="277"/>
      <c r="AI7" s="277"/>
      <c r="AJ7" s="280"/>
      <c r="AL7" s="274"/>
      <c r="AM7" s="274"/>
    </row>
    <row r="8" spans="1:39" ht="16.5" customHeight="1">
      <c r="A8" s="281">
        <v>2</v>
      </c>
      <c r="B8" s="278" t="str">
        <f>'5a'!D5</f>
        <v>AHMAD MASLUFI</v>
      </c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1"/>
      <c r="AI8" s="281"/>
      <c r="AJ8" s="283"/>
      <c r="AL8" s="1465" t="s">
        <v>603</v>
      </c>
      <c r="AM8" s="1465" t="s">
        <v>604</v>
      </c>
    </row>
    <row r="9" spans="1:39" ht="16.5" customHeight="1">
      <c r="A9" s="277">
        <v>3</v>
      </c>
      <c r="B9" s="278" t="str">
        <f>'5a'!D6</f>
        <v>AKHMAD MIFTAKHUL ULUM</v>
      </c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281"/>
      <c r="AI9" s="281"/>
      <c r="AJ9" s="283"/>
      <c r="AL9" s="1466"/>
      <c r="AM9" s="1466"/>
    </row>
    <row r="10" spans="1:39" ht="16.5" customHeight="1">
      <c r="A10" s="281">
        <v>4</v>
      </c>
      <c r="B10" s="278" t="str">
        <f>'5a'!D7</f>
        <v>ANIFATIMATUS SHOLICHAH</v>
      </c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4"/>
      <c r="AI10" s="284"/>
      <c r="AJ10" s="283"/>
      <c r="AL10" s="1465" t="s">
        <v>605</v>
      </c>
      <c r="AM10" s="1465" t="s">
        <v>606</v>
      </c>
    </row>
    <row r="11" spans="1:39" ht="16.5" customHeight="1">
      <c r="A11" s="277">
        <v>5</v>
      </c>
      <c r="B11" s="278" t="str">
        <f>'5a'!D8</f>
        <v>ANTI HANA KHAIRINNISA</v>
      </c>
      <c r="C11" s="282"/>
      <c r="D11" s="282"/>
      <c r="E11" s="282"/>
      <c r="F11" s="282"/>
      <c r="G11" s="282"/>
      <c r="H11" s="282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  <c r="AC11" s="282"/>
      <c r="AD11" s="282"/>
      <c r="AE11" s="282"/>
      <c r="AF11" s="282"/>
      <c r="AG11" s="282"/>
      <c r="AH11" s="281"/>
      <c r="AI11" s="281"/>
      <c r="AJ11" s="283"/>
      <c r="AL11" s="1466"/>
      <c r="AM11" s="1466"/>
    </row>
    <row r="12" spans="1:39" ht="16.5" customHeight="1">
      <c r="A12" s="281">
        <v>6</v>
      </c>
      <c r="B12" s="278" t="str">
        <f>'5a'!D9</f>
        <v>EIDJA RAHMA SARI</v>
      </c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1"/>
      <c r="AI12" s="281"/>
      <c r="AJ12" s="283"/>
      <c r="AL12" s="1465" t="s">
        <v>607</v>
      </c>
      <c r="AM12" s="1465" t="s">
        <v>608</v>
      </c>
    </row>
    <row r="13" spans="1:39" ht="16.5" customHeight="1">
      <c r="A13" s="277">
        <v>7</v>
      </c>
      <c r="B13" s="278" t="str">
        <f>'5a'!D10</f>
        <v>ELMA NUR YANTI</v>
      </c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281"/>
      <c r="AI13" s="281"/>
      <c r="AJ13" s="283"/>
      <c r="AL13" s="1466"/>
      <c r="AM13" s="1466"/>
    </row>
    <row r="14" spans="1:39" ht="16.5" customHeight="1">
      <c r="A14" s="281">
        <v>8</v>
      </c>
      <c r="B14" s="278" t="str">
        <f>'5a'!D11</f>
        <v>FIRLINA AMELIA</v>
      </c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4"/>
      <c r="AI14" s="284"/>
      <c r="AJ14" s="283"/>
      <c r="AL14" s="1465" t="s">
        <v>609</v>
      </c>
      <c r="AM14" s="1465" t="s">
        <v>610</v>
      </c>
    </row>
    <row r="15" spans="1:39" ht="16.5" customHeight="1">
      <c r="A15" s="277">
        <v>9</v>
      </c>
      <c r="B15" s="278" t="str">
        <f>'5a'!D12</f>
        <v>IDHA ARIFATUL KHOIROH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1"/>
      <c r="AI15" s="281"/>
      <c r="AJ15" s="283"/>
      <c r="AL15" s="1466"/>
      <c r="AM15" s="1466"/>
    </row>
    <row r="16" spans="1:39" ht="16.5" customHeight="1">
      <c r="A16" s="281">
        <v>10</v>
      </c>
      <c r="B16" s="278" t="str">
        <f>'5a'!D13</f>
        <v>INDANA ZULFA</v>
      </c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  <c r="AC16" s="282"/>
      <c r="AD16" s="282"/>
      <c r="AE16" s="282"/>
      <c r="AF16" s="282"/>
      <c r="AG16" s="282"/>
      <c r="AH16" s="281"/>
      <c r="AI16" s="281"/>
      <c r="AJ16" s="283"/>
      <c r="AL16" s="1465" t="s">
        <v>611</v>
      </c>
      <c r="AM16" s="1465" t="s">
        <v>612</v>
      </c>
    </row>
    <row r="17" spans="1:39" ht="16.5" customHeight="1">
      <c r="A17" s="277">
        <v>11</v>
      </c>
      <c r="B17" s="278" t="str">
        <f>'5a'!D14</f>
        <v>INDANA ZULFA</v>
      </c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1"/>
      <c r="AI17" s="281"/>
      <c r="AJ17" s="283"/>
      <c r="AL17" s="1466"/>
      <c r="AM17" s="1466"/>
    </row>
    <row r="18" spans="1:39" ht="16.5" customHeight="1">
      <c r="A18" s="281">
        <v>12</v>
      </c>
      <c r="B18" s="278" t="str">
        <f>'5a'!D15</f>
        <v>INKA RIZKI NADIROH</v>
      </c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4"/>
      <c r="AI18" s="284"/>
      <c r="AJ18" s="283"/>
      <c r="AL18" s="1465" t="s">
        <v>834</v>
      </c>
      <c r="AM18" s="1465" t="s">
        <v>835</v>
      </c>
    </row>
    <row r="19" spans="1:39" ht="16.5" customHeight="1">
      <c r="A19" s="277">
        <v>13</v>
      </c>
      <c r="B19" s="278" t="str">
        <f>'5a'!D16</f>
        <v>LISA AL FALAH PUTRI</v>
      </c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1"/>
      <c r="AI19" s="281"/>
      <c r="AJ19" s="283"/>
    </row>
    <row r="20" spans="1:39" ht="16.5" customHeight="1">
      <c r="A20" s="281">
        <v>14</v>
      </c>
      <c r="B20" s="278" t="str">
        <f>'5a'!D17</f>
        <v>MOCHAMAD RIDHO MAGHFUR</v>
      </c>
      <c r="C20" s="282"/>
      <c r="D20" s="282"/>
      <c r="E20" s="282"/>
      <c r="F20" s="282"/>
      <c r="G20" s="282"/>
      <c r="H20" s="282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1"/>
      <c r="AI20" s="281"/>
      <c r="AJ20" s="283"/>
    </row>
    <row r="21" spans="1:39" ht="16.5" customHeight="1">
      <c r="A21" s="277">
        <v>15</v>
      </c>
      <c r="B21" s="278" t="str">
        <f>'5a'!D18</f>
        <v>MOHAMMAD ROJAB</v>
      </c>
      <c r="C21" s="282"/>
      <c r="D21" s="282"/>
      <c r="E21" s="282"/>
      <c r="F21" s="282"/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1"/>
      <c r="AI21" s="281"/>
      <c r="AJ21" s="283"/>
    </row>
    <row r="22" spans="1:39" ht="16.5" customHeight="1">
      <c r="A22" s="281">
        <v>16</v>
      </c>
      <c r="B22" s="278" t="str">
        <f>'5a'!D19</f>
        <v>MUCHAMAD NUR HIDAYAT</v>
      </c>
      <c r="C22" s="282"/>
      <c r="D22" s="282"/>
      <c r="E22" s="282"/>
      <c r="F22" s="282"/>
      <c r="G22" s="282"/>
      <c r="H22" s="282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1"/>
      <c r="AI22" s="281"/>
      <c r="AJ22" s="283"/>
    </row>
    <row r="23" spans="1:39" ht="16.5" customHeight="1">
      <c r="A23" s="277">
        <v>17</v>
      </c>
      <c r="B23" s="278" t="str">
        <f>'5a'!D20</f>
        <v>MUCHAMMAD TEGAR AURA SAPUTRA</v>
      </c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4"/>
      <c r="AI23" s="284"/>
      <c r="AJ23" s="283"/>
    </row>
    <row r="24" spans="1:39" ht="16.5" customHeight="1">
      <c r="A24" s="281">
        <v>18</v>
      </c>
      <c r="B24" s="278" t="str">
        <f>'5a'!D21</f>
        <v>MUHAMMAD DIDI PRAYOGI</v>
      </c>
      <c r="C24" s="282"/>
      <c r="D24" s="282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4"/>
      <c r="AI24" s="284"/>
      <c r="AJ24" s="283"/>
    </row>
    <row r="25" spans="1:39" ht="16.5" customHeight="1">
      <c r="A25" s="277">
        <v>19</v>
      </c>
      <c r="B25" s="278" t="str">
        <f>'5a'!D22</f>
        <v>MUHAMMAD FADLI FIRMANSYAH</v>
      </c>
      <c r="C25" s="282"/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281"/>
      <c r="AI25" s="281"/>
      <c r="AJ25" s="283"/>
    </row>
    <row r="26" spans="1:39" ht="16.5" customHeight="1">
      <c r="A26" s="281">
        <v>20</v>
      </c>
      <c r="B26" s="278" t="str">
        <f>'5a'!D23</f>
        <v>MUKHAMMAD AUNILLAH SYAHPUTRA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  <c r="AC26" s="282"/>
      <c r="AD26" s="282"/>
      <c r="AE26" s="282"/>
      <c r="AF26" s="282"/>
      <c r="AG26" s="282"/>
      <c r="AH26" s="281"/>
      <c r="AI26" s="281"/>
      <c r="AJ26" s="283"/>
    </row>
    <row r="27" spans="1:39" ht="16.5" customHeight="1">
      <c r="A27" s="277">
        <v>21</v>
      </c>
      <c r="B27" s="278" t="str">
        <f>'5a'!D24</f>
        <v>MUSLIM ABDILLAH</v>
      </c>
      <c r="C27" s="282"/>
      <c r="D27" s="282"/>
      <c r="E27" s="282"/>
      <c r="F27" s="282"/>
      <c r="G27" s="282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81"/>
      <c r="AI27" s="281"/>
      <c r="AJ27" s="283"/>
    </row>
    <row r="28" spans="1:39" ht="16.5" customHeight="1">
      <c r="A28" s="281">
        <v>22</v>
      </c>
      <c r="B28" s="278" t="str">
        <f>'5a'!D25</f>
        <v>NABILATUL KHOIROH</v>
      </c>
      <c r="C28" s="282"/>
      <c r="D28" s="282"/>
      <c r="E28" s="282"/>
      <c r="F28" s="282"/>
      <c r="G28" s="282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281"/>
      <c r="AI28" s="281"/>
      <c r="AJ28" s="283"/>
    </row>
    <row r="29" spans="1:39" ht="16.5" customHeight="1">
      <c r="A29" s="277">
        <v>23</v>
      </c>
      <c r="B29" s="278" t="str">
        <f>'5a'!D26</f>
        <v>NADIA MUFIDATUN NISA</v>
      </c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1"/>
      <c r="AI29" s="281"/>
      <c r="AJ29" s="283"/>
    </row>
    <row r="30" spans="1:39" ht="16.5" customHeight="1">
      <c r="A30" s="281">
        <v>24</v>
      </c>
      <c r="B30" s="278" t="str">
        <f>'5a'!D27</f>
        <v>NAZWA NAFISAH</v>
      </c>
      <c r="C30" s="282"/>
      <c r="D30" s="282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  <c r="AC30" s="282"/>
      <c r="AD30" s="282"/>
      <c r="AE30" s="282"/>
      <c r="AF30" s="282"/>
      <c r="AG30" s="282"/>
      <c r="AH30" s="281"/>
      <c r="AI30" s="281"/>
      <c r="AJ30" s="283"/>
    </row>
    <row r="31" spans="1:39" ht="16.5" customHeight="1">
      <c r="A31" s="277">
        <v>25</v>
      </c>
      <c r="B31" s="278" t="str">
        <f>'5a'!D28</f>
        <v>PRISISKA DWIFALENTINA</v>
      </c>
      <c r="C31" s="282"/>
      <c r="D31" s="282"/>
      <c r="E31" s="282"/>
      <c r="F31" s="282"/>
      <c r="G31" s="282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  <c r="AC31" s="282"/>
      <c r="AD31" s="282"/>
      <c r="AE31" s="282"/>
      <c r="AF31" s="282"/>
      <c r="AG31" s="282"/>
      <c r="AH31" s="281"/>
      <c r="AI31" s="281"/>
      <c r="AJ31" s="283"/>
    </row>
    <row r="32" spans="1:39" ht="16.5" customHeight="1">
      <c r="A32" s="281">
        <v>26</v>
      </c>
      <c r="B32" s="278" t="str">
        <f>'5a'!D29</f>
        <v>SITI USWATUN KHASANAH</v>
      </c>
      <c r="C32" s="282"/>
      <c r="D32" s="282"/>
      <c r="E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  <c r="AC32" s="282"/>
      <c r="AD32" s="282"/>
      <c r="AE32" s="282"/>
      <c r="AF32" s="282"/>
      <c r="AG32" s="282"/>
      <c r="AH32" s="281"/>
      <c r="AI32" s="281"/>
      <c r="AJ32" s="283"/>
    </row>
    <row r="33" spans="1:36" ht="16.5" customHeight="1">
      <c r="A33" s="277">
        <v>27</v>
      </c>
      <c r="B33" s="278" t="str">
        <f>'5a'!D30</f>
        <v>TASYA WURI INDRAWATI</v>
      </c>
      <c r="C33" s="282"/>
      <c r="D33" s="282"/>
      <c r="E33" s="282"/>
      <c r="F33" s="282"/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  <c r="AC33" s="282"/>
      <c r="AD33" s="282"/>
      <c r="AE33" s="282"/>
      <c r="AF33" s="282"/>
      <c r="AG33" s="282"/>
      <c r="AH33" s="281"/>
      <c r="AI33" s="281"/>
      <c r="AJ33" s="283"/>
    </row>
    <row r="34" spans="1:36" ht="16.5" customHeight="1">
      <c r="A34" s="281">
        <v>28</v>
      </c>
      <c r="B34" s="278" t="str">
        <f>'5a'!D31</f>
        <v>WASIQ RIZKI ILMIAH</v>
      </c>
      <c r="C34" s="282"/>
      <c r="D34" s="282"/>
      <c r="E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  <c r="AC34" s="282"/>
      <c r="AD34" s="282"/>
      <c r="AE34" s="282"/>
      <c r="AF34" s="282"/>
      <c r="AG34" s="282"/>
      <c r="AH34" s="281"/>
      <c r="AI34" s="281"/>
      <c r="AJ34" s="283"/>
    </row>
    <row r="35" spans="1:36" ht="16.5" customHeight="1">
      <c r="A35" s="277">
        <v>29</v>
      </c>
      <c r="B35" s="278" t="str">
        <f>'5a'!D32</f>
        <v>WINDI AGUSTINA</v>
      </c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  <c r="AC35" s="282"/>
      <c r="AD35" s="282"/>
      <c r="AE35" s="282"/>
      <c r="AF35" s="282"/>
      <c r="AG35" s="282"/>
      <c r="AH35" s="281"/>
      <c r="AI35" s="281"/>
      <c r="AJ35" s="283"/>
    </row>
    <row r="36" spans="1:36" ht="16.5" customHeight="1">
      <c r="A36" s="281">
        <v>30</v>
      </c>
      <c r="B36" s="278">
        <f>'5a'!D33</f>
        <v>0</v>
      </c>
      <c r="C36" s="282"/>
      <c r="D36" s="282"/>
      <c r="E36" s="282"/>
      <c r="F36" s="282"/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  <c r="AC36" s="282"/>
      <c r="AD36" s="282"/>
      <c r="AE36" s="282"/>
      <c r="AF36" s="282"/>
      <c r="AG36" s="282"/>
      <c r="AH36" s="281"/>
      <c r="AI36" s="281"/>
      <c r="AJ36" s="283"/>
    </row>
  </sheetData>
  <mergeCells count="7">
    <mergeCell ref="A1:AJ1"/>
    <mergeCell ref="A2:AJ2"/>
    <mergeCell ref="A3:AJ3"/>
    <mergeCell ref="A5:A6"/>
    <mergeCell ref="B5:B6"/>
    <mergeCell ref="C5:AG5"/>
    <mergeCell ref="AH5:AJ5"/>
  </mergeCells>
  <hyperlinks>
    <hyperlink ref="AL8" location="'1aA'!A1" display="1A" xr:uid="{00000000-0004-0000-1B00-000000000000}"/>
    <hyperlink ref="AM8" location="'1bA'!A1" display="1B" xr:uid="{00000000-0004-0000-1B00-000001000000}"/>
    <hyperlink ref="AM10" location="'2bA'!A1" display="2B" xr:uid="{00000000-0004-0000-1B00-000002000000}"/>
    <hyperlink ref="AM12" location="'3bA'!A1" display="3B" xr:uid="{00000000-0004-0000-1B00-000003000000}"/>
    <hyperlink ref="AM14" location="'4bA'!A1" display="4B" xr:uid="{00000000-0004-0000-1B00-000004000000}"/>
    <hyperlink ref="AM18" location="'6bA'!A1" display="6B" xr:uid="{00000000-0004-0000-1B00-000005000000}"/>
    <hyperlink ref="AL10" location="'2aA'!A1" display="2A" xr:uid="{00000000-0004-0000-1B00-000006000000}"/>
    <hyperlink ref="AL12" location="'3aA'!A1" display="3A" xr:uid="{00000000-0004-0000-1B00-000007000000}"/>
    <hyperlink ref="AL14" location="'4aA'!A1" display="4A" xr:uid="{00000000-0004-0000-1B00-000008000000}"/>
    <hyperlink ref="AL16" location="'5aA'!A1" display="5A" xr:uid="{00000000-0004-0000-1B00-000009000000}"/>
    <hyperlink ref="AM16" location="'5bA'!A1" display="5B" xr:uid="{00000000-0004-0000-1B00-00000A000000}"/>
    <hyperlink ref="AL18" location="'6aA'!A1" display="6A" xr:uid="{00000000-0004-0000-1B00-00000B000000}"/>
  </hyperlinks>
  <pageMargins left="0.74803149606299213" right="0.43307086614173229" top="0.23622047244094491" bottom="0.11811023622047245" header="0.43307086614173229" footer="0.23622047244094491"/>
  <pageSetup paperSize="256" scale="88" orientation="landscape" horizontalDpi="4294967293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/>
  <dimension ref="A1:AM36"/>
  <sheetViews>
    <sheetView view="pageBreakPreview" zoomScale="70" zoomScaleNormal="85" zoomScaleSheetLayoutView="70" workbookViewId="0">
      <pane xSplit="2" ySplit="6" topLeftCell="C16" activePane="bottomRight" state="frozen"/>
      <selection pane="topRight" activeCell="D1" sqref="D1"/>
      <selection pane="bottomLeft" activeCell="A7" sqref="A7"/>
      <selection pane="bottomRight" activeCell="AL26" sqref="AL26"/>
    </sheetView>
  </sheetViews>
  <sheetFormatPr defaultRowHeight="23.1" customHeight="1"/>
  <cols>
    <col min="1" max="1" width="4.7109375" style="272" customWidth="1"/>
    <col min="2" max="2" width="36.7109375" style="274" customWidth="1"/>
    <col min="3" max="3" width="4.140625" style="272" customWidth="1"/>
    <col min="4" max="33" width="3.85546875" style="272" customWidth="1"/>
    <col min="34" max="35" width="3.85546875" style="275" customWidth="1"/>
    <col min="36" max="36" width="3.85546875" style="272" customWidth="1"/>
    <col min="37" max="256" width="9.140625" style="272"/>
    <col min="257" max="257" width="4.7109375" style="272" customWidth="1"/>
    <col min="258" max="258" width="30.7109375" style="272" customWidth="1"/>
    <col min="259" max="259" width="4.140625" style="272" customWidth="1"/>
    <col min="260" max="292" width="3.85546875" style="272" customWidth="1"/>
    <col min="293" max="512" width="9.140625" style="272"/>
    <col min="513" max="513" width="4.7109375" style="272" customWidth="1"/>
    <col min="514" max="514" width="30.7109375" style="272" customWidth="1"/>
    <col min="515" max="515" width="4.140625" style="272" customWidth="1"/>
    <col min="516" max="548" width="3.85546875" style="272" customWidth="1"/>
    <col min="549" max="768" width="9.140625" style="272"/>
    <col min="769" max="769" width="4.7109375" style="272" customWidth="1"/>
    <col min="770" max="770" width="30.7109375" style="272" customWidth="1"/>
    <col min="771" max="771" width="4.140625" style="272" customWidth="1"/>
    <col min="772" max="804" width="3.85546875" style="272" customWidth="1"/>
    <col min="805" max="1024" width="9.140625" style="272"/>
    <col min="1025" max="1025" width="4.7109375" style="272" customWidth="1"/>
    <col min="1026" max="1026" width="30.7109375" style="272" customWidth="1"/>
    <col min="1027" max="1027" width="4.140625" style="272" customWidth="1"/>
    <col min="1028" max="1060" width="3.85546875" style="272" customWidth="1"/>
    <col min="1061" max="1280" width="9.140625" style="272"/>
    <col min="1281" max="1281" width="4.7109375" style="272" customWidth="1"/>
    <col min="1282" max="1282" width="30.7109375" style="272" customWidth="1"/>
    <col min="1283" max="1283" width="4.140625" style="272" customWidth="1"/>
    <col min="1284" max="1316" width="3.85546875" style="272" customWidth="1"/>
    <col min="1317" max="1536" width="9.140625" style="272"/>
    <col min="1537" max="1537" width="4.7109375" style="272" customWidth="1"/>
    <col min="1538" max="1538" width="30.7109375" style="272" customWidth="1"/>
    <col min="1539" max="1539" width="4.140625" style="272" customWidth="1"/>
    <col min="1540" max="1572" width="3.85546875" style="272" customWidth="1"/>
    <col min="1573" max="1792" width="9.140625" style="272"/>
    <col min="1793" max="1793" width="4.7109375" style="272" customWidth="1"/>
    <col min="1794" max="1794" width="30.7109375" style="272" customWidth="1"/>
    <col min="1795" max="1795" width="4.140625" style="272" customWidth="1"/>
    <col min="1796" max="1828" width="3.85546875" style="272" customWidth="1"/>
    <col min="1829" max="2048" width="9.140625" style="272"/>
    <col min="2049" max="2049" width="4.7109375" style="272" customWidth="1"/>
    <col min="2050" max="2050" width="30.7109375" style="272" customWidth="1"/>
    <col min="2051" max="2051" width="4.140625" style="272" customWidth="1"/>
    <col min="2052" max="2084" width="3.85546875" style="272" customWidth="1"/>
    <col min="2085" max="2304" width="9.140625" style="272"/>
    <col min="2305" max="2305" width="4.7109375" style="272" customWidth="1"/>
    <col min="2306" max="2306" width="30.7109375" style="272" customWidth="1"/>
    <col min="2307" max="2307" width="4.140625" style="272" customWidth="1"/>
    <col min="2308" max="2340" width="3.85546875" style="272" customWidth="1"/>
    <col min="2341" max="2560" width="9.140625" style="272"/>
    <col min="2561" max="2561" width="4.7109375" style="272" customWidth="1"/>
    <col min="2562" max="2562" width="30.7109375" style="272" customWidth="1"/>
    <col min="2563" max="2563" width="4.140625" style="272" customWidth="1"/>
    <col min="2564" max="2596" width="3.85546875" style="272" customWidth="1"/>
    <col min="2597" max="2816" width="9.140625" style="272"/>
    <col min="2817" max="2817" width="4.7109375" style="272" customWidth="1"/>
    <col min="2818" max="2818" width="30.7109375" style="272" customWidth="1"/>
    <col min="2819" max="2819" width="4.140625" style="272" customWidth="1"/>
    <col min="2820" max="2852" width="3.85546875" style="272" customWidth="1"/>
    <col min="2853" max="3072" width="9.140625" style="272"/>
    <col min="3073" max="3073" width="4.7109375" style="272" customWidth="1"/>
    <col min="3074" max="3074" width="30.7109375" style="272" customWidth="1"/>
    <col min="3075" max="3075" width="4.140625" style="272" customWidth="1"/>
    <col min="3076" max="3108" width="3.85546875" style="272" customWidth="1"/>
    <col min="3109" max="3328" width="9.140625" style="272"/>
    <col min="3329" max="3329" width="4.7109375" style="272" customWidth="1"/>
    <col min="3330" max="3330" width="30.7109375" style="272" customWidth="1"/>
    <col min="3331" max="3331" width="4.140625" style="272" customWidth="1"/>
    <col min="3332" max="3364" width="3.85546875" style="272" customWidth="1"/>
    <col min="3365" max="3584" width="9.140625" style="272"/>
    <col min="3585" max="3585" width="4.7109375" style="272" customWidth="1"/>
    <col min="3586" max="3586" width="30.7109375" style="272" customWidth="1"/>
    <col min="3587" max="3587" width="4.140625" style="272" customWidth="1"/>
    <col min="3588" max="3620" width="3.85546875" style="272" customWidth="1"/>
    <col min="3621" max="3840" width="9.140625" style="272"/>
    <col min="3841" max="3841" width="4.7109375" style="272" customWidth="1"/>
    <col min="3842" max="3842" width="30.7109375" style="272" customWidth="1"/>
    <col min="3843" max="3843" width="4.140625" style="272" customWidth="1"/>
    <col min="3844" max="3876" width="3.85546875" style="272" customWidth="1"/>
    <col min="3877" max="4096" width="9.140625" style="272"/>
    <col min="4097" max="4097" width="4.7109375" style="272" customWidth="1"/>
    <col min="4098" max="4098" width="30.7109375" style="272" customWidth="1"/>
    <col min="4099" max="4099" width="4.140625" style="272" customWidth="1"/>
    <col min="4100" max="4132" width="3.85546875" style="272" customWidth="1"/>
    <col min="4133" max="4352" width="9.140625" style="272"/>
    <col min="4353" max="4353" width="4.7109375" style="272" customWidth="1"/>
    <col min="4354" max="4354" width="30.7109375" style="272" customWidth="1"/>
    <col min="4355" max="4355" width="4.140625" style="272" customWidth="1"/>
    <col min="4356" max="4388" width="3.85546875" style="272" customWidth="1"/>
    <col min="4389" max="4608" width="9.140625" style="272"/>
    <col min="4609" max="4609" width="4.7109375" style="272" customWidth="1"/>
    <col min="4610" max="4610" width="30.7109375" style="272" customWidth="1"/>
    <col min="4611" max="4611" width="4.140625" style="272" customWidth="1"/>
    <col min="4612" max="4644" width="3.85546875" style="272" customWidth="1"/>
    <col min="4645" max="4864" width="9.140625" style="272"/>
    <col min="4865" max="4865" width="4.7109375" style="272" customWidth="1"/>
    <col min="4866" max="4866" width="30.7109375" style="272" customWidth="1"/>
    <col min="4867" max="4867" width="4.140625" style="272" customWidth="1"/>
    <col min="4868" max="4900" width="3.85546875" style="272" customWidth="1"/>
    <col min="4901" max="5120" width="9.140625" style="272"/>
    <col min="5121" max="5121" width="4.7109375" style="272" customWidth="1"/>
    <col min="5122" max="5122" width="30.7109375" style="272" customWidth="1"/>
    <col min="5123" max="5123" width="4.140625" style="272" customWidth="1"/>
    <col min="5124" max="5156" width="3.85546875" style="272" customWidth="1"/>
    <col min="5157" max="5376" width="9.140625" style="272"/>
    <col min="5377" max="5377" width="4.7109375" style="272" customWidth="1"/>
    <col min="5378" max="5378" width="30.7109375" style="272" customWidth="1"/>
    <col min="5379" max="5379" width="4.140625" style="272" customWidth="1"/>
    <col min="5380" max="5412" width="3.85546875" style="272" customWidth="1"/>
    <col min="5413" max="5632" width="9.140625" style="272"/>
    <col min="5633" max="5633" width="4.7109375" style="272" customWidth="1"/>
    <col min="5634" max="5634" width="30.7109375" style="272" customWidth="1"/>
    <col min="5635" max="5635" width="4.140625" style="272" customWidth="1"/>
    <col min="5636" max="5668" width="3.85546875" style="272" customWidth="1"/>
    <col min="5669" max="5888" width="9.140625" style="272"/>
    <col min="5889" max="5889" width="4.7109375" style="272" customWidth="1"/>
    <col min="5890" max="5890" width="30.7109375" style="272" customWidth="1"/>
    <col min="5891" max="5891" width="4.140625" style="272" customWidth="1"/>
    <col min="5892" max="5924" width="3.85546875" style="272" customWidth="1"/>
    <col min="5925" max="6144" width="9.140625" style="272"/>
    <col min="6145" max="6145" width="4.7109375" style="272" customWidth="1"/>
    <col min="6146" max="6146" width="30.7109375" style="272" customWidth="1"/>
    <col min="6147" max="6147" width="4.140625" style="272" customWidth="1"/>
    <col min="6148" max="6180" width="3.85546875" style="272" customWidth="1"/>
    <col min="6181" max="6400" width="9.140625" style="272"/>
    <col min="6401" max="6401" width="4.7109375" style="272" customWidth="1"/>
    <col min="6402" max="6402" width="30.7109375" style="272" customWidth="1"/>
    <col min="6403" max="6403" width="4.140625" style="272" customWidth="1"/>
    <col min="6404" max="6436" width="3.85546875" style="272" customWidth="1"/>
    <col min="6437" max="6656" width="9.140625" style="272"/>
    <col min="6657" max="6657" width="4.7109375" style="272" customWidth="1"/>
    <col min="6658" max="6658" width="30.7109375" style="272" customWidth="1"/>
    <col min="6659" max="6659" width="4.140625" style="272" customWidth="1"/>
    <col min="6660" max="6692" width="3.85546875" style="272" customWidth="1"/>
    <col min="6693" max="6912" width="9.140625" style="272"/>
    <col min="6913" max="6913" width="4.7109375" style="272" customWidth="1"/>
    <col min="6914" max="6914" width="30.7109375" style="272" customWidth="1"/>
    <col min="6915" max="6915" width="4.140625" style="272" customWidth="1"/>
    <col min="6916" max="6948" width="3.85546875" style="272" customWidth="1"/>
    <col min="6949" max="7168" width="9.140625" style="272"/>
    <col min="7169" max="7169" width="4.7109375" style="272" customWidth="1"/>
    <col min="7170" max="7170" width="30.7109375" style="272" customWidth="1"/>
    <col min="7171" max="7171" width="4.140625" style="272" customWidth="1"/>
    <col min="7172" max="7204" width="3.85546875" style="272" customWidth="1"/>
    <col min="7205" max="7424" width="9.140625" style="272"/>
    <col min="7425" max="7425" width="4.7109375" style="272" customWidth="1"/>
    <col min="7426" max="7426" width="30.7109375" style="272" customWidth="1"/>
    <col min="7427" max="7427" width="4.140625" style="272" customWidth="1"/>
    <col min="7428" max="7460" width="3.85546875" style="272" customWidth="1"/>
    <col min="7461" max="7680" width="9.140625" style="272"/>
    <col min="7681" max="7681" width="4.7109375" style="272" customWidth="1"/>
    <col min="7682" max="7682" width="30.7109375" style="272" customWidth="1"/>
    <col min="7683" max="7683" width="4.140625" style="272" customWidth="1"/>
    <col min="7684" max="7716" width="3.85546875" style="272" customWidth="1"/>
    <col min="7717" max="7936" width="9.140625" style="272"/>
    <col min="7937" max="7937" width="4.7109375" style="272" customWidth="1"/>
    <col min="7938" max="7938" width="30.7109375" style="272" customWidth="1"/>
    <col min="7939" max="7939" width="4.140625" style="272" customWidth="1"/>
    <col min="7940" max="7972" width="3.85546875" style="272" customWidth="1"/>
    <col min="7973" max="8192" width="9.140625" style="272"/>
    <col min="8193" max="8193" width="4.7109375" style="272" customWidth="1"/>
    <col min="8194" max="8194" width="30.7109375" style="272" customWidth="1"/>
    <col min="8195" max="8195" width="4.140625" style="272" customWidth="1"/>
    <col min="8196" max="8228" width="3.85546875" style="272" customWidth="1"/>
    <col min="8229" max="8448" width="9.140625" style="272"/>
    <col min="8449" max="8449" width="4.7109375" style="272" customWidth="1"/>
    <col min="8450" max="8450" width="30.7109375" style="272" customWidth="1"/>
    <col min="8451" max="8451" width="4.140625" style="272" customWidth="1"/>
    <col min="8452" max="8484" width="3.85546875" style="272" customWidth="1"/>
    <col min="8485" max="8704" width="9.140625" style="272"/>
    <col min="8705" max="8705" width="4.7109375" style="272" customWidth="1"/>
    <col min="8706" max="8706" width="30.7109375" style="272" customWidth="1"/>
    <col min="8707" max="8707" width="4.140625" style="272" customWidth="1"/>
    <col min="8708" max="8740" width="3.85546875" style="272" customWidth="1"/>
    <col min="8741" max="8960" width="9.140625" style="272"/>
    <col min="8961" max="8961" width="4.7109375" style="272" customWidth="1"/>
    <col min="8962" max="8962" width="30.7109375" style="272" customWidth="1"/>
    <col min="8963" max="8963" width="4.140625" style="272" customWidth="1"/>
    <col min="8964" max="8996" width="3.85546875" style="272" customWidth="1"/>
    <col min="8997" max="9216" width="9.140625" style="272"/>
    <col min="9217" max="9217" width="4.7109375" style="272" customWidth="1"/>
    <col min="9218" max="9218" width="30.7109375" style="272" customWidth="1"/>
    <col min="9219" max="9219" width="4.140625" style="272" customWidth="1"/>
    <col min="9220" max="9252" width="3.85546875" style="272" customWidth="1"/>
    <col min="9253" max="9472" width="9.140625" style="272"/>
    <col min="9473" max="9473" width="4.7109375" style="272" customWidth="1"/>
    <col min="9474" max="9474" width="30.7109375" style="272" customWidth="1"/>
    <col min="9475" max="9475" width="4.140625" style="272" customWidth="1"/>
    <col min="9476" max="9508" width="3.85546875" style="272" customWidth="1"/>
    <col min="9509" max="9728" width="9.140625" style="272"/>
    <col min="9729" max="9729" width="4.7109375" style="272" customWidth="1"/>
    <col min="9730" max="9730" width="30.7109375" style="272" customWidth="1"/>
    <col min="9731" max="9731" width="4.140625" style="272" customWidth="1"/>
    <col min="9732" max="9764" width="3.85546875" style="272" customWidth="1"/>
    <col min="9765" max="9984" width="9.140625" style="272"/>
    <col min="9985" max="9985" width="4.7109375" style="272" customWidth="1"/>
    <col min="9986" max="9986" width="30.7109375" style="272" customWidth="1"/>
    <col min="9987" max="9987" width="4.140625" style="272" customWidth="1"/>
    <col min="9988" max="10020" width="3.85546875" style="272" customWidth="1"/>
    <col min="10021" max="10240" width="9.140625" style="272"/>
    <col min="10241" max="10241" width="4.7109375" style="272" customWidth="1"/>
    <col min="10242" max="10242" width="30.7109375" style="272" customWidth="1"/>
    <col min="10243" max="10243" width="4.140625" style="272" customWidth="1"/>
    <col min="10244" max="10276" width="3.85546875" style="272" customWidth="1"/>
    <col min="10277" max="10496" width="9.140625" style="272"/>
    <col min="10497" max="10497" width="4.7109375" style="272" customWidth="1"/>
    <col min="10498" max="10498" width="30.7109375" style="272" customWidth="1"/>
    <col min="10499" max="10499" width="4.140625" style="272" customWidth="1"/>
    <col min="10500" max="10532" width="3.85546875" style="272" customWidth="1"/>
    <col min="10533" max="10752" width="9.140625" style="272"/>
    <col min="10753" max="10753" width="4.7109375" style="272" customWidth="1"/>
    <col min="10754" max="10754" width="30.7109375" style="272" customWidth="1"/>
    <col min="10755" max="10755" width="4.140625" style="272" customWidth="1"/>
    <col min="10756" max="10788" width="3.85546875" style="272" customWidth="1"/>
    <col min="10789" max="11008" width="9.140625" style="272"/>
    <col min="11009" max="11009" width="4.7109375" style="272" customWidth="1"/>
    <col min="11010" max="11010" width="30.7109375" style="272" customWidth="1"/>
    <col min="11011" max="11011" width="4.140625" style="272" customWidth="1"/>
    <col min="11012" max="11044" width="3.85546875" style="272" customWidth="1"/>
    <col min="11045" max="11264" width="9.140625" style="272"/>
    <col min="11265" max="11265" width="4.7109375" style="272" customWidth="1"/>
    <col min="11266" max="11266" width="30.7109375" style="272" customWidth="1"/>
    <col min="11267" max="11267" width="4.140625" style="272" customWidth="1"/>
    <col min="11268" max="11300" width="3.85546875" style="272" customWidth="1"/>
    <col min="11301" max="11520" width="9.140625" style="272"/>
    <col min="11521" max="11521" width="4.7109375" style="272" customWidth="1"/>
    <col min="11522" max="11522" width="30.7109375" style="272" customWidth="1"/>
    <col min="11523" max="11523" width="4.140625" style="272" customWidth="1"/>
    <col min="11524" max="11556" width="3.85546875" style="272" customWidth="1"/>
    <col min="11557" max="11776" width="9.140625" style="272"/>
    <col min="11777" max="11777" width="4.7109375" style="272" customWidth="1"/>
    <col min="11778" max="11778" width="30.7109375" style="272" customWidth="1"/>
    <col min="11779" max="11779" width="4.140625" style="272" customWidth="1"/>
    <col min="11780" max="11812" width="3.85546875" style="272" customWidth="1"/>
    <col min="11813" max="12032" width="9.140625" style="272"/>
    <col min="12033" max="12033" width="4.7109375" style="272" customWidth="1"/>
    <col min="12034" max="12034" width="30.7109375" style="272" customWidth="1"/>
    <col min="12035" max="12035" width="4.140625" style="272" customWidth="1"/>
    <col min="12036" max="12068" width="3.85546875" style="272" customWidth="1"/>
    <col min="12069" max="12288" width="9.140625" style="272"/>
    <col min="12289" max="12289" width="4.7109375" style="272" customWidth="1"/>
    <col min="12290" max="12290" width="30.7109375" style="272" customWidth="1"/>
    <col min="12291" max="12291" width="4.140625" style="272" customWidth="1"/>
    <col min="12292" max="12324" width="3.85546875" style="272" customWidth="1"/>
    <col min="12325" max="12544" width="9.140625" style="272"/>
    <col min="12545" max="12545" width="4.7109375" style="272" customWidth="1"/>
    <col min="12546" max="12546" width="30.7109375" style="272" customWidth="1"/>
    <col min="12547" max="12547" width="4.140625" style="272" customWidth="1"/>
    <col min="12548" max="12580" width="3.85546875" style="272" customWidth="1"/>
    <col min="12581" max="12800" width="9.140625" style="272"/>
    <col min="12801" max="12801" width="4.7109375" style="272" customWidth="1"/>
    <col min="12802" max="12802" width="30.7109375" style="272" customWidth="1"/>
    <col min="12803" max="12803" width="4.140625" style="272" customWidth="1"/>
    <col min="12804" max="12836" width="3.85546875" style="272" customWidth="1"/>
    <col min="12837" max="13056" width="9.140625" style="272"/>
    <col min="13057" max="13057" width="4.7109375" style="272" customWidth="1"/>
    <col min="13058" max="13058" width="30.7109375" style="272" customWidth="1"/>
    <col min="13059" max="13059" width="4.140625" style="272" customWidth="1"/>
    <col min="13060" max="13092" width="3.85546875" style="272" customWidth="1"/>
    <col min="13093" max="13312" width="9.140625" style="272"/>
    <col min="13313" max="13313" width="4.7109375" style="272" customWidth="1"/>
    <col min="13314" max="13314" width="30.7109375" style="272" customWidth="1"/>
    <col min="13315" max="13315" width="4.140625" style="272" customWidth="1"/>
    <col min="13316" max="13348" width="3.85546875" style="272" customWidth="1"/>
    <col min="13349" max="13568" width="9.140625" style="272"/>
    <col min="13569" max="13569" width="4.7109375" style="272" customWidth="1"/>
    <col min="13570" max="13570" width="30.7109375" style="272" customWidth="1"/>
    <col min="13571" max="13571" width="4.140625" style="272" customWidth="1"/>
    <col min="13572" max="13604" width="3.85546875" style="272" customWidth="1"/>
    <col min="13605" max="13824" width="9.140625" style="272"/>
    <col min="13825" max="13825" width="4.7109375" style="272" customWidth="1"/>
    <col min="13826" max="13826" width="30.7109375" style="272" customWidth="1"/>
    <col min="13827" max="13827" width="4.140625" style="272" customWidth="1"/>
    <col min="13828" max="13860" width="3.85546875" style="272" customWidth="1"/>
    <col min="13861" max="14080" width="9.140625" style="272"/>
    <col min="14081" max="14081" width="4.7109375" style="272" customWidth="1"/>
    <col min="14082" max="14082" width="30.7109375" style="272" customWidth="1"/>
    <col min="14083" max="14083" width="4.140625" style="272" customWidth="1"/>
    <col min="14084" max="14116" width="3.85546875" style="272" customWidth="1"/>
    <col min="14117" max="14336" width="9.140625" style="272"/>
    <col min="14337" max="14337" width="4.7109375" style="272" customWidth="1"/>
    <col min="14338" max="14338" width="30.7109375" style="272" customWidth="1"/>
    <col min="14339" max="14339" width="4.140625" style="272" customWidth="1"/>
    <col min="14340" max="14372" width="3.85546875" style="272" customWidth="1"/>
    <col min="14373" max="14592" width="9.140625" style="272"/>
    <col min="14593" max="14593" width="4.7109375" style="272" customWidth="1"/>
    <col min="14594" max="14594" width="30.7109375" style="272" customWidth="1"/>
    <col min="14595" max="14595" width="4.140625" style="272" customWidth="1"/>
    <col min="14596" max="14628" width="3.85546875" style="272" customWidth="1"/>
    <col min="14629" max="14848" width="9.140625" style="272"/>
    <col min="14849" max="14849" width="4.7109375" style="272" customWidth="1"/>
    <col min="14850" max="14850" width="30.7109375" style="272" customWidth="1"/>
    <col min="14851" max="14851" width="4.140625" style="272" customWidth="1"/>
    <col min="14852" max="14884" width="3.85546875" style="272" customWidth="1"/>
    <col min="14885" max="15104" width="9.140625" style="272"/>
    <col min="15105" max="15105" width="4.7109375" style="272" customWidth="1"/>
    <col min="15106" max="15106" width="30.7109375" style="272" customWidth="1"/>
    <col min="15107" max="15107" width="4.140625" style="272" customWidth="1"/>
    <col min="15108" max="15140" width="3.85546875" style="272" customWidth="1"/>
    <col min="15141" max="15360" width="9.140625" style="272"/>
    <col min="15361" max="15361" width="4.7109375" style="272" customWidth="1"/>
    <col min="15362" max="15362" width="30.7109375" style="272" customWidth="1"/>
    <col min="15363" max="15363" width="4.140625" style="272" customWidth="1"/>
    <col min="15364" max="15396" width="3.85546875" style="272" customWidth="1"/>
    <col min="15397" max="15616" width="9.140625" style="272"/>
    <col min="15617" max="15617" width="4.7109375" style="272" customWidth="1"/>
    <col min="15618" max="15618" width="30.7109375" style="272" customWidth="1"/>
    <col min="15619" max="15619" width="4.140625" style="272" customWidth="1"/>
    <col min="15620" max="15652" width="3.85546875" style="272" customWidth="1"/>
    <col min="15653" max="15872" width="9.140625" style="272"/>
    <col min="15873" max="15873" width="4.7109375" style="272" customWidth="1"/>
    <col min="15874" max="15874" width="30.7109375" style="272" customWidth="1"/>
    <col min="15875" max="15875" width="4.140625" style="272" customWidth="1"/>
    <col min="15876" max="15908" width="3.85546875" style="272" customWidth="1"/>
    <col min="15909" max="16128" width="9.140625" style="272"/>
    <col min="16129" max="16129" width="4.7109375" style="272" customWidth="1"/>
    <col min="16130" max="16130" width="30.7109375" style="272" customWidth="1"/>
    <col min="16131" max="16131" width="4.140625" style="272" customWidth="1"/>
    <col min="16132" max="16164" width="3.85546875" style="272" customWidth="1"/>
    <col min="16165" max="16384" width="9.140625" style="272"/>
  </cols>
  <sheetData>
    <row r="1" spans="1:39" ht="21" customHeight="1">
      <c r="A1" s="1943" t="s">
        <v>1033</v>
      </c>
      <c r="B1" s="1943"/>
      <c r="C1" s="1943"/>
      <c r="D1" s="1943"/>
      <c r="E1" s="1943"/>
      <c r="F1" s="1943"/>
      <c r="G1" s="1943"/>
      <c r="H1" s="1943"/>
      <c r="I1" s="1943"/>
      <c r="J1" s="1943"/>
      <c r="K1" s="1943"/>
      <c r="L1" s="1943"/>
      <c r="M1" s="1943"/>
      <c r="N1" s="1943"/>
      <c r="O1" s="1943"/>
      <c r="P1" s="1943"/>
      <c r="Q1" s="1943"/>
      <c r="R1" s="1943"/>
      <c r="S1" s="1943"/>
      <c r="T1" s="1943"/>
      <c r="U1" s="1943"/>
      <c r="V1" s="1943"/>
      <c r="W1" s="1943"/>
      <c r="X1" s="1943"/>
      <c r="Y1" s="1943"/>
      <c r="Z1" s="1943"/>
      <c r="AA1" s="1943"/>
      <c r="AB1" s="1943"/>
      <c r="AC1" s="1943"/>
      <c r="AD1" s="1943"/>
      <c r="AE1" s="1943"/>
      <c r="AF1" s="1943"/>
      <c r="AG1" s="1943"/>
      <c r="AH1" s="1943"/>
      <c r="AI1" s="1943"/>
      <c r="AJ1" s="1943"/>
    </row>
    <row r="2" spans="1:39" ht="21" customHeight="1">
      <c r="A2" s="1943" t="s">
        <v>1030</v>
      </c>
      <c r="B2" s="1943"/>
      <c r="C2" s="1943"/>
      <c r="D2" s="1943"/>
      <c r="E2" s="1943"/>
      <c r="F2" s="1943"/>
      <c r="G2" s="1943"/>
      <c r="H2" s="1943"/>
      <c r="I2" s="1943"/>
      <c r="J2" s="1943"/>
      <c r="K2" s="1943"/>
      <c r="L2" s="1943"/>
      <c r="M2" s="1943"/>
      <c r="N2" s="1943"/>
      <c r="O2" s="1943"/>
      <c r="P2" s="1943"/>
      <c r="Q2" s="1943"/>
      <c r="R2" s="1943"/>
      <c r="S2" s="1943"/>
      <c r="T2" s="1943"/>
      <c r="U2" s="1943"/>
      <c r="V2" s="1943"/>
      <c r="W2" s="1943"/>
      <c r="X2" s="1943"/>
      <c r="Y2" s="1943"/>
      <c r="Z2" s="1943"/>
      <c r="AA2" s="1943"/>
      <c r="AB2" s="1943"/>
      <c r="AC2" s="1943"/>
      <c r="AD2" s="1943"/>
      <c r="AE2" s="1943"/>
      <c r="AF2" s="1943"/>
      <c r="AG2" s="1943"/>
      <c r="AH2" s="1943"/>
      <c r="AI2" s="1943"/>
      <c r="AJ2" s="1943"/>
    </row>
    <row r="3" spans="1:39" ht="21" customHeight="1">
      <c r="A3" s="1943" t="str">
        <f>INDEKS!A3</f>
        <v>TAHUN PELAJARAN 2015/2016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  <c r="R3" s="1943"/>
      <c r="S3" s="1943"/>
      <c r="T3" s="1943"/>
      <c r="U3" s="1943"/>
      <c r="V3" s="1943"/>
      <c r="W3" s="1943"/>
      <c r="X3" s="1943"/>
      <c r="Y3" s="1943"/>
      <c r="Z3" s="1943"/>
      <c r="AA3" s="1943"/>
      <c r="AB3" s="1943"/>
      <c r="AC3" s="1943"/>
      <c r="AD3" s="1943"/>
      <c r="AE3" s="1943"/>
      <c r="AF3" s="1943"/>
      <c r="AG3" s="1943"/>
      <c r="AH3" s="1943"/>
      <c r="AI3" s="1943"/>
      <c r="AJ3" s="1943"/>
    </row>
    <row r="4" spans="1:39" ht="21" customHeight="1" thickBot="1">
      <c r="A4" s="273" t="str">
        <f>INDEKS!B15</f>
        <v>KELAS V (LIMA) B</v>
      </c>
      <c r="AC4" s="272" t="s">
        <v>1048</v>
      </c>
    </row>
    <row r="5" spans="1:39" s="274" customFormat="1" ht="23.1" customHeight="1">
      <c r="A5" s="1944" t="s">
        <v>0</v>
      </c>
      <c r="B5" s="1944" t="s">
        <v>1</v>
      </c>
      <c r="C5" s="1944" t="s">
        <v>1031</v>
      </c>
      <c r="D5" s="1944"/>
      <c r="E5" s="1944"/>
      <c r="F5" s="1944"/>
      <c r="G5" s="1944"/>
      <c r="H5" s="1944"/>
      <c r="I5" s="1944"/>
      <c r="J5" s="1944"/>
      <c r="K5" s="1944"/>
      <c r="L5" s="1944"/>
      <c r="M5" s="1944"/>
      <c r="N5" s="1944"/>
      <c r="O5" s="1944"/>
      <c r="P5" s="1944"/>
      <c r="Q5" s="1944"/>
      <c r="R5" s="1944"/>
      <c r="S5" s="1944"/>
      <c r="T5" s="1944"/>
      <c r="U5" s="1944"/>
      <c r="V5" s="1944"/>
      <c r="W5" s="1944"/>
      <c r="X5" s="1944"/>
      <c r="Y5" s="1944"/>
      <c r="Z5" s="1944"/>
      <c r="AA5" s="1944"/>
      <c r="AB5" s="1944"/>
      <c r="AC5" s="1944"/>
      <c r="AD5" s="1944"/>
      <c r="AE5" s="1944"/>
      <c r="AF5" s="1944"/>
      <c r="AG5" s="1944"/>
      <c r="AH5" s="1946" t="s">
        <v>616</v>
      </c>
      <c r="AI5" s="1946"/>
      <c r="AJ5" s="1946"/>
    </row>
    <row r="6" spans="1:39" s="274" customFormat="1" ht="23.1" customHeight="1" thickBot="1">
      <c r="A6" s="1945"/>
      <c r="B6" s="1945"/>
      <c r="C6" s="276">
        <v>1</v>
      </c>
      <c r="D6" s="276">
        <v>2</v>
      </c>
      <c r="E6" s="276">
        <v>3</v>
      </c>
      <c r="F6" s="276">
        <v>4</v>
      </c>
      <c r="G6" s="276">
        <v>5</v>
      </c>
      <c r="H6" s="276">
        <v>6</v>
      </c>
      <c r="I6" s="276">
        <v>7</v>
      </c>
      <c r="J6" s="276">
        <v>8</v>
      </c>
      <c r="K6" s="276">
        <v>9</v>
      </c>
      <c r="L6" s="276">
        <v>10</v>
      </c>
      <c r="M6" s="276">
        <v>11</v>
      </c>
      <c r="N6" s="276">
        <v>12</v>
      </c>
      <c r="O6" s="276">
        <v>13</v>
      </c>
      <c r="P6" s="276">
        <v>14</v>
      </c>
      <c r="Q6" s="276">
        <v>15</v>
      </c>
      <c r="R6" s="276">
        <v>16</v>
      </c>
      <c r="S6" s="276">
        <v>17</v>
      </c>
      <c r="T6" s="276">
        <v>18</v>
      </c>
      <c r="U6" s="276">
        <v>19</v>
      </c>
      <c r="V6" s="276">
        <v>20</v>
      </c>
      <c r="W6" s="276">
        <v>21</v>
      </c>
      <c r="X6" s="276">
        <v>22</v>
      </c>
      <c r="Y6" s="276">
        <v>23</v>
      </c>
      <c r="Z6" s="276">
        <v>24</v>
      </c>
      <c r="AA6" s="276">
        <v>25</v>
      </c>
      <c r="AB6" s="276">
        <v>26</v>
      </c>
      <c r="AC6" s="276">
        <v>27</v>
      </c>
      <c r="AD6" s="276">
        <v>28</v>
      </c>
      <c r="AE6" s="276">
        <v>29</v>
      </c>
      <c r="AF6" s="276">
        <v>30</v>
      </c>
      <c r="AG6" s="276">
        <v>31</v>
      </c>
      <c r="AH6" s="276" t="s">
        <v>1032</v>
      </c>
      <c r="AI6" s="276" t="s">
        <v>792</v>
      </c>
      <c r="AJ6" s="276" t="s">
        <v>851</v>
      </c>
    </row>
    <row r="7" spans="1:39" ht="16.5" customHeight="1">
      <c r="A7" s="277">
        <v>1</v>
      </c>
      <c r="B7" s="278" t="str">
        <f>'5b'!D4</f>
        <v>AHMAD MASLUKHI</v>
      </c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79"/>
      <c r="AG7" s="279"/>
      <c r="AH7" s="277"/>
      <c r="AI7" s="277"/>
      <c r="AJ7" s="280"/>
    </row>
    <row r="8" spans="1:39" ht="16.5" customHeight="1">
      <c r="A8" s="281">
        <v>2</v>
      </c>
      <c r="B8" s="278" t="str">
        <f>'5b'!D5</f>
        <v>AKHMAD ROKHANI YUSUF</v>
      </c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1"/>
      <c r="AI8" s="281"/>
      <c r="AJ8" s="283"/>
    </row>
    <row r="9" spans="1:39" ht="16.5" customHeight="1">
      <c r="A9" s="277">
        <v>3</v>
      </c>
      <c r="B9" s="278" t="str">
        <f>'5b'!D6</f>
        <v>ANANDA DWI REZA MUSLIM</v>
      </c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281"/>
      <c r="AI9" s="281"/>
      <c r="AJ9" s="283"/>
    </row>
    <row r="10" spans="1:39" ht="16.5" customHeight="1">
      <c r="A10" s="281">
        <v>4</v>
      </c>
      <c r="B10" s="278" t="str">
        <f>'5b'!D7</f>
        <v>Dimas Saputra</v>
      </c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4"/>
      <c r="AI10" s="284"/>
      <c r="AJ10" s="283"/>
    </row>
    <row r="11" spans="1:39" ht="16.5" customHeight="1">
      <c r="A11" s="277">
        <v>5</v>
      </c>
      <c r="B11" s="278" t="str">
        <f>'5b'!D8</f>
        <v>DWI AMAR MAHENDRA</v>
      </c>
      <c r="C11" s="282"/>
      <c r="D11" s="282"/>
      <c r="E11" s="282"/>
      <c r="F11" s="282"/>
      <c r="G11" s="282"/>
      <c r="H11" s="282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  <c r="AC11" s="282"/>
      <c r="AD11" s="282"/>
      <c r="AE11" s="282"/>
      <c r="AF11" s="282"/>
      <c r="AG11" s="282"/>
      <c r="AH11" s="281"/>
      <c r="AI11" s="281"/>
      <c r="AJ11" s="283"/>
    </row>
    <row r="12" spans="1:39" ht="16.5" customHeight="1">
      <c r="A12" s="281">
        <v>6</v>
      </c>
      <c r="B12" s="278" t="str">
        <f>'5b'!D9</f>
        <v>IMAM MASLUKHI RAMADANI</v>
      </c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1"/>
      <c r="AI12" s="281"/>
      <c r="AJ12" s="283"/>
    </row>
    <row r="13" spans="1:39" ht="16.5" customHeight="1">
      <c r="A13" s="277">
        <v>7</v>
      </c>
      <c r="B13" s="278" t="str">
        <f>'5b'!D10</f>
        <v>INAYATUL CHOIROH</v>
      </c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281"/>
      <c r="AI13" s="281"/>
      <c r="AJ13" s="283"/>
    </row>
    <row r="14" spans="1:39" ht="16.5" customHeight="1">
      <c r="A14" s="281">
        <v>8</v>
      </c>
      <c r="B14" s="278" t="str">
        <f>'5b'!D11</f>
        <v>M. Irmas Firmansyah</v>
      </c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4"/>
      <c r="AI14" s="284"/>
      <c r="AJ14" s="283"/>
    </row>
    <row r="15" spans="1:39" ht="16.5" customHeight="1">
      <c r="A15" s="277">
        <v>9</v>
      </c>
      <c r="B15" s="278" t="str">
        <f>'5b'!D12</f>
        <v>M. Ridho Saputra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1"/>
      <c r="AI15" s="281"/>
      <c r="AJ15" s="283"/>
      <c r="AL15" s="274"/>
      <c r="AM15" s="274"/>
    </row>
    <row r="16" spans="1:39" ht="16.5" customHeight="1">
      <c r="A16" s="281">
        <v>10</v>
      </c>
      <c r="B16" s="278" t="str">
        <f>'5b'!D13</f>
        <v>MOCHAMAD DIMAS IRWANTO</v>
      </c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  <c r="AC16" s="282"/>
      <c r="AD16" s="282"/>
      <c r="AE16" s="282"/>
      <c r="AF16" s="282"/>
      <c r="AG16" s="282"/>
      <c r="AH16" s="281"/>
      <c r="AI16" s="281"/>
      <c r="AJ16" s="283"/>
      <c r="AL16" s="1465" t="s">
        <v>603</v>
      </c>
      <c r="AM16" s="1465" t="s">
        <v>604</v>
      </c>
    </row>
    <row r="17" spans="1:39" ht="16.5" customHeight="1">
      <c r="A17" s="277">
        <v>11</v>
      </c>
      <c r="B17" s="278" t="str">
        <f>'5b'!D14</f>
        <v>Muchamad Adi</v>
      </c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1"/>
      <c r="AI17" s="281"/>
      <c r="AJ17" s="283"/>
      <c r="AL17" s="1466"/>
      <c r="AM17" s="1466"/>
    </row>
    <row r="18" spans="1:39" ht="16.5" customHeight="1">
      <c r="A18" s="281">
        <v>12</v>
      </c>
      <c r="B18" s="278" t="str">
        <f>'5b'!D15</f>
        <v>MUHAMAD ZIDAN ALYANDI</v>
      </c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4"/>
      <c r="AI18" s="284"/>
      <c r="AJ18" s="283"/>
      <c r="AL18" s="1465" t="s">
        <v>605</v>
      </c>
      <c r="AM18" s="1465" t="s">
        <v>606</v>
      </c>
    </row>
    <row r="19" spans="1:39" ht="16.5" customHeight="1">
      <c r="A19" s="277">
        <v>13</v>
      </c>
      <c r="B19" s="278" t="str">
        <f>'5b'!D16</f>
        <v>MUHAMMAD CAKHYO FERDIYANTO</v>
      </c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1"/>
      <c r="AI19" s="281"/>
      <c r="AJ19" s="283"/>
      <c r="AL19" s="1466"/>
      <c r="AM19" s="1466"/>
    </row>
    <row r="20" spans="1:39" ht="16.5" customHeight="1">
      <c r="A20" s="281">
        <v>14</v>
      </c>
      <c r="B20" s="278" t="str">
        <f>'5b'!D17</f>
        <v>MUHAMMAD IKHWAN MAULANA</v>
      </c>
      <c r="C20" s="282"/>
      <c r="D20" s="282"/>
      <c r="E20" s="282"/>
      <c r="F20" s="282"/>
      <c r="G20" s="282"/>
      <c r="H20" s="282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1"/>
      <c r="AI20" s="281"/>
      <c r="AJ20" s="283"/>
      <c r="AL20" s="1465" t="s">
        <v>607</v>
      </c>
      <c r="AM20" s="1465" t="s">
        <v>608</v>
      </c>
    </row>
    <row r="21" spans="1:39" ht="16.5" customHeight="1">
      <c r="A21" s="277">
        <v>15</v>
      </c>
      <c r="B21" s="278" t="str">
        <f>'5b'!D18</f>
        <v>MUHAMMAD RIZQY MULYA</v>
      </c>
      <c r="C21" s="282"/>
      <c r="D21" s="282"/>
      <c r="E21" s="282"/>
      <c r="F21" s="282"/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1"/>
      <c r="AI21" s="281"/>
      <c r="AJ21" s="283"/>
      <c r="AL21" s="1466"/>
      <c r="AM21" s="1466"/>
    </row>
    <row r="22" spans="1:39" ht="16.5" customHeight="1">
      <c r="A22" s="281">
        <v>16</v>
      </c>
      <c r="B22" s="278" t="str">
        <f>'5b'!D19</f>
        <v>MUHAMMAD SYARIFUDIN</v>
      </c>
      <c r="C22" s="282"/>
      <c r="D22" s="282"/>
      <c r="E22" s="282"/>
      <c r="F22" s="282"/>
      <c r="G22" s="282"/>
      <c r="H22" s="282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1"/>
      <c r="AI22" s="281"/>
      <c r="AJ22" s="283"/>
      <c r="AL22" s="1465" t="s">
        <v>609</v>
      </c>
      <c r="AM22" s="1465" t="s">
        <v>610</v>
      </c>
    </row>
    <row r="23" spans="1:39" ht="16.5" customHeight="1">
      <c r="A23" s="277">
        <v>17</v>
      </c>
      <c r="B23" s="278" t="str">
        <f>'5b'!D20</f>
        <v>MUHAMMAD ZAENURI</v>
      </c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4"/>
      <c r="AI23" s="284"/>
      <c r="AJ23" s="283"/>
      <c r="AL23" s="1466"/>
      <c r="AM23" s="1466"/>
    </row>
    <row r="24" spans="1:39" ht="16.5" customHeight="1">
      <c r="A24" s="281">
        <v>18</v>
      </c>
      <c r="B24" s="278" t="str">
        <f>'5b'!D21</f>
        <v>NANIK SRI AGUSTIN</v>
      </c>
      <c r="C24" s="282"/>
      <c r="D24" s="282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4"/>
      <c r="AI24" s="284"/>
      <c r="AJ24" s="283"/>
      <c r="AL24" s="1465" t="s">
        <v>611</v>
      </c>
      <c r="AM24" s="1465" t="s">
        <v>612</v>
      </c>
    </row>
    <row r="25" spans="1:39" ht="16.5" customHeight="1">
      <c r="A25" s="277">
        <v>19</v>
      </c>
      <c r="B25" s="278" t="str">
        <f>'5b'!D22</f>
        <v>NUR KHAMIDAH</v>
      </c>
      <c r="C25" s="282"/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281"/>
      <c r="AI25" s="281"/>
      <c r="AJ25" s="283"/>
      <c r="AL25" s="1466"/>
      <c r="AM25" s="1466"/>
    </row>
    <row r="26" spans="1:39" ht="16.5" customHeight="1">
      <c r="A26" s="281">
        <v>20</v>
      </c>
      <c r="B26" s="278" t="str">
        <f>'5b'!D23</f>
        <v>NUR LAILA REZA AGUSTIN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  <c r="AC26" s="282"/>
      <c r="AD26" s="282"/>
      <c r="AE26" s="282"/>
      <c r="AF26" s="282"/>
      <c r="AG26" s="282"/>
      <c r="AH26" s="281"/>
      <c r="AI26" s="281"/>
      <c r="AJ26" s="283"/>
      <c r="AL26" s="1465" t="s">
        <v>834</v>
      </c>
      <c r="AM26" s="1465" t="s">
        <v>835</v>
      </c>
    </row>
    <row r="27" spans="1:39" ht="16.5" customHeight="1">
      <c r="A27" s="277">
        <v>21</v>
      </c>
      <c r="B27" s="278" t="str">
        <f>'5b'!D24</f>
        <v>PUTRI DUWI OKTAFIYA</v>
      </c>
      <c r="C27" s="282"/>
      <c r="D27" s="282"/>
      <c r="E27" s="282"/>
      <c r="F27" s="282"/>
      <c r="G27" s="282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81"/>
      <c r="AI27" s="281"/>
      <c r="AJ27" s="283"/>
    </row>
    <row r="28" spans="1:39" ht="16.5" customHeight="1">
      <c r="A28" s="281">
        <v>22</v>
      </c>
      <c r="B28" s="278" t="str">
        <f>'5b'!D25</f>
        <v>QURROTIL A'YUN</v>
      </c>
      <c r="C28" s="282"/>
      <c r="D28" s="282"/>
      <c r="E28" s="282"/>
      <c r="F28" s="282"/>
      <c r="G28" s="282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281"/>
      <c r="AI28" s="281"/>
      <c r="AJ28" s="283"/>
    </row>
    <row r="29" spans="1:39" ht="16.5" customHeight="1">
      <c r="A29" s="277">
        <v>23</v>
      </c>
      <c r="B29" s="278" t="str">
        <f>'5b'!D26</f>
        <v>RESINATA ALFIYANTI</v>
      </c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1"/>
      <c r="AI29" s="281"/>
      <c r="AJ29" s="283"/>
    </row>
    <row r="30" spans="1:39" ht="16.5" customHeight="1">
      <c r="A30" s="281">
        <v>24</v>
      </c>
      <c r="B30" s="278" t="str">
        <f>'5b'!D27</f>
        <v>RINA UTARI</v>
      </c>
      <c r="C30" s="282"/>
      <c r="D30" s="282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  <c r="AC30" s="282"/>
      <c r="AD30" s="282"/>
      <c r="AE30" s="282"/>
      <c r="AF30" s="282"/>
      <c r="AG30" s="282"/>
      <c r="AH30" s="281"/>
      <c r="AI30" s="281"/>
      <c r="AJ30" s="283"/>
    </row>
    <row r="31" spans="1:39" ht="16.5" customHeight="1">
      <c r="A31" s="277">
        <v>25</v>
      </c>
      <c r="B31" s="278" t="str">
        <f>'5b'!D28</f>
        <v>TASYA DWI MAISYAROH</v>
      </c>
      <c r="C31" s="282"/>
      <c r="D31" s="282"/>
      <c r="E31" s="282"/>
      <c r="F31" s="282"/>
      <c r="G31" s="282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  <c r="AC31" s="282"/>
      <c r="AD31" s="282"/>
      <c r="AE31" s="282"/>
      <c r="AF31" s="282"/>
      <c r="AG31" s="282"/>
      <c r="AH31" s="281"/>
      <c r="AI31" s="281"/>
      <c r="AJ31" s="283"/>
    </row>
    <row r="32" spans="1:39" ht="16.5" customHeight="1">
      <c r="A32" s="281">
        <v>26</v>
      </c>
      <c r="B32" s="278" t="str">
        <f>'5b'!D29</f>
        <v>TORIQUN NAFIK</v>
      </c>
      <c r="C32" s="282"/>
      <c r="D32" s="282"/>
      <c r="E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  <c r="AC32" s="282"/>
      <c r="AD32" s="282"/>
      <c r="AE32" s="282"/>
      <c r="AF32" s="282"/>
      <c r="AG32" s="282"/>
      <c r="AH32" s="281"/>
      <c r="AI32" s="281"/>
      <c r="AJ32" s="283"/>
    </row>
    <row r="33" spans="1:36" ht="16.5" customHeight="1">
      <c r="A33" s="277">
        <v>27</v>
      </c>
      <c r="B33" s="278" t="str">
        <f>'5b'!D30</f>
        <v>VENI DWI ISAPUTRI</v>
      </c>
      <c r="C33" s="282"/>
      <c r="D33" s="282"/>
      <c r="E33" s="282"/>
      <c r="F33" s="282"/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  <c r="AC33" s="282"/>
      <c r="AD33" s="282"/>
      <c r="AE33" s="282"/>
      <c r="AF33" s="282"/>
      <c r="AG33" s="282"/>
      <c r="AH33" s="281"/>
      <c r="AI33" s="281"/>
      <c r="AJ33" s="283"/>
    </row>
    <row r="34" spans="1:36" ht="16.5" customHeight="1">
      <c r="A34" s="281">
        <v>28</v>
      </c>
      <c r="B34" s="278" t="str">
        <f>'5b'!D31</f>
        <v>WINDA DWI SEPTIANI</v>
      </c>
      <c r="C34" s="282"/>
      <c r="D34" s="282"/>
      <c r="E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  <c r="AC34" s="282"/>
      <c r="AD34" s="282"/>
      <c r="AE34" s="282"/>
      <c r="AF34" s="282"/>
      <c r="AG34" s="282"/>
      <c r="AH34" s="281"/>
      <c r="AI34" s="281"/>
      <c r="AJ34" s="283"/>
    </row>
    <row r="35" spans="1:36" ht="16.5" customHeight="1">
      <c r="A35" s="277">
        <v>29</v>
      </c>
      <c r="B35" s="278">
        <f>'5b'!D32</f>
        <v>0</v>
      </c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  <c r="AC35" s="282"/>
      <c r="AD35" s="282"/>
      <c r="AE35" s="282"/>
      <c r="AF35" s="282"/>
      <c r="AG35" s="282"/>
      <c r="AH35" s="281"/>
      <c r="AI35" s="281"/>
      <c r="AJ35" s="283"/>
    </row>
    <row r="36" spans="1:36" ht="16.5" customHeight="1">
      <c r="A36" s="281">
        <v>30</v>
      </c>
      <c r="B36" s="278">
        <f>'5b'!D33</f>
        <v>0</v>
      </c>
      <c r="C36" s="282"/>
      <c r="D36" s="282"/>
      <c r="E36" s="282"/>
      <c r="F36" s="282"/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  <c r="AC36" s="282"/>
      <c r="AD36" s="282"/>
      <c r="AE36" s="282"/>
      <c r="AF36" s="282"/>
      <c r="AG36" s="282"/>
      <c r="AH36" s="281"/>
      <c r="AI36" s="281"/>
      <c r="AJ36" s="283"/>
    </row>
  </sheetData>
  <mergeCells count="7">
    <mergeCell ref="A1:AJ1"/>
    <mergeCell ref="A2:AJ2"/>
    <mergeCell ref="A3:AJ3"/>
    <mergeCell ref="A5:A6"/>
    <mergeCell ref="B5:B6"/>
    <mergeCell ref="C5:AG5"/>
    <mergeCell ref="AH5:AJ5"/>
  </mergeCells>
  <hyperlinks>
    <hyperlink ref="AL16" location="'1aA'!A1" display="1A" xr:uid="{00000000-0004-0000-1C00-000000000000}"/>
    <hyperlink ref="AM16" location="'1bA'!A1" display="1B" xr:uid="{00000000-0004-0000-1C00-000001000000}"/>
    <hyperlink ref="AM18" location="'2bA'!A1" display="2B" xr:uid="{00000000-0004-0000-1C00-000002000000}"/>
    <hyperlink ref="AM20" location="'3bA'!A1" display="3B" xr:uid="{00000000-0004-0000-1C00-000003000000}"/>
    <hyperlink ref="AM22" location="'4bA'!A1" display="4B" xr:uid="{00000000-0004-0000-1C00-000004000000}"/>
    <hyperlink ref="AM26" location="'6bA'!A1" display="6B" xr:uid="{00000000-0004-0000-1C00-000005000000}"/>
    <hyperlink ref="AL18" location="'2aA'!A1" display="2A" xr:uid="{00000000-0004-0000-1C00-000006000000}"/>
    <hyperlink ref="AL20" location="'3aA'!A1" display="3A" xr:uid="{00000000-0004-0000-1C00-000007000000}"/>
    <hyperlink ref="AL22" location="'4aA'!A1" display="4A" xr:uid="{00000000-0004-0000-1C00-000008000000}"/>
    <hyperlink ref="AL24" location="'5aA'!A1" display="5A" xr:uid="{00000000-0004-0000-1C00-000009000000}"/>
    <hyperlink ref="AM24" location="'5bA'!A1" display="5B" xr:uid="{00000000-0004-0000-1C00-00000A000000}"/>
    <hyperlink ref="AL26" location="'6aA'!A1" display="6A" xr:uid="{00000000-0004-0000-1C00-00000B000000}"/>
  </hyperlinks>
  <pageMargins left="0.74803149606299213" right="0.43307086614173229" top="0.23622047244094491" bottom="0.11811023622047245" header="0.43307086614173229" footer="0.23622047244094491"/>
  <pageSetup paperSize="256" scale="88" orientation="landscape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C419"/>
  <sheetViews>
    <sheetView view="pageBreakPreview" zoomScale="70" zoomScaleNormal="55" zoomScaleSheetLayoutView="70" workbookViewId="0">
      <pane xSplit="4" ySplit="2" topLeftCell="E21" activePane="bottomRight" state="frozen"/>
      <selection pane="topRight" activeCell="D1" sqref="D1"/>
      <selection pane="bottomLeft" activeCell="A6" sqref="A6"/>
      <selection pane="bottomRight" activeCell="H4" sqref="H4:H36"/>
    </sheetView>
  </sheetViews>
  <sheetFormatPr defaultRowHeight="20.100000000000001" customHeight="1"/>
  <cols>
    <col min="1" max="1" width="3.42578125" style="9" customWidth="1"/>
    <col min="2" max="3" width="10.85546875" style="9" customWidth="1"/>
    <col min="4" max="4" width="35.7109375" style="9" customWidth="1"/>
    <col min="5" max="5" width="5.7109375" style="6" customWidth="1"/>
    <col min="6" max="6" width="15.7109375" style="10" customWidth="1"/>
    <col min="7" max="7" width="22.7109375" style="10" customWidth="1"/>
    <col min="8" max="8" width="7.85546875" style="14" bestFit="1" customWidth="1"/>
    <col min="9" max="9" width="19.28515625" style="10" customWidth="1"/>
    <col min="10" max="10" width="19.28515625" style="9" customWidth="1"/>
    <col min="11" max="16" width="15.28515625" style="9" customWidth="1"/>
    <col min="17" max="17" width="16.85546875" style="12" bestFit="1" customWidth="1"/>
    <col min="18" max="22" width="16.85546875" style="128" customWidth="1"/>
    <col min="23" max="23" width="24.42578125" style="9" customWidth="1"/>
    <col min="24" max="24" width="5.140625" style="9" customWidth="1"/>
    <col min="25" max="25" width="5.85546875" style="9" bestFit="1" customWidth="1"/>
    <col min="26" max="26" width="17" style="9" customWidth="1"/>
    <col min="27" max="27" width="25.7109375" style="515" customWidth="1"/>
    <col min="28" max="28" width="14.85546875" style="9" bestFit="1" customWidth="1"/>
    <col min="29" max="16384" width="9.140625" style="9"/>
  </cols>
  <sheetData>
    <row r="1" spans="1:29" s="5" customFormat="1" ht="31.5" customHeight="1">
      <c r="A1" s="1517" t="s">
        <v>0</v>
      </c>
      <c r="B1" s="1517" t="s">
        <v>103</v>
      </c>
      <c r="C1" s="1499" t="s">
        <v>112</v>
      </c>
      <c r="D1" s="1517" t="s">
        <v>1</v>
      </c>
      <c r="E1" s="1517" t="s">
        <v>2</v>
      </c>
      <c r="F1" s="1508" t="s">
        <v>3</v>
      </c>
      <c r="G1" s="1510"/>
      <c r="H1" s="1522" t="s">
        <v>37</v>
      </c>
      <c r="I1" s="1517" t="s">
        <v>4</v>
      </c>
      <c r="J1" s="1517"/>
      <c r="K1" s="1517" t="s">
        <v>5</v>
      </c>
      <c r="L1" s="1517"/>
      <c r="M1" s="204" t="s">
        <v>425</v>
      </c>
      <c r="N1" s="204" t="s">
        <v>427</v>
      </c>
      <c r="O1" s="1517" t="s">
        <v>429</v>
      </c>
      <c r="P1" s="1517"/>
      <c r="Q1" s="1506" t="s">
        <v>19</v>
      </c>
      <c r="R1" s="1506" t="s">
        <v>842</v>
      </c>
      <c r="S1" s="1506" t="s">
        <v>841</v>
      </c>
      <c r="T1" s="1506" t="s">
        <v>846</v>
      </c>
      <c r="U1" s="1506" t="s">
        <v>848</v>
      </c>
      <c r="V1" s="1506" t="s">
        <v>850</v>
      </c>
      <c r="W1" s="1517" t="s">
        <v>6</v>
      </c>
      <c r="X1" s="1517"/>
      <c r="Y1" s="1517"/>
      <c r="Z1" s="1517"/>
      <c r="AA1" s="1504" t="s">
        <v>1288</v>
      </c>
      <c r="AB1" s="243" t="s">
        <v>1839</v>
      </c>
    </row>
    <row r="2" spans="1:29" s="245" customFormat="1" ht="31.5" customHeight="1" thickBot="1">
      <c r="A2" s="1519"/>
      <c r="B2" s="1518"/>
      <c r="C2" s="1501"/>
      <c r="D2" s="1519"/>
      <c r="E2" s="1519"/>
      <c r="F2" s="1520"/>
      <c r="G2" s="1521"/>
      <c r="H2" s="1523"/>
      <c r="I2" s="240" t="s">
        <v>11</v>
      </c>
      <c r="J2" s="240" t="s">
        <v>12</v>
      </c>
      <c r="K2" s="240" t="s">
        <v>11</v>
      </c>
      <c r="L2" s="240" t="s">
        <v>12</v>
      </c>
      <c r="M2" s="239" t="s">
        <v>426</v>
      </c>
      <c r="N2" s="239" t="s">
        <v>428</v>
      </c>
      <c r="O2" s="240" t="s">
        <v>11</v>
      </c>
      <c r="P2" s="240" t="s">
        <v>12</v>
      </c>
      <c r="Q2" s="1507"/>
      <c r="R2" s="1507"/>
      <c r="S2" s="1507"/>
      <c r="T2" s="1507"/>
      <c r="U2" s="1507"/>
      <c r="V2" s="1507"/>
      <c r="W2" s="240" t="s">
        <v>115</v>
      </c>
      <c r="X2" s="240" t="s">
        <v>21</v>
      </c>
      <c r="Y2" s="240" t="s">
        <v>22</v>
      </c>
      <c r="Z2" s="240" t="s">
        <v>8</v>
      </c>
      <c r="AA2" s="1505"/>
      <c r="AB2" s="244" t="s">
        <v>1838</v>
      </c>
    </row>
    <row r="3" spans="1:29" s="472" customFormat="1" ht="15.75" customHeight="1" thickBot="1">
      <c r="A3" s="469">
        <v>1</v>
      </c>
      <c r="B3" s="469">
        <v>2</v>
      </c>
      <c r="C3" s="469">
        <v>3</v>
      </c>
      <c r="D3" s="469">
        <v>4</v>
      </c>
      <c r="E3" s="469">
        <v>5</v>
      </c>
      <c r="F3" s="469">
        <v>6</v>
      </c>
      <c r="G3" s="469">
        <v>7</v>
      </c>
      <c r="H3" s="469">
        <v>8</v>
      </c>
      <c r="I3" s="469">
        <v>9</v>
      </c>
      <c r="J3" s="469">
        <v>10</v>
      </c>
      <c r="K3" s="469">
        <v>11</v>
      </c>
      <c r="L3" s="469">
        <v>12</v>
      </c>
      <c r="M3" s="469">
        <v>13</v>
      </c>
      <c r="N3" s="469">
        <v>14</v>
      </c>
      <c r="O3" s="469">
        <v>15</v>
      </c>
      <c r="P3" s="469">
        <v>16</v>
      </c>
      <c r="Q3" s="469">
        <v>17</v>
      </c>
      <c r="R3" s="469">
        <v>18</v>
      </c>
      <c r="S3" s="469">
        <v>19</v>
      </c>
      <c r="T3" s="469">
        <v>20</v>
      </c>
      <c r="U3" s="469">
        <v>21</v>
      </c>
      <c r="V3" s="469">
        <v>22</v>
      </c>
      <c r="W3" s="469">
        <v>23</v>
      </c>
      <c r="X3" s="469">
        <v>24</v>
      </c>
      <c r="Y3" s="469">
        <v>25</v>
      </c>
      <c r="Z3" s="469">
        <v>26</v>
      </c>
      <c r="AA3" s="486">
        <v>27</v>
      </c>
      <c r="AB3" s="469">
        <v>28</v>
      </c>
    </row>
    <row r="4" spans="1:29" s="497" customFormat="1" ht="27" customHeight="1" thickBot="1">
      <c r="A4" s="326">
        <v>1</v>
      </c>
      <c r="B4" s="326"/>
      <c r="C4" s="1372"/>
      <c r="D4" s="1415" t="s">
        <v>2133</v>
      </c>
      <c r="E4" s="326" t="s">
        <v>31</v>
      </c>
      <c r="F4" s="327" t="s">
        <v>2152</v>
      </c>
      <c r="G4" s="1373">
        <v>39829</v>
      </c>
      <c r="H4" s="246" t="s">
        <v>1631</v>
      </c>
      <c r="I4" s="326" t="s">
        <v>2160</v>
      </c>
      <c r="J4" s="326" t="s">
        <v>2161</v>
      </c>
      <c r="K4" s="326"/>
      <c r="L4" s="328"/>
      <c r="M4" s="328"/>
      <c r="N4" s="328"/>
      <c r="O4" s="328"/>
      <c r="P4" s="328"/>
      <c r="Q4" s="329"/>
      <c r="R4" s="328"/>
      <c r="S4" s="328"/>
      <c r="T4" s="328"/>
      <c r="U4" s="328"/>
      <c r="V4" s="1417"/>
      <c r="W4" s="1418"/>
      <c r="X4" s="1374"/>
      <c r="Y4" s="1374"/>
      <c r="Z4" s="1419"/>
      <c r="AA4" s="505"/>
      <c r="AB4" s="373"/>
      <c r="AC4" s="1421"/>
    </row>
    <row r="5" spans="1:29" s="339" customFormat="1" ht="27" customHeight="1" thickBot="1">
      <c r="A5" s="330">
        <v>2</v>
      </c>
      <c r="B5" s="330"/>
      <c r="C5" s="351"/>
      <c r="D5" s="352" t="s">
        <v>2137</v>
      </c>
      <c r="E5" s="330" t="s">
        <v>31</v>
      </c>
      <c r="F5" s="332" t="s">
        <v>2152</v>
      </c>
      <c r="G5" s="353">
        <v>39512</v>
      </c>
      <c r="H5" s="246" t="s">
        <v>1362</v>
      </c>
      <c r="I5" s="354" t="s">
        <v>2287</v>
      </c>
      <c r="J5" s="354" t="s">
        <v>2288</v>
      </c>
      <c r="K5" s="354" t="s">
        <v>323</v>
      </c>
      <c r="L5" s="346" t="s">
        <v>861</v>
      </c>
      <c r="M5" s="346"/>
      <c r="N5" s="346"/>
      <c r="O5" s="329" t="s">
        <v>697</v>
      </c>
      <c r="P5" s="329" t="s">
        <v>697</v>
      </c>
      <c r="Q5" s="329"/>
      <c r="R5" s="329"/>
      <c r="S5" s="329"/>
      <c r="T5" s="329"/>
      <c r="U5" s="329"/>
      <c r="V5" s="329">
        <v>1</v>
      </c>
      <c r="W5" s="356" t="s">
        <v>2202</v>
      </c>
      <c r="X5" s="337">
        <v>57</v>
      </c>
      <c r="Y5" s="337">
        <v>8</v>
      </c>
      <c r="Z5" s="329" t="s">
        <v>321</v>
      </c>
      <c r="AA5" s="506" t="s">
        <v>2289</v>
      </c>
      <c r="AB5" s="350"/>
    </row>
    <row r="6" spans="1:29" s="339" customFormat="1" ht="27" customHeight="1" thickBot="1">
      <c r="A6" s="330">
        <v>3</v>
      </c>
      <c r="B6" s="330"/>
      <c r="C6" s="351"/>
      <c r="D6" s="352" t="s">
        <v>2141</v>
      </c>
      <c r="E6" s="330" t="s">
        <v>31</v>
      </c>
      <c r="F6" s="332" t="s">
        <v>2152</v>
      </c>
      <c r="G6" s="353">
        <v>39611</v>
      </c>
      <c r="H6" s="246" t="s">
        <v>1362</v>
      </c>
      <c r="I6" s="354" t="s">
        <v>2244</v>
      </c>
      <c r="J6" s="354" t="s">
        <v>346</v>
      </c>
      <c r="K6" s="354" t="s">
        <v>1646</v>
      </c>
      <c r="L6" s="346" t="s">
        <v>861</v>
      </c>
      <c r="M6" s="346"/>
      <c r="N6" s="346"/>
      <c r="O6" s="329" t="s">
        <v>699</v>
      </c>
      <c r="P6" s="329" t="s">
        <v>697</v>
      </c>
      <c r="Q6" s="329"/>
      <c r="R6" s="329"/>
      <c r="S6" s="329"/>
      <c r="T6" s="329"/>
      <c r="U6" s="329"/>
      <c r="V6" s="329">
        <v>2</v>
      </c>
      <c r="W6" s="356" t="s">
        <v>840</v>
      </c>
      <c r="X6" s="337">
        <v>26</v>
      </c>
      <c r="Y6" s="337">
        <v>4</v>
      </c>
      <c r="Z6" s="356" t="s">
        <v>326</v>
      </c>
      <c r="AA6" s="507" t="s">
        <v>2245</v>
      </c>
    </row>
    <row r="7" spans="1:29" s="339" customFormat="1" ht="27" customHeight="1" thickBot="1">
      <c r="A7" s="330">
        <v>4</v>
      </c>
      <c r="B7" s="330"/>
      <c r="C7" s="351"/>
      <c r="D7" s="325" t="s">
        <v>2129</v>
      </c>
      <c r="E7" s="330" t="s">
        <v>31</v>
      </c>
      <c r="F7" s="332" t="s">
        <v>2152</v>
      </c>
      <c r="G7" s="353">
        <v>39704</v>
      </c>
      <c r="H7" s="246" t="s">
        <v>1631</v>
      </c>
      <c r="I7" s="358" t="s">
        <v>2189</v>
      </c>
      <c r="J7" s="354" t="s">
        <v>2190</v>
      </c>
      <c r="K7" s="354"/>
      <c r="L7" s="346"/>
      <c r="M7" s="346"/>
      <c r="N7" s="346"/>
      <c r="O7" s="329"/>
      <c r="P7" s="329"/>
      <c r="Q7" s="329"/>
      <c r="R7" s="329"/>
      <c r="S7" s="329"/>
      <c r="T7" s="329"/>
      <c r="U7" s="329"/>
      <c r="V7" s="329"/>
      <c r="W7" s="356"/>
      <c r="X7" s="337"/>
      <c r="Y7" s="337"/>
      <c r="Z7" s="329"/>
      <c r="AA7" s="505"/>
    </row>
    <row r="8" spans="1:29" s="339" customFormat="1" ht="27" customHeight="1" thickBot="1">
      <c r="A8" s="330">
        <v>5</v>
      </c>
      <c r="B8" s="330"/>
      <c r="C8" s="351"/>
      <c r="D8" s="325" t="s">
        <v>2132</v>
      </c>
      <c r="E8" s="330" t="s">
        <v>9</v>
      </c>
      <c r="F8" s="332" t="s">
        <v>2152</v>
      </c>
      <c r="G8" s="353">
        <v>40001</v>
      </c>
      <c r="H8" s="246" t="s">
        <v>1631</v>
      </c>
      <c r="I8" s="354" t="s">
        <v>2319</v>
      </c>
      <c r="J8" s="354" t="s">
        <v>2320</v>
      </c>
      <c r="K8" s="354"/>
      <c r="L8" s="346"/>
      <c r="M8" s="346"/>
      <c r="N8" s="346"/>
      <c r="O8" s="329"/>
      <c r="P8" s="329"/>
      <c r="Q8" s="329"/>
      <c r="R8" s="329"/>
      <c r="S8" s="329"/>
      <c r="T8" s="329"/>
      <c r="U8" s="329"/>
      <c r="V8" s="329"/>
      <c r="W8" s="356"/>
      <c r="X8" s="337"/>
      <c r="Y8" s="337"/>
      <c r="Z8" s="329"/>
      <c r="AA8" s="507"/>
    </row>
    <row r="9" spans="1:29" s="339" customFormat="1" ht="27" customHeight="1" thickBot="1">
      <c r="A9" s="330">
        <v>6</v>
      </c>
      <c r="B9" s="330"/>
      <c r="C9" s="351"/>
      <c r="D9" s="325" t="s">
        <v>2143</v>
      </c>
      <c r="E9" s="330" t="s">
        <v>31</v>
      </c>
      <c r="F9" s="332"/>
      <c r="G9" s="353"/>
      <c r="H9" s="246" t="s">
        <v>2330</v>
      </c>
      <c r="I9" s="330"/>
      <c r="J9" s="330"/>
      <c r="K9" s="1416"/>
      <c r="L9" s="471"/>
      <c r="M9" s="329"/>
      <c r="N9" s="329"/>
      <c r="O9" s="329"/>
      <c r="P9" s="329"/>
      <c r="Q9" s="329"/>
      <c r="R9" s="329"/>
      <c r="S9" s="329"/>
      <c r="T9" s="329"/>
      <c r="U9" s="329"/>
      <c r="V9" s="335"/>
      <c r="W9" s="336"/>
      <c r="X9" s="337"/>
      <c r="Y9" s="337"/>
      <c r="Z9" s="336"/>
      <c r="AA9" s="506"/>
      <c r="AC9" s="338"/>
    </row>
    <row r="10" spans="1:29" s="339" customFormat="1" ht="27" customHeight="1" thickBot="1">
      <c r="A10" s="330">
        <v>7</v>
      </c>
      <c r="B10" s="330"/>
      <c r="C10" s="351"/>
      <c r="D10" s="352" t="s">
        <v>2127</v>
      </c>
      <c r="E10" s="330" t="s">
        <v>9</v>
      </c>
      <c r="F10" s="332" t="s">
        <v>2152</v>
      </c>
      <c r="G10" s="353">
        <v>39498</v>
      </c>
      <c r="H10" s="246" t="s">
        <v>1362</v>
      </c>
      <c r="I10" s="354" t="s">
        <v>2304</v>
      </c>
      <c r="J10" s="354" t="s">
        <v>2305</v>
      </c>
      <c r="K10" s="354" t="s">
        <v>354</v>
      </c>
      <c r="L10" s="354" t="s">
        <v>861</v>
      </c>
      <c r="M10" s="346"/>
      <c r="N10" s="346"/>
      <c r="O10" s="346" t="s">
        <v>698</v>
      </c>
      <c r="P10" s="346" t="s">
        <v>697</v>
      </c>
      <c r="Q10" s="329"/>
      <c r="R10" s="329"/>
      <c r="S10" s="329"/>
      <c r="T10" s="329"/>
      <c r="U10" s="329"/>
      <c r="V10" s="329">
        <v>1</v>
      </c>
      <c r="W10" s="336" t="s">
        <v>2306</v>
      </c>
      <c r="X10" s="337">
        <v>3</v>
      </c>
      <c r="Y10" s="337">
        <v>3</v>
      </c>
      <c r="Z10" s="356" t="s">
        <v>2307</v>
      </c>
      <c r="AA10" s="505" t="s">
        <v>2308</v>
      </c>
    </row>
    <row r="11" spans="1:29" s="339" customFormat="1" ht="27" customHeight="1" thickBot="1">
      <c r="A11" s="330">
        <v>8</v>
      </c>
      <c r="B11" s="330"/>
      <c r="C11" s="351"/>
      <c r="D11" s="352" t="s">
        <v>2151</v>
      </c>
      <c r="E11" s="330" t="s">
        <v>31</v>
      </c>
      <c r="F11" s="332" t="s">
        <v>2152</v>
      </c>
      <c r="G11" s="353">
        <v>39763</v>
      </c>
      <c r="H11" s="246" t="s">
        <v>1631</v>
      </c>
      <c r="I11" s="354" t="s">
        <v>2194</v>
      </c>
      <c r="J11" s="358" t="s">
        <v>2195</v>
      </c>
      <c r="K11" s="354"/>
      <c r="L11" s="346"/>
      <c r="M11" s="346"/>
      <c r="N11" s="346"/>
      <c r="O11" s="329"/>
      <c r="P11" s="329"/>
      <c r="Q11" s="329"/>
      <c r="R11" s="329"/>
      <c r="S11" s="329"/>
      <c r="T11" s="329"/>
      <c r="U11" s="329"/>
      <c r="V11" s="329"/>
      <c r="W11" s="356"/>
      <c r="X11" s="337"/>
      <c r="Y11" s="337"/>
      <c r="Z11" s="329"/>
      <c r="AA11" s="505"/>
      <c r="AB11" s="350"/>
      <c r="AC11" s="342"/>
    </row>
    <row r="12" spans="1:29" s="339" customFormat="1" ht="27" customHeight="1" thickBot="1">
      <c r="A12" s="330">
        <v>9</v>
      </c>
      <c r="B12" s="330"/>
      <c r="C12" s="351"/>
      <c r="D12" s="352" t="s">
        <v>2136</v>
      </c>
      <c r="E12" s="330" t="s">
        <v>9</v>
      </c>
      <c r="F12" s="332" t="s">
        <v>2152</v>
      </c>
      <c r="G12" s="353">
        <v>39588</v>
      </c>
      <c r="H12" s="246" t="s">
        <v>1362</v>
      </c>
      <c r="I12" s="354" t="s">
        <v>2237</v>
      </c>
      <c r="J12" s="354" t="s">
        <v>2238</v>
      </c>
      <c r="K12" s="354" t="s">
        <v>2155</v>
      </c>
      <c r="L12" s="346" t="s">
        <v>861</v>
      </c>
      <c r="M12" s="346"/>
      <c r="N12" s="346"/>
      <c r="O12" s="329" t="s">
        <v>697</v>
      </c>
      <c r="P12" s="329" t="s">
        <v>698</v>
      </c>
      <c r="Q12" s="329"/>
      <c r="R12" s="1375"/>
      <c r="S12" s="329"/>
      <c r="T12" s="329"/>
      <c r="U12" s="329"/>
      <c r="V12" s="329">
        <v>3</v>
      </c>
      <c r="W12" s="356" t="s">
        <v>858</v>
      </c>
      <c r="X12" s="337">
        <v>2</v>
      </c>
      <c r="Y12" s="337">
        <v>1</v>
      </c>
      <c r="Z12" s="329" t="s">
        <v>321</v>
      </c>
      <c r="AA12" s="507" t="s">
        <v>2239</v>
      </c>
      <c r="AB12" s="350"/>
    </row>
    <row r="13" spans="1:29" s="339" customFormat="1" ht="27" customHeight="1" thickBot="1">
      <c r="A13" s="330">
        <v>10</v>
      </c>
      <c r="B13" s="330"/>
      <c r="C13" s="351"/>
      <c r="D13" s="352" t="s">
        <v>2125</v>
      </c>
      <c r="E13" s="330" t="s">
        <v>9</v>
      </c>
      <c r="F13" s="332" t="s">
        <v>2152</v>
      </c>
      <c r="G13" s="353">
        <v>39746</v>
      </c>
      <c r="H13" s="246" t="s">
        <v>1631</v>
      </c>
      <c r="I13" s="354" t="s">
        <v>2168</v>
      </c>
      <c r="J13" s="354" t="s">
        <v>451</v>
      </c>
      <c r="K13" s="354" t="s">
        <v>2180</v>
      </c>
      <c r="L13" s="346" t="s">
        <v>2180</v>
      </c>
      <c r="M13" s="346"/>
      <c r="N13" s="346"/>
      <c r="O13" s="329" t="s">
        <v>699</v>
      </c>
      <c r="P13" s="329" t="s">
        <v>699</v>
      </c>
      <c r="Q13" s="329"/>
      <c r="R13" s="329"/>
      <c r="S13" s="329"/>
      <c r="T13" s="329"/>
      <c r="U13" s="329"/>
      <c r="V13" s="329">
        <v>1</v>
      </c>
      <c r="W13" s="356" t="s">
        <v>858</v>
      </c>
      <c r="X13" s="337">
        <v>27</v>
      </c>
      <c r="Y13" s="337">
        <v>4</v>
      </c>
      <c r="Z13" s="329" t="s">
        <v>321</v>
      </c>
      <c r="AA13" s="505" t="s">
        <v>2199</v>
      </c>
      <c r="AC13" s="350"/>
    </row>
    <row r="14" spans="1:29" s="339" customFormat="1" ht="27" customHeight="1" thickBot="1">
      <c r="A14" s="330">
        <v>11</v>
      </c>
      <c r="B14" s="330"/>
      <c r="C14" s="351"/>
      <c r="D14" s="352" t="s">
        <v>2138</v>
      </c>
      <c r="E14" s="330" t="s">
        <v>9</v>
      </c>
      <c r="F14" s="332" t="s">
        <v>2152</v>
      </c>
      <c r="G14" s="353">
        <v>39843</v>
      </c>
      <c r="H14" s="246" t="s">
        <v>1631</v>
      </c>
      <c r="I14" s="354" t="s">
        <v>2196</v>
      </c>
      <c r="J14" s="354" t="s">
        <v>2197</v>
      </c>
      <c r="K14" s="354" t="s">
        <v>323</v>
      </c>
      <c r="L14" s="346" t="s">
        <v>861</v>
      </c>
      <c r="M14" s="346"/>
      <c r="N14" s="346"/>
      <c r="O14" s="329" t="s">
        <v>699</v>
      </c>
      <c r="P14" s="329" t="s">
        <v>699</v>
      </c>
      <c r="Q14" s="329"/>
      <c r="R14" s="329"/>
      <c r="S14" s="329"/>
      <c r="T14" s="329"/>
      <c r="U14" s="329"/>
      <c r="V14" s="329">
        <v>1</v>
      </c>
      <c r="W14" s="356" t="s">
        <v>443</v>
      </c>
      <c r="X14" s="337">
        <v>28</v>
      </c>
      <c r="Y14" s="337">
        <v>5</v>
      </c>
      <c r="Z14" s="329" t="s">
        <v>321</v>
      </c>
      <c r="AA14" s="505" t="s">
        <v>2198</v>
      </c>
      <c r="AB14" s="350"/>
    </row>
    <row r="15" spans="1:29" s="339" customFormat="1" ht="27" customHeight="1" thickBot="1">
      <c r="A15" s="330">
        <v>12</v>
      </c>
      <c r="B15" s="330"/>
      <c r="C15" s="351"/>
      <c r="D15" s="352" t="s">
        <v>2130</v>
      </c>
      <c r="E15" s="330" t="s">
        <v>31</v>
      </c>
      <c r="F15" s="332" t="s">
        <v>2152</v>
      </c>
      <c r="G15" s="353">
        <v>39561</v>
      </c>
      <c r="H15" s="246" t="s">
        <v>1362</v>
      </c>
      <c r="I15" s="354" t="s">
        <v>2204</v>
      </c>
      <c r="J15" s="354" t="s">
        <v>2205</v>
      </c>
      <c r="K15" s="354" t="s">
        <v>323</v>
      </c>
      <c r="L15" s="346" t="s">
        <v>861</v>
      </c>
      <c r="M15" s="346"/>
      <c r="N15" s="346"/>
      <c r="O15" s="329" t="s">
        <v>697</v>
      </c>
      <c r="P15" s="329" t="s">
        <v>697</v>
      </c>
      <c r="Q15" s="329"/>
      <c r="R15" s="329"/>
      <c r="S15" s="329"/>
      <c r="T15" s="329"/>
      <c r="U15" s="329"/>
      <c r="V15" s="329">
        <v>2</v>
      </c>
      <c r="W15" s="356" t="s">
        <v>858</v>
      </c>
      <c r="X15" s="337">
        <v>11</v>
      </c>
      <c r="Y15" s="337">
        <v>2</v>
      </c>
      <c r="Z15" s="329" t="s">
        <v>321</v>
      </c>
      <c r="AA15" s="507" t="s">
        <v>2206</v>
      </c>
    </row>
    <row r="16" spans="1:29" s="339" customFormat="1" ht="27" customHeight="1" thickBot="1">
      <c r="A16" s="330">
        <v>13</v>
      </c>
      <c r="B16" s="330"/>
      <c r="C16" s="351"/>
      <c r="D16" s="352" t="s">
        <v>2131</v>
      </c>
      <c r="E16" s="330" t="s">
        <v>9</v>
      </c>
      <c r="F16" s="332" t="s">
        <v>2152</v>
      </c>
      <c r="G16" s="353">
        <v>39720</v>
      </c>
      <c r="H16" s="246" t="s">
        <v>1631</v>
      </c>
      <c r="I16" s="354" t="s">
        <v>2207</v>
      </c>
      <c r="J16" s="354" t="s">
        <v>2208</v>
      </c>
      <c r="K16" s="354" t="s">
        <v>323</v>
      </c>
      <c r="L16" s="346" t="s">
        <v>861</v>
      </c>
      <c r="M16" s="346"/>
      <c r="N16" s="346"/>
      <c r="O16" s="329" t="s">
        <v>699</v>
      </c>
      <c r="P16" s="329" t="s">
        <v>698</v>
      </c>
      <c r="Q16" s="329"/>
      <c r="R16" s="329"/>
      <c r="S16" s="329"/>
      <c r="T16" s="329"/>
      <c r="U16" s="329"/>
      <c r="V16" s="329">
        <v>3</v>
      </c>
      <c r="W16" s="336" t="s">
        <v>858</v>
      </c>
      <c r="X16" s="337">
        <v>4</v>
      </c>
      <c r="Y16" s="337">
        <v>1</v>
      </c>
      <c r="Z16" s="356" t="s">
        <v>321</v>
      </c>
      <c r="AA16" s="505" t="s">
        <v>2209</v>
      </c>
    </row>
    <row r="17" spans="1:29" s="339" customFormat="1" ht="27" customHeight="1" thickBot="1">
      <c r="A17" s="330">
        <v>14</v>
      </c>
      <c r="B17" s="330"/>
      <c r="C17" s="351"/>
      <c r="D17" s="352" t="s">
        <v>2134</v>
      </c>
      <c r="E17" s="330" t="s">
        <v>9</v>
      </c>
      <c r="F17" s="332" t="s">
        <v>2152</v>
      </c>
      <c r="G17" s="353">
        <v>39820</v>
      </c>
      <c r="H17" s="246" t="s">
        <v>1631</v>
      </c>
      <c r="I17" s="354" t="s">
        <v>2274</v>
      </c>
      <c r="J17" s="354" t="s">
        <v>309</v>
      </c>
      <c r="K17" s="354" t="s">
        <v>1646</v>
      </c>
      <c r="L17" s="354" t="s">
        <v>861</v>
      </c>
      <c r="M17" s="346"/>
      <c r="N17" s="346"/>
      <c r="O17" s="329" t="s">
        <v>697</v>
      </c>
      <c r="P17" s="329" t="s">
        <v>697</v>
      </c>
      <c r="Q17" s="329"/>
      <c r="R17" s="329"/>
      <c r="S17" s="329"/>
      <c r="T17" s="329"/>
      <c r="U17" s="329"/>
      <c r="V17" s="329">
        <v>2</v>
      </c>
      <c r="W17" s="356" t="s">
        <v>2275</v>
      </c>
      <c r="X17" s="337">
        <v>17</v>
      </c>
      <c r="Y17" s="337">
        <v>5</v>
      </c>
      <c r="Z17" s="329" t="s">
        <v>1199</v>
      </c>
      <c r="AA17" s="507" t="s">
        <v>2276</v>
      </c>
    </row>
    <row r="18" spans="1:29" s="339" customFormat="1" ht="27" customHeight="1" thickBot="1">
      <c r="A18" s="330">
        <v>15</v>
      </c>
      <c r="B18" s="330"/>
      <c r="C18" s="351"/>
      <c r="D18" s="352" t="s">
        <v>2140</v>
      </c>
      <c r="E18" s="330" t="s">
        <v>9</v>
      </c>
      <c r="F18" s="332" t="s">
        <v>2152</v>
      </c>
      <c r="G18" s="353">
        <v>39846</v>
      </c>
      <c r="H18" s="246" t="s">
        <v>1631</v>
      </c>
      <c r="I18" s="354" t="s">
        <v>2256</v>
      </c>
      <c r="J18" s="354" t="s">
        <v>2257</v>
      </c>
      <c r="K18" s="354" t="s">
        <v>2155</v>
      </c>
      <c r="L18" s="346" t="s">
        <v>861</v>
      </c>
      <c r="M18" s="346"/>
      <c r="N18" s="346"/>
      <c r="O18" s="329"/>
      <c r="P18" s="329"/>
      <c r="Q18" s="329"/>
      <c r="R18" s="329"/>
      <c r="S18" s="329"/>
      <c r="T18" s="329"/>
      <c r="U18" s="329"/>
      <c r="V18" s="329"/>
      <c r="W18" s="356"/>
      <c r="X18" s="337"/>
      <c r="Y18" s="337"/>
      <c r="Z18" s="329"/>
      <c r="AA18" s="508"/>
      <c r="AB18" s="350"/>
    </row>
    <row r="19" spans="1:29" s="339" customFormat="1" ht="27" customHeight="1" thickBot="1">
      <c r="A19" s="330">
        <v>16</v>
      </c>
      <c r="B19" s="325"/>
      <c r="C19" s="351"/>
      <c r="D19" s="325" t="s">
        <v>2124</v>
      </c>
      <c r="E19" s="330" t="s">
        <v>31</v>
      </c>
      <c r="F19" s="332" t="s">
        <v>2152</v>
      </c>
      <c r="G19" s="333">
        <v>39649</v>
      </c>
      <c r="H19" s="246" t="s">
        <v>1362</v>
      </c>
      <c r="I19" s="330" t="s">
        <v>2299</v>
      </c>
      <c r="J19" s="330" t="s">
        <v>2300</v>
      </c>
      <c r="K19" s="330" t="s">
        <v>1669</v>
      </c>
      <c r="L19" s="346" t="s">
        <v>2301</v>
      </c>
      <c r="M19" s="346"/>
      <c r="N19" s="346"/>
      <c r="O19" s="346" t="s">
        <v>699</v>
      </c>
      <c r="P19" s="346" t="s">
        <v>699</v>
      </c>
      <c r="Q19" s="329"/>
      <c r="R19" s="346"/>
      <c r="S19" s="346"/>
      <c r="T19" s="346"/>
      <c r="U19" s="346"/>
      <c r="V19" s="329">
        <v>2</v>
      </c>
      <c r="W19" s="330" t="s">
        <v>2302</v>
      </c>
      <c r="X19" s="348">
        <v>6</v>
      </c>
      <c r="Y19" s="348">
        <v>2</v>
      </c>
      <c r="Z19" s="330" t="s">
        <v>1199</v>
      </c>
      <c r="AA19" s="509" t="s">
        <v>2303</v>
      </c>
      <c r="AB19" s="334"/>
    </row>
    <row r="20" spans="1:29" s="339" customFormat="1" ht="27" customHeight="1" thickBot="1">
      <c r="A20" s="330">
        <v>17</v>
      </c>
      <c r="B20" s="330"/>
      <c r="C20" s="331"/>
      <c r="D20" s="352" t="s">
        <v>2150</v>
      </c>
      <c r="E20" s="330" t="s">
        <v>31</v>
      </c>
      <c r="F20" s="332" t="s">
        <v>2152</v>
      </c>
      <c r="G20" s="353">
        <v>39559</v>
      </c>
      <c r="H20" s="246" t="s">
        <v>1362</v>
      </c>
      <c r="I20" s="354" t="s">
        <v>2192</v>
      </c>
      <c r="J20" s="354" t="s">
        <v>2193</v>
      </c>
      <c r="K20" s="354" t="s">
        <v>323</v>
      </c>
      <c r="L20" s="346" t="s">
        <v>861</v>
      </c>
      <c r="M20" s="346"/>
      <c r="N20" s="346"/>
      <c r="O20" s="329" t="s">
        <v>697</v>
      </c>
      <c r="P20" s="329" t="s">
        <v>699</v>
      </c>
      <c r="Q20" s="329"/>
      <c r="R20" s="329"/>
      <c r="S20" s="329"/>
      <c r="T20" s="329"/>
      <c r="U20" s="329"/>
      <c r="V20" s="329">
        <v>2</v>
      </c>
      <c r="W20" s="356" t="s">
        <v>2324</v>
      </c>
      <c r="X20" s="337">
        <v>4</v>
      </c>
      <c r="Y20" s="337">
        <v>1</v>
      </c>
      <c r="Z20" s="356" t="s">
        <v>2325</v>
      </c>
      <c r="AA20" s="1378" t="s">
        <v>2326</v>
      </c>
      <c r="AB20" s="373"/>
    </row>
    <row r="21" spans="1:29" s="339" customFormat="1" ht="27" customHeight="1" thickBot="1">
      <c r="A21" s="330">
        <v>18</v>
      </c>
      <c r="B21" s="330"/>
      <c r="C21" s="351"/>
      <c r="D21" s="352" t="s">
        <v>2311</v>
      </c>
      <c r="E21" s="330" t="s">
        <v>31</v>
      </c>
      <c r="F21" s="332" t="s">
        <v>2152</v>
      </c>
      <c r="G21" s="353">
        <v>39863</v>
      </c>
      <c r="H21" s="246" t="s">
        <v>1631</v>
      </c>
      <c r="I21" s="354" t="s">
        <v>2312</v>
      </c>
      <c r="J21" s="354" t="s">
        <v>2313</v>
      </c>
      <c r="K21" s="354" t="s">
        <v>2155</v>
      </c>
      <c r="L21" s="346" t="s">
        <v>861</v>
      </c>
      <c r="M21" s="346"/>
      <c r="N21" s="346"/>
      <c r="O21" s="329" t="s">
        <v>697</v>
      </c>
      <c r="P21" s="329" t="s">
        <v>697</v>
      </c>
      <c r="Q21" s="329"/>
      <c r="R21" s="329"/>
      <c r="S21" s="329"/>
      <c r="T21" s="329"/>
      <c r="U21" s="329"/>
      <c r="V21" s="329">
        <v>2</v>
      </c>
      <c r="W21" s="356" t="s">
        <v>858</v>
      </c>
      <c r="X21" s="337">
        <v>12</v>
      </c>
      <c r="Y21" s="337">
        <v>2</v>
      </c>
      <c r="Z21" s="329" t="s">
        <v>321</v>
      </c>
      <c r="AA21" s="506" t="s">
        <v>2314</v>
      </c>
      <c r="AB21" s="350"/>
    </row>
    <row r="22" spans="1:29" s="339" customFormat="1" ht="27" customHeight="1" thickBot="1">
      <c r="A22" s="330">
        <v>19</v>
      </c>
      <c r="B22" s="330"/>
      <c r="C22" s="351"/>
      <c r="D22" s="352" t="s">
        <v>2144</v>
      </c>
      <c r="E22" s="330" t="s">
        <v>31</v>
      </c>
      <c r="F22" s="332" t="s">
        <v>2152</v>
      </c>
      <c r="G22" s="353">
        <v>39523</v>
      </c>
      <c r="H22" s="246" t="s">
        <v>1362</v>
      </c>
      <c r="I22" s="354" t="s">
        <v>2240</v>
      </c>
      <c r="J22" s="354" t="s">
        <v>2241</v>
      </c>
      <c r="K22" s="354" t="s">
        <v>2242</v>
      </c>
      <c r="L22" s="346" t="s">
        <v>861</v>
      </c>
      <c r="M22" s="346"/>
      <c r="N22" s="346"/>
      <c r="O22" s="329" t="s">
        <v>697</v>
      </c>
      <c r="P22" s="329" t="s">
        <v>698</v>
      </c>
      <c r="Q22" s="329"/>
      <c r="R22" s="329"/>
      <c r="S22" s="329"/>
      <c r="T22" s="329"/>
      <c r="U22" s="329"/>
      <c r="V22" s="329">
        <v>2</v>
      </c>
      <c r="W22" s="336" t="s">
        <v>840</v>
      </c>
      <c r="X22" s="337">
        <v>28</v>
      </c>
      <c r="Y22" s="337">
        <v>5</v>
      </c>
      <c r="Z22" s="329" t="s">
        <v>326</v>
      </c>
      <c r="AA22" s="505" t="s">
        <v>2243</v>
      </c>
    </row>
    <row r="23" spans="1:29" s="339" customFormat="1" ht="27" customHeight="1" thickBot="1">
      <c r="A23" s="330">
        <v>20</v>
      </c>
      <c r="B23" s="330"/>
      <c r="C23" s="351"/>
      <c r="D23" s="352" t="s">
        <v>2148</v>
      </c>
      <c r="E23" s="330" t="s">
        <v>9</v>
      </c>
      <c r="F23" s="332" t="s">
        <v>2152</v>
      </c>
      <c r="G23" s="353">
        <v>39680</v>
      </c>
      <c r="H23" s="246" t="s">
        <v>1631</v>
      </c>
      <c r="I23" s="354" t="s">
        <v>2166</v>
      </c>
      <c r="J23" s="354" t="s">
        <v>2167</v>
      </c>
      <c r="K23" s="354"/>
      <c r="L23" s="346"/>
      <c r="M23" s="346"/>
      <c r="N23" s="346"/>
      <c r="O23" s="329"/>
      <c r="P23" s="329"/>
      <c r="Q23" s="329"/>
      <c r="R23" s="329"/>
      <c r="S23" s="329"/>
      <c r="T23" s="329"/>
      <c r="U23" s="329"/>
      <c r="V23" s="329"/>
      <c r="W23" s="356"/>
      <c r="X23" s="337"/>
      <c r="Y23" s="337"/>
      <c r="Z23" s="356"/>
      <c r="AA23" s="506"/>
    </row>
    <row r="24" spans="1:29" s="342" customFormat="1" ht="27" customHeight="1" thickBot="1">
      <c r="A24" s="330">
        <v>21</v>
      </c>
      <c r="B24" s="330"/>
      <c r="C24" s="351"/>
      <c r="D24" s="352" t="s">
        <v>2218</v>
      </c>
      <c r="E24" s="330" t="s">
        <v>31</v>
      </c>
      <c r="F24" s="332" t="s">
        <v>2152</v>
      </c>
      <c r="G24" s="353">
        <v>39881</v>
      </c>
      <c r="H24" s="246" t="s">
        <v>1631</v>
      </c>
      <c r="I24" s="354" t="s">
        <v>912</v>
      </c>
      <c r="J24" s="354" t="s">
        <v>286</v>
      </c>
      <c r="K24" s="354" t="s">
        <v>323</v>
      </c>
      <c r="L24" s="346" t="s">
        <v>323</v>
      </c>
      <c r="M24" s="346"/>
      <c r="N24" s="346"/>
      <c r="O24" s="329" t="s">
        <v>698</v>
      </c>
      <c r="P24" s="329" t="s">
        <v>699</v>
      </c>
      <c r="Q24" s="329"/>
      <c r="R24" s="329"/>
      <c r="S24" s="329"/>
      <c r="T24" s="329"/>
      <c r="U24" s="329"/>
      <c r="V24" s="329">
        <v>1</v>
      </c>
      <c r="W24" s="336" t="s">
        <v>858</v>
      </c>
      <c r="X24" s="337">
        <v>5</v>
      </c>
      <c r="Y24" s="337">
        <v>1</v>
      </c>
      <c r="Z24" s="329" t="s">
        <v>321</v>
      </c>
      <c r="AA24" s="505" t="s">
        <v>2219</v>
      </c>
      <c r="AB24" s="355"/>
      <c r="AC24" s="355"/>
    </row>
    <row r="25" spans="1:29" s="342" customFormat="1" ht="27" customHeight="1" thickBot="1">
      <c r="A25" s="330">
        <v>22</v>
      </c>
      <c r="B25" s="330"/>
      <c r="C25" s="351"/>
      <c r="D25" s="352" t="s">
        <v>2128</v>
      </c>
      <c r="E25" s="330" t="s">
        <v>31</v>
      </c>
      <c r="F25" s="332" t="s">
        <v>2152</v>
      </c>
      <c r="G25" s="353">
        <v>39586</v>
      </c>
      <c r="H25" s="246" t="s">
        <v>1362</v>
      </c>
      <c r="I25" s="354" t="s">
        <v>2182</v>
      </c>
      <c r="J25" s="354" t="s">
        <v>2183</v>
      </c>
      <c r="K25" s="354"/>
      <c r="L25" s="346"/>
      <c r="M25" s="346"/>
      <c r="N25" s="346"/>
      <c r="O25" s="329"/>
      <c r="P25" s="329"/>
      <c r="Q25" s="329"/>
      <c r="R25" s="329"/>
      <c r="S25" s="329"/>
      <c r="T25" s="329"/>
      <c r="U25" s="329"/>
      <c r="V25" s="329"/>
      <c r="W25" s="356"/>
      <c r="X25" s="337"/>
      <c r="Y25" s="337"/>
      <c r="Z25" s="329"/>
      <c r="AA25" s="506"/>
      <c r="AB25" s="339"/>
      <c r="AC25" s="339"/>
    </row>
    <row r="26" spans="1:29" s="342" customFormat="1" ht="27" customHeight="1" thickBot="1">
      <c r="A26" s="330">
        <v>23</v>
      </c>
      <c r="B26" s="330"/>
      <c r="C26" s="351"/>
      <c r="D26" s="360" t="s">
        <v>2145</v>
      </c>
      <c r="E26" s="330" t="s">
        <v>31</v>
      </c>
      <c r="F26" s="332" t="s">
        <v>2152</v>
      </c>
      <c r="G26" s="353">
        <v>39683</v>
      </c>
      <c r="H26" s="246" t="s">
        <v>1631</v>
      </c>
      <c r="I26" s="354" t="s">
        <v>2178</v>
      </c>
      <c r="J26" s="354" t="s">
        <v>2179</v>
      </c>
      <c r="K26" s="361" t="s">
        <v>2180</v>
      </c>
      <c r="L26" s="346" t="s">
        <v>2180</v>
      </c>
      <c r="M26" s="346"/>
      <c r="N26" s="346"/>
      <c r="O26" s="329" t="s">
        <v>699</v>
      </c>
      <c r="P26" s="329" t="s">
        <v>698</v>
      </c>
      <c r="Q26" s="329"/>
      <c r="R26" s="329"/>
      <c r="S26" s="329"/>
      <c r="T26" s="329"/>
      <c r="U26" s="329"/>
      <c r="V26" s="329">
        <v>2</v>
      </c>
      <c r="W26" s="356" t="s">
        <v>443</v>
      </c>
      <c r="X26" s="337">
        <v>24</v>
      </c>
      <c r="Y26" s="337">
        <v>4</v>
      </c>
      <c r="Z26" s="329" t="s">
        <v>321</v>
      </c>
      <c r="AA26" s="507" t="s">
        <v>2181</v>
      </c>
      <c r="AB26" s="339"/>
      <c r="AC26" s="339"/>
    </row>
    <row r="27" spans="1:29" s="339" customFormat="1" ht="27" customHeight="1" thickBot="1">
      <c r="A27" s="330">
        <v>24</v>
      </c>
      <c r="B27" s="330"/>
      <c r="C27" s="351"/>
      <c r="D27" s="325" t="s">
        <v>2252</v>
      </c>
      <c r="E27" s="330" t="s">
        <v>31</v>
      </c>
      <c r="F27" s="332" t="s">
        <v>2152</v>
      </c>
      <c r="G27" s="353">
        <v>39644</v>
      </c>
      <c r="H27" s="246" t="s">
        <v>1362</v>
      </c>
      <c r="I27" s="354" t="s">
        <v>2253</v>
      </c>
      <c r="J27" s="354" t="s">
        <v>2254</v>
      </c>
      <c r="K27" s="354" t="s">
        <v>2180</v>
      </c>
      <c r="L27" s="346" t="s">
        <v>861</v>
      </c>
      <c r="M27" s="346"/>
      <c r="N27" s="346"/>
      <c r="O27" s="329" t="s">
        <v>699</v>
      </c>
      <c r="P27" s="329" t="s">
        <v>699</v>
      </c>
      <c r="Q27" s="329"/>
      <c r="R27" s="329"/>
      <c r="S27" s="329"/>
      <c r="T27" s="329"/>
      <c r="U27" s="329"/>
      <c r="V27" s="329">
        <v>1</v>
      </c>
      <c r="W27" s="356" t="s">
        <v>840</v>
      </c>
      <c r="X27" s="337">
        <v>28</v>
      </c>
      <c r="Y27" s="337">
        <v>5</v>
      </c>
      <c r="Z27" s="329" t="s">
        <v>326</v>
      </c>
      <c r="AA27" s="506" t="s">
        <v>2255</v>
      </c>
    </row>
    <row r="28" spans="1:29" s="339" customFormat="1" ht="27" customHeight="1" thickBot="1">
      <c r="A28" s="330">
        <v>25</v>
      </c>
      <c r="B28" s="330"/>
      <c r="C28" s="351"/>
      <c r="D28" s="352" t="s">
        <v>2126</v>
      </c>
      <c r="E28" s="330" t="s">
        <v>9</v>
      </c>
      <c r="F28" s="332"/>
      <c r="G28" s="1463">
        <v>39448</v>
      </c>
      <c r="H28" s="246" t="s">
        <v>1362</v>
      </c>
      <c r="I28" s="354"/>
      <c r="J28" s="354"/>
      <c r="K28" s="354"/>
      <c r="L28" s="346"/>
      <c r="M28" s="346"/>
      <c r="N28" s="346"/>
      <c r="O28" s="329"/>
      <c r="P28" s="329"/>
      <c r="Q28" s="329"/>
      <c r="R28" s="329"/>
      <c r="S28" s="329"/>
      <c r="T28" s="329"/>
      <c r="U28" s="329"/>
      <c r="V28" s="329"/>
      <c r="W28" s="356"/>
      <c r="X28" s="337"/>
      <c r="Y28" s="337"/>
      <c r="Z28" s="329"/>
      <c r="AA28" s="505"/>
      <c r="AC28" s="350"/>
    </row>
    <row r="29" spans="1:29" s="339" customFormat="1" ht="27" customHeight="1" thickBot="1">
      <c r="A29" s="330">
        <v>26</v>
      </c>
      <c r="B29" s="330"/>
      <c r="C29" s="351"/>
      <c r="D29" s="352" t="s">
        <v>2146</v>
      </c>
      <c r="E29" s="330" t="s">
        <v>9</v>
      </c>
      <c r="F29" s="332" t="s">
        <v>2152</v>
      </c>
      <c r="G29" s="353">
        <v>39730</v>
      </c>
      <c r="H29" s="246" t="s">
        <v>1631</v>
      </c>
      <c r="I29" s="1396" t="s">
        <v>2228</v>
      </c>
      <c r="J29" s="354" t="s">
        <v>2229</v>
      </c>
      <c r="K29" s="354"/>
      <c r="L29" s="346" t="s">
        <v>861</v>
      </c>
      <c r="M29" s="346"/>
      <c r="N29" s="346"/>
      <c r="O29" s="329"/>
      <c r="P29" s="329" t="s">
        <v>697</v>
      </c>
      <c r="Q29" s="329"/>
      <c r="R29" s="329"/>
      <c r="S29" s="329"/>
      <c r="T29" s="329"/>
      <c r="U29" s="329"/>
      <c r="V29" s="329">
        <v>3</v>
      </c>
      <c r="W29" s="356" t="s">
        <v>1332</v>
      </c>
      <c r="X29" s="337">
        <v>54</v>
      </c>
      <c r="Y29" s="337">
        <v>8</v>
      </c>
      <c r="Z29" s="329" t="s">
        <v>321</v>
      </c>
      <c r="AA29" s="507" t="s">
        <v>2230</v>
      </c>
      <c r="AC29" s="342"/>
    </row>
    <row r="30" spans="1:29" s="339" customFormat="1" ht="27" customHeight="1" thickBot="1">
      <c r="A30" s="330">
        <v>27</v>
      </c>
      <c r="B30" s="330"/>
      <c r="C30" s="351"/>
      <c r="D30" s="352" t="s">
        <v>2139</v>
      </c>
      <c r="E30" s="330" t="s">
        <v>9</v>
      </c>
      <c r="F30" s="332"/>
      <c r="G30" s="1463">
        <v>39448</v>
      </c>
      <c r="H30" s="246" t="s">
        <v>1362</v>
      </c>
      <c r="I30" s="354"/>
      <c r="J30" s="354"/>
      <c r="K30" s="354"/>
      <c r="L30" s="346"/>
      <c r="M30" s="346"/>
      <c r="N30" s="346"/>
      <c r="O30" s="329"/>
      <c r="P30" s="329"/>
      <c r="Q30" s="329"/>
      <c r="R30" s="329"/>
      <c r="S30" s="329"/>
      <c r="T30" s="329"/>
      <c r="U30" s="329"/>
      <c r="V30" s="335"/>
      <c r="W30" s="356"/>
      <c r="X30" s="337"/>
      <c r="Y30" s="337"/>
      <c r="Z30" s="356"/>
      <c r="AA30" s="506"/>
      <c r="AB30" s="342"/>
    </row>
    <row r="31" spans="1:29" s="339" customFormat="1" ht="27" customHeight="1" thickBot="1">
      <c r="A31" s="330">
        <v>28</v>
      </c>
      <c r="B31" s="330"/>
      <c r="C31" s="351"/>
      <c r="D31" s="352" t="s">
        <v>2142</v>
      </c>
      <c r="E31" s="330" t="s">
        <v>31</v>
      </c>
      <c r="F31" s="332"/>
      <c r="G31" s="1463">
        <v>39448</v>
      </c>
      <c r="H31" s="246" t="s">
        <v>1362</v>
      </c>
      <c r="I31" s="354"/>
      <c r="J31" s="354"/>
      <c r="K31" s="354"/>
      <c r="L31" s="346"/>
      <c r="M31" s="346"/>
      <c r="N31" s="346"/>
      <c r="O31" s="329"/>
      <c r="P31" s="329"/>
      <c r="Q31" s="329"/>
      <c r="R31" s="329"/>
      <c r="S31" s="329"/>
      <c r="T31" s="329"/>
      <c r="U31" s="329"/>
      <c r="V31" s="329"/>
      <c r="W31" s="356"/>
      <c r="X31" s="337"/>
      <c r="Y31" s="337"/>
      <c r="Z31" s="329"/>
      <c r="AA31" s="505"/>
      <c r="AC31" s="342"/>
    </row>
    <row r="32" spans="1:29" s="339" customFormat="1" ht="27" customHeight="1" thickBot="1">
      <c r="A32" s="330">
        <v>29</v>
      </c>
      <c r="B32" s="330"/>
      <c r="C32" s="351"/>
      <c r="D32" s="352" t="s">
        <v>2225</v>
      </c>
      <c r="E32" s="330" t="s">
        <v>9</v>
      </c>
      <c r="F32" s="332" t="s">
        <v>2152</v>
      </c>
      <c r="G32" s="353">
        <v>39587</v>
      </c>
      <c r="H32" s="246" t="s">
        <v>1362</v>
      </c>
      <c r="I32" s="354" t="s">
        <v>2226</v>
      </c>
      <c r="J32" s="354" t="s">
        <v>2227</v>
      </c>
      <c r="K32" s="354"/>
      <c r="L32" s="346"/>
      <c r="M32" s="346"/>
      <c r="N32" s="346"/>
      <c r="O32" s="329"/>
      <c r="P32" s="329"/>
      <c r="Q32" s="329"/>
      <c r="R32" s="329"/>
      <c r="S32" s="329"/>
      <c r="T32" s="329"/>
      <c r="U32" s="329"/>
      <c r="V32" s="329"/>
      <c r="W32" s="356"/>
      <c r="X32" s="337"/>
      <c r="Y32" s="337"/>
      <c r="Z32" s="329"/>
      <c r="AA32" s="1377"/>
      <c r="AB32" s="350"/>
    </row>
    <row r="33" spans="1:29" s="339" customFormat="1" ht="27" customHeight="1" thickBot="1">
      <c r="A33" s="330">
        <v>30</v>
      </c>
      <c r="B33" s="330"/>
      <c r="C33" s="351"/>
      <c r="D33" s="352" t="s">
        <v>2270</v>
      </c>
      <c r="E33" s="330" t="s">
        <v>9</v>
      </c>
      <c r="F33" s="332" t="s">
        <v>2152</v>
      </c>
      <c r="G33" s="353">
        <v>39748</v>
      </c>
      <c r="H33" s="246" t="s">
        <v>1631</v>
      </c>
      <c r="I33" s="354" t="s">
        <v>2271</v>
      </c>
      <c r="J33" s="354" t="s">
        <v>2272</v>
      </c>
      <c r="K33" s="354" t="s">
        <v>323</v>
      </c>
      <c r="L33" s="346" t="s">
        <v>861</v>
      </c>
      <c r="M33" s="346"/>
      <c r="N33" s="346"/>
      <c r="O33" s="346" t="s">
        <v>697</v>
      </c>
      <c r="P33" s="346" t="s">
        <v>697</v>
      </c>
      <c r="Q33" s="349"/>
      <c r="R33" s="349"/>
      <c r="S33" s="349"/>
      <c r="T33" s="349"/>
      <c r="U33" s="329"/>
      <c r="V33" s="349">
        <v>4</v>
      </c>
      <c r="W33" s="354" t="s">
        <v>1332</v>
      </c>
      <c r="X33" s="348">
        <v>58</v>
      </c>
      <c r="Y33" s="348">
        <v>8</v>
      </c>
      <c r="Z33" s="363" t="s">
        <v>321</v>
      </c>
      <c r="AA33" s="505" t="s">
        <v>2273</v>
      </c>
      <c r="AB33" s="342"/>
      <c r="AC33" s="342"/>
    </row>
    <row r="34" spans="1:29" s="339" customFormat="1" ht="27" customHeight="1" thickBot="1">
      <c r="A34" s="330">
        <v>31</v>
      </c>
      <c r="B34" s="330"/>
      <c r="C34" s="351"/>
      <c r="D34" s="352" t="s">
        <v>2149</v>
      </c>
      <c r="E34" s="330" t="s">
        <v>31</v>
      </c>
      <c r="F34" s="332" t="s">
        <v>2152</v>
      </c>
      <c r="G34" s="353">
        <v>39554</v>
      </c>
      <c r="H34" s="246" t="s">
        <v>1362</v>
      </c>
      <c r="I34" s="354" t="s">
        <v>1198</v>
      </c>
      <c r="J34" s="354" t="s">
        <v>2315</v>
      </c>
      <c r="K34" s="354" t="s">
        <v>323</v>
      </c>
      <c r="L34" s="346" t="s">
        <v>861</v>
      </c>
      <c r="M34" s="346"/>
      <c r="N34" s="346"/>
      <c r="O34" s="329" t="s">
        <v>698</v>
      </c>
      <c r="P34" s="329" t="s">
        <v>699</v>
      </c>
      <c r="Q34" s="329"/>
      <c r="R34" s="329"/>
      <c r="S34" s="329"/>
      <c r="T34" s="329"/>
      <c r="U34" s="329"/>
      <c r="V34" s="329">
        <v>2</v>
      </c>
      <c r="W34" s="356" t="s">
        <v>1399</v>
      </c>
      <c r="X34" s="337">
        <v>3</v>
      </c>
      <c r="Y34" s="337">
        <v>1</v>
      </c>
      <c r="Z34" s="329" t="s">
        <v>364</v>
      </c>
      <c r="AA34" s="506" t="s">
        <v>2316</v>
      </c>
    </row>
    <row r="35" spans="1:29" s="339" customFormat="1" ht="27" customHeight="1" thickBot="1">
      <c r="A35" s="330">
        <v>32</v>
      </c>
      <c r="B35" s="330"/>
      <c r="C35" s="331"/>
      <c r="D35" s="352" t="s">
        <v>2259</v>
      </c>
      <c r="E35" s="330" t="s">
        <v>31</v>
      </c>
      <c r="F35" s="332" t="s">
        <v>2152</v>
      </c>
      <c r="G35" s="333">
        <v>39563</v>
      </c>
      <c r="H35" s="246" t="s">
        <v>1362</v>
      </c>
      <c r="I35" s="354" t="s">
        <v>2260</v>
      </c>
      <c r="J35" s="354" t="s">
        <v>2261</v>
      </c>
      <c r="K35" s="354" t="s">
        <v>2180</v>
      </c>
      <c r="L35" s="346" t="s">
        <v>861</v>
      </c>
      <c r="M35" s="346"/>
      <c r="N35" s="346"/>
      <c r="O35" s="329" t="s">
        <v>699</v>
      </c>
      <c r="P35" s="329" t="s">
        <v>698</v>
      </c>
      <c r="Q35" s="329"/>
      <c r="R35" s="329"/>
      <c r="S35" s="329"/>
      <c r="T35" s="329"/>
      <c r="U35" s="329"/>
      <c r="V35" s="329">
        <v>1</v>
      </c>
      <c r="W35" s="356" t="s">
        <v>840</v>
      </c>
      <c r="X35" s="337">
        <v>24</v>
      </c>
      <c r="Y35" s="337">
        <v>4</v>
      </c>
      <c r="Z35" s="329" t="s">
        <v>326</v>
      </c>
      <c r="AA35" s="505" t="s">
        <v>2262</v>
      </c>
      <c r="AB35" s="494"/>
    </row>
    <row r="36" spans="1:29" s="339" customFormat="1" ht="27" customHeight="1">
      <c r="A36" s="330">
        <v>33</v>
      </c>
      <c r="B36" s="330"/>
      <c r="C36" s="348"/>
      <c r="D36" s="325" t="s">
        <v>2135</v>
      </c>
      <c r="E36" s="330" t="s">
        <v>9</v>
      </c>
      <c r="F36" s="1376" t="s">
        <v>2152</v>
      </c>
      <c r="G36" s="333">
        <v>39626</v>
      </c>
      <c r="H36" s="246" t="s">
        <v>1362</v>
      </c>
      <c r="I36" s="330" t="s">
        <v>2309</v>
      </c>
      <c r="J36" s="330" t="s">
        <v>984</v>
      </c>
      <c r="K36" s="346" t="s">
        <v>350</v>
      </c>
      <c r="L36" s="346" t="s">
        <v>2155</v>
      </c>
      <c r="M36" s="346"/>
      <c r="N36" s="346"/>
      <c r="O36" s="329" t="s">
        <v>697</v>
      </c>
      <c r="P36" s="329" t="s">
        <v>698</v>
      </c>
      <c r="Q36" s="329"/>
      <c r="R36" s="329"/>
      <c r="S36" s="329"/>
      <c r="T36" s="329"/>
      <c r="U36" s="329"/>
      <c r="V36" s="335">
        <v>1</v>
      </c>
      <c r="W36" s="336" t="s">
        <v>1399</v>
      </c>
      <c r="X36" s="336">
        <v>2</v>
      </c>
      <c r="Y36" s="337">
        <v>1</v>
      </c>
      <c r="Z36" s="329" t="s">
        <v>364</v>
      </c>
      <c r="AA36" s="507" t="s">
        <v>2310</v>
      </c>
      <c r="AB36" s="1420"/>
      <c r="AC36" s="350"/>
    </row>
    <row r="37" spans="1:29" s="339" customFormat="1" ht="27" customHeight="1">
      <c r="A37" s="330"/>
      <c r="B37" s="330"/>
      <c r="C37" s="331"/>
      <c r="D37" s="352"/>
      <c r="E37" s="330"/>
      <c r="F37" s="332"/>
      <c r="G37" s="353"/>
      <c r="H37" s="28"/>
      <c r="I37" s="354"/>
      <c r="J37" s="354"/>
      <c r="K37" s="354"/>
      <c r="L37" s="346"/>
      <c r="M37" s="346"/>
      <c r="N37" s="346"/>
      <c r="O37" s="329"/>
      <c r="P37" s="329"/>
      <c r="Q37" s="329"/>
      <c r="R37" s="329"/>
      <c r="S37" s="329"/>
      <c r="T37" s="329"/>
      <c r="U37" s="329"/>
      <c r="V37" s="329"/>
      <c r="W37" s="356"/>
      <c r="X37" s="337"/>
      <c r="Y37" s="337"/>
      <c r="Z37" s="329"/>
      <c r="AA37" s="506"/>
      <c r="AB37" s="494"/>
      <c r="AC37" s="342"/>
    </row>
    <row r="38" spans="1:29" s="362" customFormat="1" ht="27" customHeight="1">
      <c r="A38" s="330"/>
      <c r="B38" s="325"/>
      <c r="C38" s="351"/>
      <c r="D38" s="352"/>
      <c r="E38" s="330"/>
      <c r="F38" s="332"/>
      <c r="G38" s="353"/>
      <c r="H38" s="90" t="s">
        <v>1632</v>
      </c>
      <c r="I38" s="354"/>
      <c r="J38" s="354"/>
      <c r="K38" s="354"/>
      <c r="L38" s="346"/>
      <c r="M38" s="346"/>
      <c r="N38" s="346"/>
      <c r="O38" s="346"/>
      <c r="P38" s="346"/>
      <c r="Q38" s="349"/>
      <c r="R38" s="349"/>
      <c r="S38" s="349"/>
      <c r="T38" s="349"/>
      <c r="U38" s="349"/>
      <c r="V38" s="349"/>
      <c r="W38" s="354"/>
      <c r="X38" s="348"/>
      <c r="Y38" s="348"/>
      <c r="Z38" s="363"/>
      <c r="AA38" s="506"/>
    </row>
    <row r="39" spans="1:29" s="10" customFormat="1" ht="20.100000000000001" customHeight="1">
      <c r="A39" s="3" t="s">
        <v>875</v>
      </c>
      <c r="B39" s="3"/>
      <c r="C39" s="7"/>
      <c r="D39" s="1"/>
      <c r="E39" s="7"/>
      <c r="F39" s="7"/>
      <c r="G39" s="7"/>
      <c r="H39" s="13"/>
      <c r="I39" s="7"/>
      <c r="J39" s="7"/>
      <c r="K39" s="7"/>
      <c r="L39" s="7"/>
      <c r="M39" s="7"/>
      <c r="N39" s="7"/>
      <c r="O39" s="7"/>
      <c r="P39" s="7"/>
      <c r="Q39" s="11"/>
      <c r="R39" s="127"/>
      <c r="S39" s="127"/>
      <c r="T39" s="127"/>
      <c r="U39" s="127"/>
      <c r="V39" s="127"/>
      <c r="W39" s="7"/>
      <c r="X39" s="7"/>
      <c r="Y39" s="7"/>
      <c r="Z39" s="7"/>
      <c r="AA39" s="487"/>
    </row>
    <row r="40" spans="1:29" s="10" customFormat="1" ht="20.100000000000001" customHeight="1">
      <c r="A40" s="1502">
        <f>'1a'!A40:C40</f>
        <v>42214</v>
      </c>
      <c r="B40" s="1503"/>
      <c r="C40" s="1503"/>
      <c r="D40" s="2"/>
      <c r="E40" s="7"/>
      <c r="F40" s="7"/>
      <c r="G40" s="7"/>
      <c r="H40" s="13"/>
      <c r="I40" s="7"/>
      <c r="J40" s="7"/>
      <c r="K40" s="7"/>
      <c r="L40" s="7"/>
      <c r="M40" s="7"/>
      <c r="N40" s="7"/>
      <c r="O40" s="7"/>
      <c r="P40" s="7"/>
      <c r="Q40" s="11"/>
      <c r="R40" s="127"/>
      <c r="S40" s="127"/>
      <c r="T40" s="127"/>
      <c r="U40" s="127"/>
      <c r="V40" s="127"/>
      <c r="W40" s="7"/>
      <c r="X40" s="7"/>
      <c r="Y40" s="7"/>
      <c r="Z40" s="7"/>
      <c r="AA40" s="487"/>
    </row>
    <row r="41" spans="1:29" s="10" customFormat="1" ht="20.100000000000001" customHeight="1">
      <c r="A41" s="7"/>
      <c r="B41" s="7"/>
      <c r="C41" s="7"/>
      <c r="D41" s="1"/>
      <c r="E41" s="7"/>
      <c r="F41" s="7"/>
      <c r="G41" s="7"/>
      <c r="H41" s="13"/>
      <c r="I41" s="7"/>
      <c r="J41" s="7"/>
      <c r="K41" s="7"/>
      <c r="L41" s="7"/>
      <c r="M41" s="7"/>
      <c r="N41" s="7"/>
      <c r="O41" s="7"/>
      <c r="P41" s="7"/>
      <c r="Q41" s="11"/>
      <c r="R41" s="127"/>
      <c r="S41" s="127"/>
      <c r="T41" s="127"/>
      <c r="U41" s="127"/>
      <c r="V41" s="127"/>
      <c r="W41" s="7"/>
      <c r="X41" s="7"/>
      <c r="Y41" s="7"/>
      <c r="Z41" s="7"/>
      <c r="AA41" s="487"/>
    </row>
    <row r="42" spans="1:29" s="10" customFormat="1" ht="20.100000000000001" customHeight="1">
      <c r="A42" s="7"/>
      <c r="B42" s="7"/>
      <c r="C42" s="7"/>
      <c r="D42" s="1"/>
      <c r="E42" s="7"/>
      <c r="F42" s="7"/>
      <c r="G42" s="7"/>
      <c r="H42" s="13"/>
      <c r="I42" s="7"/>
      <c r="J42" s="7"/>
      <c r="K42" s="7"/>
      <c r="L42" s="7"/>
      <c r="M42" s="7"/>
      <c r="N42" s="7"/>
      <c r="O42" s="7"/>
      <c r="P42" s="7"/>
      <c r="Q42" s="11"/>
      <c r="R42" s="127"/>
      <c r="S42" s="127"/>
      <c r="T42" s="127"/>
      <c r="U42" s="127"/>
      <c r="V42" s="127"/>
      <c r="W42" s="7"/>
      <c r="X42" s="7"/>
      <c r="Y42" s="7"/>
      <c r="Z42" s="7"/>
      <c r="AA42" s="487"/>
    </row>
    <row r="43" spans="1:29" s="10" customFormat="1" ht="20.100000000000001" customHeight="1">
      <c r="A43" s="7"/>
      <c r="B43" s="7"/>
      <c r="C43" s="7"/>
      <c r="D43" s="1"/>
      <c r="E43" s="7"/>
      <c r="F43" s="7"/>
      <c r="G43" s="7"/>
      <c r="H43" s="13"/>
      <c r="I43" s="7"/>
      <c r="J43" s="7"/>
      <c r="K43" s="7"/>
      <c r="L43" s="7"/>
      <c r="M43" s="7"/>
      <c r="N43" s="7"/>
      <c r="O43" s="7"/>
      <c r="P43" s="7"/>
      <c r="Q43" s="11"/>
      <c r="R43" s="127"/>
      <c r="S43" s="127"/>
      <c r="T43" s="127"/>
      <c r="U43" s="127"/>
      <c r="V43" s="127"/>
      <c r="W43" s="7"/>
      <c r="X43" s="7"/>
      <c r="Y43" s="7"/>
      <c r="Z43" s="7"/>
      <c r="AA43" s="487"/>
    </row>
    <row r="44" spans="1:29" s="10" customFormat="1" ht="20.100000000000001" customHeight="1">
      <c r="A44" s="7"/>
      <c r="B44" s="7"/>
      <c r="C44" s="7"/>
      <c r="D44" s="2"/>
      <c r="E44" s="7"/>
      <c r="F44" s="7"/>
      <c r="G44" s="7"/>
      <c r="H44" s="13"/>
      <c r="I44" s="7"/>
      <c r="J44" s="7"/>
      <c r="K44" s="7"/>
      <c r="L44" s="7"/>
      <c r="M44" s="7"/>
      <c r="N44" s="7"/>
      <c r="O44" s="7"/>
      <c r="P44" s="7"/>
      <c r="Q44" s="11"/>
      <c r="R44" s="127"/>
      <c r="S44" s="127"/>
      <c r="T44" s="127"/>
      <c r="U44" s="127"/>
      <c r="V44" s="127"/>
      <c r="W44" s="7"/>
      <c r="X44" s="7"/>
      <c r="Y44" s="7"/>
      <c r="Z44" s="7"/>
      <c r="AA44" s="487"/>
    </row>
    <row r="45" spans="1:29" s="10" customFormat="1" ht="20.100000000000001" customHeight="1">
      <c r="A45" s="7"/>
      <c r="B45" s="7"/>
      <c r="C45" s="7"/>
      <c r="D45" s="2"/>
      <c r="E45" s="7"/>
      <c r="F45" s="7"/>
      <c r="G45" s="7"/>
      <c r="H45" s="13"/>
      <c r="I45" s="7"/>
      <c r="J45" s="7"/>
      <c r="K45" s="7"/>
      <c r="L45" s="7"/>
      <c r="M45" s="7"/>
      <c r="N45" s="7"/>
      <c r="O45" s="7"/>
      <c r="P45" s="7"/>
      <c r="Q45" s="11"/>
      <c r="R45" s="127"/>
      <c r="S45" s="127"/>
      <c r="T45" s="127"/>
      <c r="U45" s="127"/>
      <c r="V45" s="127"/>
      <c r="W45" s="7"/>
      <c r="X45" s="7"/>
      <c r="Y45" s="7"/>
      <c r="Z45" s="7"/>
      <c r="AA45" s="487"/>
    </row>
    <row r="46" spans="1:29" s="10" customFormat="1" ht="20.100000000000001" customHeight="1">
      <c r="A46" s="7"/>
      <c r="B46" s="7"/>
      <c r="C46" s="7"/>
      <c r="D46" s="1"/>
      <c r="E46" s="7"/>
      <c r="F46" s="7"/>
      <c r="G46" s="7"/>
      <c r="H46" s="13"/>
      <c r="I46" s="7"/>
      <c r="J46" s="7"/>
      <c r="K46" s="7"/>
      <c r="L46" s="7"/>
      <c r="M46" s="7"/>
      <c r="N46" s="7"/>
      <c r="O46" s="7"/>
      <c r="P46" s="7"/>
      <c r="Q46" s="11"/>
      <c r="R46" s="127"/>
      <c r="S46" s="127"/>
      <c r="T46" s="127"/>
      <c r="U46" s="127"/>
      <c r="V46" s="127"/>
      <c r="W46" s="7"/>
      <c r="X46" s="7"/>
      <c r="Y46" s="7"/>
      <c r="Z46" s="7"/>
      <c r="AA46" s="487"/>
    </row>
    <row r="47" spans="1:29" s="10" customFormat="1" ht="20.100000000000001" customHeight="1">
      <c r="A47" s="7"/>
      <c r="B47" s="7"/>
      <c r="C47" s="7"/>
      <c r="D47" s="2"/>
      <c r="E47" s="7"/>
      <c r="F47" s="7"/>
      <c r="G47" s="7"/>
      <c r="H47" s="13"/>
      <c r="I47" s="7"/>
      <c r="J47" s="7"/>
      <c r="K47" s="7"/>
      <c r="L47" s="7"/>
      <c r="M47" s="7"/>
      <c r="N47" s="7"/>
      <c r="O47" s="7"/>
      <c r="P47" s="7"/>
      <c r="Q47" s="11"/>
      <c r="R47" s="127"/>
      <c r="S47" s="127"/>
      <c r="T47" s="127"/>
      <c r="U47" s="127"/>
      <c r="V47" s="127"/>
      <c r="W47" s="7"/>
      <c r="X47" s="7"/>
      <c r="Y47" s="7"/>
      <c r="Z47" s="7"/>
      <c r="AA47" s="487"/>
    </row>
    <row r="48" spans="1:29" s="10" customFormat="1" ht="20.100000000000001" customHeight="1">
      <c r="A48" s="7"/>
      <c r="B48" s="7"/>
      <c r="C48" s="7"/>
      <c r="D48" s="1"/>
      <c r="E48" s="7"/>
      <c r="F48" s="7"/>
      <c r="G48" s="7"/>
      <c r="H48" s="13"/>
      <c r="I48" s="7"/>
      <c r="J48" s="7"/>
      <c r="K48" s="7"/>
      <c r="L48" s="7"/>
      <c r="M48" s="7"/>
      <c r="N48" s="7"/>
      <c r="O48" s="7"/>
      <c r="P48" s="7"/>
      <c r="Q48" s="11"/>
      <c r="R48" s="127"/>
      <c r="S48" s="127"/>
      <c r="T48" s="127"/>
      <c r="U48" s="127"/>
      <c r="V48" s="127"/>
      <c r="W48" s="7"/>
      <c r="X48" s="7"/>
      <c r="Y48" s="7"/>
      <c r="Z48" s="7"/>
      <c r="AA48" s="487"/>
    </row>
    <row r="49" spans="1:27" s="10" customFormat="1" ht="20.100000000000001" customHeight="1">
      <c r="A49" s="7"/>
      <c r="B49" s="7"/>
      <c r="C49" s="7"/>
      <c r="D49" s="2"/>
      <c r="E49" s="7"/>
      <c r="F49" s="7"/>
      <c r="G49" s="7"/>
      <c r="H49" s="13"/>
      <c r="I49" s="7"/>
      <c r="J49" s="7"/>
      <c r="K49" s="7"/>
      <c r="L49" s="7"/>
      <c r="M49" s="7"/>
      <c r="N49" s="7"/>
      <c r="O49" s="7"/>
      <c r="P49" s="7"/>
      <c r="Q49" s="11"/>
      <c r="R49" s="127"/>
      <c r="S49" s="127"/>
      <c r="T49" s="127"/>
      <c r="U49" s="127"/>
      <c r="V49" s="127"/>
      <c r="W49" s="7"/>
      <c r="X49" s="7"/>
      <c r="Y49" s="7"/>
      <c r="Z49" s="7"/>
      <c r="AA49" s="487"/>
    </row>
    <row r="50" spans="1:27" s="10" customFormat="1" ht="20.100000000000001" customHeight="1">
      <c r="A50" s="7"/>
      <c r="B50" s="7"/>
      <c r="C50" s="7"/>
      <c r="D50" s="2"/>
      <c r="E50" s="7"/>
      <c r="F50" s="7"/>
      <c r="G50" s="7"/>
      <c r="H50" s="13"/>
      <c r="I50" s="7"/>
      <c r="J50" s="7"/>
      <c r="K50" s="7"/>
      <c r="L50" s="7"/>
      <c r="M50" s="7"/>
      <c r="N50" s="7"/>
      <c r="O50" s="7"/>
      <c r="P50" s="7"/>
      <c r="Q50" s="11"/>
      <c r="R50" s="127"/>
      <c r="S50" s="127"/>
      <c r="T50" s="127"/>
      <c r="U50" s="127"/>
      <c r="V50" s="127"/>
      <c r="W50" s="7"/>
      <c r="X50" s="7"/>
      <c r="Y50" s="7"/>
      <c r="Z50" s="7"/>
      <c r="AA50" s="487"/>
    </row>
    <row r="51" spans="1:27" s="10" customFormat="1" ht="20.100000000000001" customHeight="1">
      <c r="A51" s="7"/>
      <c r="B51" s="7"/>
      <c r="C51" s="7"/>
      <c r="D51" s="1"/>
      <c r="E51" s="7"/>
      <c r="F51" s="7"/>
      <c r="G51" s="7"/>
      <c r="H51" s="13"/>
      <c r="I51" s="7"/>
      <c r="J51" s="7"/>
      <c r="K51" s="7"/>
      <c r="L51" s="7"/>
      <c r="M51" s="7"/>
      <c r="N51" s="7"/>
      <c r="O51" s="7"/>
      <c r="P51" s="7"/>
      <c r="Q51" s="11"/>
      <c r="R51" s="127"/>
      <c r="S51" s="127"/>
      <c r="T51" s="127"/>
      <c r="U51" s="127"/>
      <c r="V51" s="127"/>
      <c r="W51" s="7"/>
      <c r="X51" s="7"/>
      <c r="Y51" s="7"/>
      <c r="Z51" s="7"/>
      <c r="AA51" s="487"/>
    </row>
    <row r="52" spans="1:27" s="10" customFormat="1" ht="20.100000000000001" customHeight="1">
      <c r="A52" s="7"/>
      <c r="B52" s="7"/>
      <c r="C52" s="7"/>
      <c r="D52" s="2"/>
      <c r="E52" s="7"/>
      <c r="F52" s="7"/>
      <c r="G52" s="7"/>
      <c r="H52" s="13"/>
      <c r="I52" s="7"/>
      <c r="J52" s="7"/>
      <c r="K52" s="7"/>
      <c r="L52" s="7"/>
      <c r="M52" s="7"/>
      <c r="N52" s="7"/>
      <c r="O52" s="7"/>
      <c r="P52" s="7"/>
      <c r="Q52" s="11"/>
      <c r="R52" s="127"/>
      <c r="S52" s="127"/>
      <c r="T52" s="127"/>
      <c r="U52" s="127"/>
      <c r="V52" s="127"/>
      <c r="W52" s="7"/>
      <c r="X52" s="7"/>
      <c r="Y52" s="7"/>
      <c r="Z52" s="7"/>
      <c r="AA52" s="487"/>
    </row>
    <row r="53" spans="1:27" s="10" customFormat="1" ht="20.100000000000001" customHeight="1">
      <c r="A53" s="7"/>
      <c r="B53" s="7"/>
      <c r="C53" s="7"/>
      <c r="D53" s="2"/>
      <c r="E53" s="7"/>
      <c r="F53" s="7"/>
      <c r="G53" s="7"/>
      <c r="H53" s="13"/>
      <c r="I53" s="7"/>
      <c r="J53" s="7"/>
      <c r="K53" s="7"/>
      <c r="L53" s="7"/>
      <c r="M53" s="7"/>
      <c r="N53" s="7"/>
      <c r="O53" s="7"/>
      <c r="P53" s="7"/>
      <c r="Q53" s="11"/>
      <c r="R53" s="127"/>
      <c r="S53" s="127"/>
      <c r="T53" s="127"/>
      <c r="U53" s="127"/>
      <c r="V53" s="127"/>
      <c r="W53" s="7"/>
      <c r="X53" s="7"/>
      <c r="Y53" s="7"/>
      <c r="Z53" s="7"/>
      <c r="AA53" s="487"/>
    </row>
    <row r="54" spans="1:27" s="10" customFormat="1" ht="20.100000000000001" customHeight="1">
      <c r="A54" s="7"/>
      <c r="B54" s="7"/>
      <c r="C54" s="7"/>
      <c r="D54" s="2"/>
      <c r="E54" s="7"/>
      <c r="F54" s="7"/>
      <c r="G54" s="7"/>
      <c r="H54" s="13"/>
      <c r="I54" s="7"/>
      <c r="J54" s="7"/>
      <c r="K54" s="7"/>
      <c r="L54" s="7"/>
      <c r="M54" s="7"/>
      <c r="N54" s="7"/>
      <c r="O54" s="7"/>
      <c r="P54" s="7"/>
      <c r="Q54" s="11"/>
      <c r="R54" s="127"/>
      <c r="S54" s="127"/>
      <c r="T54" s="127"/>
      <c r="U54" s="127"/>
      <c r="V54" s="127"/>
      <c r="W54" s="7"/>
      <c r="X54" s="7"/>
      <c r="Y54" s="7"/>
      <c r="Z54" s="7"/>
      <c r="AA54" s="487"/>
    </row>
    <row r="55" spans="1:27" s="10" customFormat="1" ht="20.100000000000001" customHeight="1">
      <c r="A55" s="7"/>
      <c r="B55" s="7"/>
      <c r="C55" s="7"/>
      <c r="D55" s="2"/>
      <c r="E55" s="7"/>
      <c r="F55" s="7"/>
      <c r="G55" s="7"/>
      <c r="H55" s="13"/>
      <c r="I55" s="7"/>
      <c r="J55" s="7"/>
      <c r="K55" s="7"/>
      <c r="L55" s="7"/>
      <c r="M55" s="7"/>
      <c r="N55" s="7"/>
      <c r="O55" s="7"/>
      <c r="P55" s="7"/>
      <c r="Q55" s="11"/>
      <c r="R55" s="127"/>
      <c r="S55" s="127"/>
      <c r="T55" s="127"/>
      <c r="U55" s="127"/>
      <c r="V55" s="127"/>
      <c r="W55" s="7"/>
      <c r="X55" s="7"/>
      <c r="Y55" s="7"/>
      <c r="Z55" s="7"/>
      <c r="AA55" s="487"/>
    </row>
    <row r="56" spans="1:27" s="10" customFormat="1" ht="20.100000000000001" customHeight="1">
      <c r="A56" s="7"/>
      <c r="B56" s="7"/>
      <c r="C56" s="7"/>
      <c r="D56" s="2"/>
      <c r="E56" s="7"/>
      <c r="F56" s="7"/>
      <c r="G56" s="7"/>
      <c r="H56" s="13"/>
      <c r="I56" s="7"/>
      <c r="J56" s="7"/>
      <c r="K56" s="7"/>
      <c r="L56" s="7"/>
      <c r="M56" s="7"/>
      <c r="N56" s="7"/>
      <c r="O56" s="7"/>
      <c r="P56" s="7"/>
      <c r="Q56" s="11"/>
      <c r="R56" s="127"/>
      <c r="S56" s="127"/>
      <c r="T56" s="127"/>
      <c r="U56" s="127"/>
      <c r="V56" s="127"/>
      <c r="W56" s="7"/>
      <c r="X56" s="7"/>
      <c r="Y56" s="7"/>
      <c r="Z56" s="7"/>
      <c r="AA56" s="487"/>
    </row>
    <row r="57" spans="1:27" s="10" customFormat="1" ht="20.100000000000001" customHeight="1">
      <c r="A57" s="7"/>
      <c r="B57" s="7"/>
      <c r="C57" s="7"/>
      <c r="D57" s="2"/>
      <c r="E57" s="7"/>
      <c r="F57" s="7"/>
      <c r="G57" s="7"/>
      <c r="H57" s="13"/>
      <c r="I57" s="7"/>
      <c r="J57" s="7"/>
      <c r="K57" s="7"/>
      <c r="L57" s="7"/>
      <c r="M57" s="7"/>
      <c r="N57" s="7"/>
      <c r="O57" s="7"/>
      <c r="P57" s="7"/>
      <c r="Q57" s="11"/>
      <c r="R57" s="127"/>
      <c r="S57" s="127"/>
      <c r="T57" s="127"/>
      <c r="U57" s="127"/>
      <c r="V57" s="127"/>
      <c r="W57" s="7"/>
      <c r="X57" s="7"/>
      <c r="Y57" s="7"/>
      <c r="Z57" s="7"/>
      <c r="AA57" s="487"/>
    </row>
    <row r="58" spans="1:27" s="10" customFormat="1" ht="20.100000000000001" customHeight="1">
      <c r="A58" s="7"/>
      <c r="B58" s="7"/>
      <c r="C58" s="7"/>
      <c r="D58" s="2"/>
      <c r="E58" s="7"/>
      <c r="F58" s="7"/>
      <c r="G58" s="7"/>
      <c r="H58" s="13"/>
      <c r="I58" s="7"/>
      <c r="J58" s="7"/>
      <c r="K58" s="7"/>
      <c r="L58" s="7"/>
      <c r="M58" s="7"/>
      <c r="N58" s="7"/>
      <c r="O58" s="7"/>
      <c r="P58" s="7"/>
      <c r="Q58" s="11"/>
      <c r="R58" s="127"/>
      <c r="S58" s="127"/>
      <c r="T58" s="127"/>
      <c r="U58" s="127"/>
      <c r="V58" s="127"/>
      <c r="W58" s="7"/>
      <c r="X58" s="7"/>
      <c r="Y58" s="7"/>
      <c r="Z58" s="7"/>
      <c r="AA58" s="487"/>
    </row>
    <row r="59" spans="1:27" s="10" customFormat="1" ht="20.100000000000001" customHeight="1">
      <c r="A59" s="7"/>
      <c r="B59" s="7"/>
      <c r="C59" s="7"/>
      <c r="D59" s="2"/>
      <c r="E59" s="7"/>
      <c r="F59" s="7"/>
      <c r="G59" s="7"/>
      <c r="H59" s="13"/>
      <c r="I59" s="7"/>
      <c r="J59" s="7"/>
      <c r="K59" s="7"/>
      <c r="L59" s="7"/>
      <c r="M59" s="7"/>
      <c r="N59" s="7"/>
      <c r="O59" s="7"/>
      <c r="P59" s="7"/>
      <c r="Q59" s="11"/>
      <c r="R59" s="127"/>
      <c r="S59" s="127"/>
      <c r="T59" s="127"/>
      <c r="U59" s="127"/>
      <c r="V59" s="127"/>
      <c r="W59" s="7"/>
      <c r="X59" s="7"/>
      <c r="Y59" s="7"/>
      <c r="Z59" s="7"/>
      <c r="AA59" s="487"/>
    </row>
    <row r="60" spans="1:27" s="10" customFormat="1" ht="20.100000000000001" customHeight="1">
      <c r="A60" s="7"/>
      <c r="B60" s="7"/>
      <c r="C60" s="7"/>
      <c r="D60" s="2"/>
      <c r="E60" s="7"/>
      <c r="F60" s="7"/>
      <c r="G60" s="7"/>
      <c r="H60" s="13"/>
      <c r="I60" s="7"/>
      <c r="J60" s="7"/>
      <c r="K60" s="7"/>
      <c r="L60" s="7"/>
      <c r="M60" s="7"/>
      <c r="N60" s="7"/>
      <c r="O60" s="7"/>
      <c r="P60" s="7"/>
      <c r="Q60" s="11"/>
      <c r="R60" s="127"/>
      <c r="S60" s="127"/>
      <c r="T60" s="127"/>
      <c r="U60" s="127"/>
      <c r="V60" s="127"/>
      <c r="W60" s="7"/>
      <c r="X60" s="7"/>
      <c r="Y60" s="7"/>
      <c r="Z60" s="7"/>
      <c r="AA60" s="487"/>
    </row>
    <row r="61" spans="1:27" s="10" customFormat="1" ht="20.100000000000001" customHeight="1">
      <c r="A61" s="7"/>
      <c r="B61" s="7"/>
      <c r="C61" s="7"/>
      <c r="D61" s="2"/>
      <c r="E61" s="7"/>
      <c r="F61" s="7"/>
      <c r="G61" s="7"/>
      <c r="H61" s="13"/>
      <c r="I61" s="7"/>
      <c r="J61" s="7"/>
      <c r="K61" s="7"/>
      <c r="L61" s="7"/>
      <c r="M61" s="7"/>
      <c r="N61" s="7"/>
      <c r="O61" s="7"/>
      <c r="P61" s="7"/>
      <c r="Q61" s="11"/>
      <c r="R61" s="127"/>
      <c r="S61" s="127"/>
      <c r="T61" s="127"/>
      <c r="U61" s="127"/>
      <c r="V61" s="127"/>
      <c r="W61" s="7"/>
      <c r="X61" s="7"/>
      <c r="Y61" s="7"/>
      <c r="Z61" s="7"/>
      <c r="AA61" s="487"/>
    </row>
    <row r="62" spans="1:27" s="10" customFormat="1" ht="20.100000000000001" customHeight="1">
      <c r="A62" s="7"/>
      <c r="B62" s="7"/>
      <c r="C62" s="7"/>
      <c r="D62" s="2"/>
      <c r="E62" s="7"/>
      <c r="F62" s="7"/>
      <c r="G62" s="7"/>
      <c r="H62" s="13"/>
      <c r="I62" s="7"/>
      <c r="J62" s="7"/>
      <c r="K62" s="7"/>
      <c r="L62" s="7"/>
      <c r="M62" s="7"/>
      <c r="N62" s="7"/>
      <c r="O62" s="7"/>
      <c r="P62" s="7"/>
      <c r="Q62" s="11"/>
      <c r="R62" s="127"/>
      <c r="S62" s="127"/>
      <c r="T62" s="127"/>
      <c r="U62" s="127"/>
      <c r="V62" s="127"/>
      <c r="W62" s="7"/>
      <c r="X62" s="7"/>
      <c r="Y62" s="7"/>
      <c r="Z62" s="7"/>
      <c r="AA62" s="487"/>
    </row>
    <row r="63" spans="1:27" s="10" customFormat="1" ht="20.100000000000001" customHeight="1">
      <c r="A63" s="7"/>
      <c r="B63" s="7"/>
      <c r="C63" s="7"/>
      <c r="D63" s="2"/>
      <c r="E63" s="7"/>
      <c r="F63" s="7"/>
      <c r="G63" s="7"/>
      <c r="H63" s="13"/>
      <c r="I63" s="7"/>
      <c r="J63" s="7"/>
      <c r="K63" s="7"/>
      <c r="L63" s="7"/>
      <c r="M63" s="7"/>
      <c r="N63" s="7"/>
      <c r="O63" s="7"/>
      <c r="P63" s="7"/>
      <c r="Q63" s="11"/>
      <c r="R63" s="127"/>
      <c r="S63" s="127"/>
      <c r="T63" s="127"/>
      <c r="U63" s="127"/>
      <c r="V63" s="127"/>
      <c r="W63" s="7"/>
      <c r="X63" s="7"/>
      <c r="Y63" s="7"/>
      <c r="Z63" s="7"/>
      <c r="AA63" s="487"/>
    </row>
    <row r="64" spans="1:27" s="10" customFormat="1" ht="20.100000000000001" customHeight="1">
      <c r="A64" s="7"/>
      <c r="B64" s="7"/>
      <c r="C64" s="7"/>
      <c r="D64" s="2"/>
      <c r="E64" s="7"/>
      <c r="F64" s="7"/>
      <c r="G64" s="7"/>
      <c r="H64" s="13"/>
      <c r="I64" s="7"/>
      <c r="J64" s="7"/>
      <c r="K64" s="7"/>
      <c r="L64" s="7"/>
      <c r="M64" s="7"/>
      <c r="N64" s="7"/>
      <c r="O64" s="7"/>
      <c r="P64" s="7"/>
      <c r="Q64" s="11"/>
      <c r="R64" s="127"/>
      <c r="S64" s="127"/>
      <c r="T64" s="127"/>
      <c r="U64" s="127"/>
      <c r="V64" s="127"/>
      <c r="W64" s="7"/>
      <c r="X64" s="7"/>
      <c r="Y64" s="7"/>
      <c r="Z64" s="7"/>
      <c r="AA64" s="487"/>
    </row>
    <row r="65" spans="1:27" s="10" customFormat="1" ht="20.100000000000001" customHeight="1">
      <c r="A65" s="7"/>
      <c r="B65" s="7"/>
      <c r="C65" s="7"/>
      <c r="D65" s="2"/>
      <c r="E65" s="7"/>
      <c r="F65" s="7"/>
      <c r="G65" s="7"/>
      <c r="H65" s="13"/>
      <c r="I65" s="7"/>
      <c r="J65" s="7"/>
      <c r="K65" s="7"/>
      <c r="L65" s="7"/>
      <c r="M65" s="7"/>
      <c r="N65" s="7"/>
      <c r="O65" s="7"/>
      <c r="P65" s="7"/>
      <c r="Q65" s="11"/>
      <c r="R65" s="127"/>
      <c r="S65" s="127"/>
      <c r="T65" s="127"/>
      <c r="U65" s="127"/>
      <c r="V65" s="127"/>
      <c r="W65" s="7"/>
      <c r="X65" s="7"/>
      <c r="Y65" s="7"/>
      <c r="Z65" s="7"/>
      <c r="AA65" s="487"/>
    </row>
    <row r="66" spans="1:27" s="10" customFormat="1" ht="20.100000000000001" customHeight="1">
      <c r="A66" s="7"/>
      <c r="B66" s="7"/>
      <c r="C66" s="7"/>
      <c r="D66" s="2"/>
      <c r="E66" s="7"/>
      <c r="F66" s="7"/>
      <c r="G66" s="7"/>
      <c r="H66" s="13"/>
      <c r="I66" s="7"/>
      <c r="J66" s="7"/>
      <c r="K66" s="7"/>
      <c r="L66" s="7"/>
      <c r="M66" s="7"/>
      <c r="N66" s="7"/>
      <c r="O66" s="7"/>
      <c r="P66" s="7"/>
      <c r="Q66" s="11"/>
      <c r="R66" s="127"/>
      <c r="S66" s="127"/>
      <c r="T66" s="127"/>
      <c r="U66" s="127"/>
      <c r="V66" s="127"/>
      <c r="W66" s="7"/>
      <c r="X66" s="7"/>
      <c r="Y66" s="7"/>
      <c r="Z66" s="7"/>
      <c r="AA66" s="487"/>
    </row>
    <row r="67" spans="1:27" s="10" customFormat="1" ht="20.100000000000001" customHeight="1">
      <c r="A67" s="7"/>
      <c r="B67" s="7"/>
      <c r="C67" s="7"/>
      <c r="D67" s="2"/>
      <c r="E67" s="7"/>
      <c r="F67" s="7"/>
      <c r="G67" s="7"/>
      <c r="H67" s="13"/>
      <c r="I67" s="7"/>
      <c r="J67" s="7"/>
      <c r="K67" s="7"/>
      <c r="L67" s="7"/>
      <c r="M67" s="7"/>
      <c r="N67" s="7"/>
      <c r="O67" s="7"/>
      <c r="P67" s="7"/>
      <c r="Q67" s="11"/>
      <c r="R67" s="127"/>
      <c r="S67" s="127"/>
      <c r="T67" s="127"/>
      <c r="U67" s="127"/>
      <c r="V67" s="127"/>
      <c r="W67" s="7"/>
      <c r="X67" s="7"/>
      <c r="Y67" s="7"/>
      <c r="Z67" s="7"/>
      <c r="AA67" s="487"/>
    </row>
    <row r="68" spans="1:27" s="10" customFormat="1" ht="20.100000000000001" customHeight="1">
      <c r="A68" s="7"/>
      <c r="B68" s="7"/>
      <c r="C68" s="7"/>
      <c r="D68" s="2"/>
      <c r="E68" s="7"/>
      <c r="F68" s="7"/>
      <c r="G68" s="7"/>
      <c r="H68" s="13"/>
      <c r="I68" s="7"/>
      <c r="J68" s="7"/>
      <c r="K68" s="7"/>
      <c r="L68" s="7"/>
      <c r="M68" s="7"/>
      <c r="N68" s="7"/>
      <c r="O68" s="7"/>
      <c r="P68" s="7"/>
      <c r="Q68" s="11"/>
      <c r="R68" s="127"/>
      <c r="S68" s="127"/>
      <c r="T68" s="127"/>
      <c r="U68" s="127"/>
      <c r="V68" s="127"/>
      <c r="W68" s="7"/>
      <c r="X68" s="7"/>
      <c r="Y68" s="7"/>
      <c r="Z68" s="7"/>
      <c r="AA68" s="487"/>
    </row>
    <row r="69" spans="1:27" s="10" customFormat="1" ht="20.100000000000001" customHeight="1">
      <c r="A69" s="7"/>
      <c r="B69" s="7"/>
      <c r="C69" s="7"/>
      <c r="D69" s="2"/>
      <c r="E69" s="7"/>
      <c r="F69" s="7"/>
      <c r="G69" s="7"/>
      <c r="H69" s="13"/>
      <c r="I69" s="7"/>
      <c r="J69" s="7"/>
      <c r="K69" s="7"/>
      <c r="L69" s="7"/>
      <c r="M69" s="7"/>
      <c r="N69" s="7"/>
      <c r="O69" s="7"/>
      <c r="P69" s="7"/>
      <c r="Q69" s="11"/>
      <c r="R69" s="127"/>
      <c r="S69" s="127"/>
      <c r="T69" s="127"/>
      <c r="U69" s="127"/>
      <c r="V69" s="127"/>
      <c r="W69" s="7"/>
      <c r="X69" s="7"/>
      <c r="Y69" s="7"/>
      <c r="Z69" s="7"/>
      <c r="AA69" s="487"/>
    </row>
    <row r="70" spans="1:27" s="10" customFormat="1" ht="20.100000000000001" customHeight="1">
      <c r="A70" s="7"/>
      <c r="B70" s="7"/>
      <c r="C70" s="7"/>
      <c r="D70" s="2"/>
      <c r="E70" s="7"/>
      <c r="F70" s="7"/>
      <c r="G70" s="7"/>
      <c r="H70" s="13"/>
      <c r="I70" s="7"/>
      <c r="J70" s="7"/>
      <c r="K70" s="7"/>
      <c r="L70" s="7"/>
      <c r="M70" s="7"/>
      <c r="N70" s="7"/>
      <c r="O70" s="7"/>
      <c r="P70" s="7"/>
      <c r="Q70" s="11"/>
      <c r="R70" s="127"/>
      <c r="S70" s="127"/>
      <c r="T70" s="127"/>
      <c r="U70" s="127"/>
      <c r="V70" s="127"/>
      <c r="W70" s="7"/>
      <c r="X70" s="7"/>
      <c r="Y70" s="7"/>
      <c r="Z70" s="7"/>
      <c r="AA70" s="487"/>
    </row>
    <row r="71" spans="1:27" s="10" customFormat="1" ht="20.100000000000001" customHeight="1">
      <c r="A71" s="7"/>
      <c r="B71" s="7"/>
      <c r="C71" s="7"/>
      <c r="D71" s="2"/>
      <c r="E71" s="7"/>
      <c r="F71" s="7"/>
      <c r="G71" s="7"/>
      <c r="H71" s="13"/>
      <c r="I71" s="7"/>
      <c r="J71" s="7"/>
      <c r="K71" s="7"/>
      <c r="L71" s="7"/>
      <c r="M71" s="7"/>
      <c r="N71" s="7"/>
      <c r="O71" s="7"/>
      <c r="P71" s="7"/>
      <c r="Q71" s="11"/>
      <c r="R71" s="127"/>
      <c r="S71" s="127"/>
      <c r="T71" s="127"/>
      <c r="U71" s="127"/>
      <c r="V71" s="127"/>
      <c r="W71" s="7"/>
      <c r="X71" s="7"/>
      <c r="Y71" s="7"/>
      <c r="Z71" s="7"/>
      <c r="AA71" s="487"/>
    </row>
    <row r="72" spans="1:27" s="10" customFormat="1" ht="20.100000000000001" customHeight="1">
      <c r="A72" s="7"/>
      <c r="B72" s="7"/>
      <c r="C72" s="7"/>
      <c r="D72" s="2"/>
      <c r="E72" s="7"/>
      <c r="F72" s="7"/>
      <c r="G72" s="7"/>
      <c r="H72" s="13"/>
      <c r="I72" s="7"/>
      <c r="J72" s="7"/>
      <c r="K72" s="7"/>
      <c r="L72" s="7"/>
      <c r="M72" s="7"/>
      <c r="N72" s="7"/>
      <c r="O72" s="7"/>
      <c r="P72" s="7"/>
      <c r="Q72" s="11"/>
      <c r="R72" s="127"/>
      <c r="S72" s="127"/>
      <c r="T72" s="127"/>
      <c r="U72" s="127"/>
      <c r="V72" s="127"/>
      <c r="W72" s="7"/>
      <c r="X72" s="7"/>
      <c r="Y72" s="7"/>
      <c r="Z72" s="7"/>
      <c r="AA72" s="487"/>
    </row>
    <row r="73" spans="1:27" s="10" customFormat="1" ht="20.100000000000001" customHeight="1">
      <c r="A73" s="7"/>
      <c r="B73" s="7"/>
      <c r="C73" s="7"/>
      <c r="D73" s="2"/>
      <c r="E73" s="7"/>
      <c r="F73" s="7"/>
      <c r="G73" s="7"/>
      <c r="H73" s="13"/>
      <c r="I73" s="7"/>
      <c r="J73" s="7"/>
      <c r="K73" s="7"/>
      <c r="L73" s="7"/>
      <c r="M73" s="7"/>
      <c r="N73" s="7"/>
      <c r="O73" s="7"/>
      <c r="P73" s="7"/>
      <c r="Q73" s="11"/>
      <c r="R73" s="127"/>
      <c r="S73" s="127"/>
      <c r="T73" s="127"/>
      <c r="U73" s="127"/>
      <c r="V73" s="127"/>
      <c r="W73" s="7"/>
      <c r="X73" s="7"/>
      <c r="Y73" s="7"/>
      <c r="Z73" s="7"/>
      <c r="AA73" s="487"/>
    </row>
    <row r="74" spans="1:27" s="10" customFormat="1" ht="20.100000000000001" customHeight="1">
      <c r="A74" s="7"/>
      <c r="B74" s="7"/>
      <c r="C74" s="7"/>
      <c r="D74" s="2"/>
      <c r="E74" s="7"/>
      <c r="F74" s="7"/>
      <c r="G74" s="7"/>
      <c r="H74" s="13"/>
      <c r="I74" s="7"/>
      <c r="J74" s="7"/>
      <c r="K74" s="7"/>
      <c r="L74" s="7"/>
      <c r="M74" s="7"/>
      <c r="N74" s="7"/>
      <c r="O74" s="7"/>
      <c r="P74" s="7"/>
      <c r="Q74" s="11"/>
      <c r="R74" s="127"/>
      <c r="S74" s="127"/>
      <c r="T74" s="127"/>
      <c r="U74" s="127"/>
      <c r="V74" s="127"/>
      <c r="W74" s="7"/>
      <c r="X74" s="7"/>
      <c r="Y74" s="7"/>
      <c r="Z74" s="7"/>
      <c r="AA74" s="487"/>
    </row>
    <row r="75" spans="1:27" s="10" customFormat="1" ht="20.100000000000001" customHeight="1">
      <c r="A75" s="7"/>
      <c r="B75" s="7"/>
      <c r="C75" s="7"/>
      <c r="D75" s="2"/>
      <c r="E75" s="7"/>
      <c r="F75" s="7"/>
      <c r="G75" s="7"/>
      <c r="H75" s="13"/>
      <c r="I75" s="7"/>
      <c r="J75" s="7"/>
      <c r="K75" s="7"/>
      <c r="L75" s="7"/>
      <c r="M75" s="7"/>
      <c r="N75" s="7"/>
      <c r="O75" s="7"/>
      <c r="P75" s="7"/>
      <c r="Q75" s="11"/>
      <c r="R75" s="127"/>
      <c r="S75" s="127"/>
      <c r="T75" s="127"/>
      <c r="U75" s="127"/>
      <c r="V75" s="127"/>
      <c r="W75" s="7"/>
      <c r="X75" s="7"/>
      <c r="Y75" s="7"/>
      <c r="Z75" s="7"/>
      <c r="AA75" s="487"/>
    </row>
    <row r="76" spans="1:27" s="10" customFormat="1" ht="20.100000000000001" customHeight="1">
      <c r="A76" s="7"/>
      <c r="B76" s="7"/>
      <c r="C76" s="7"/>
      <c r="D76" s="2"/>
      <c r="E76" s="7"/>
      <c r="F76" s="7"/>
      <c r="G76" s="7"/>
      <c r="H76" s="13"/>
      <c r="I76" s="7"/>
      <c r="J76" s="7"/>
      <c r="K76" s="7"/>
      <c r="L76" s="7"/>
      <c r="M76" s="7"/>
      <c r="N76" s="7"/>
      <c r="O76" s="7"/>
      <c r="P76" s="7"/>
      <c r="Q76" s="11"/>
      <c r="R76" s="127"/>
      <c r="S76" s="127"/>
      <c r="T76" s="127"/>
      <c r="U76" s="127"/>
      <c r="V76" s="127"/>
      <c r="W76" s="7"/>
      <c r="X76" s="7"/>
      <c r="Y76" s="7"/>
      <c r="Z76" s="7"/>
      <c r="AA76" s="487"/>
    </row>
    <row r="77" spans="1:27" s="10" customFormat="1" ht="20.100000000000001" customHeight="1">
      <c r="A77" s="7"/>
      <c r="B77" s="7"/>
      <c r="C77" s="7"/>
      <c r="D77" s="2"/>
      <c r="E77" s="7"/>
      <c r="F77" s="7"/>
      <c r="G77" s="7"/>
      <c r="H77" s="13"/>
      <c r="I77" s="7"/>
      <c r="J77" s="7"/>
      <c r="K77" s="7"/>
      <c r="L77" s="7"/>
      <c r="M77" s="7"/>
      <c r="N77" s="7"/>
      <c r="O77" s="7"/>
      <c r="P77" s="7"/>
      <c r="Q77" s="11"/>
      <c r="R77" s="127"/>
      <c r="S77" s="127"/>
      <c r="T77" s="127"/>
      <c r="U77" s="127"/>
      <c r="V77" s="127"/>
      <c r="W77" s="7"/>
      <c r="X77" s="7"/>
      <c r="Y77" s="7"/>
      <c r="Z77" s="7"/>
      <c r="AA77" s="487"/>
    </row>
    <row r="78" spans="1:27" s="10" customFormat="1" ht="20.100000000000001" customHeight="1">
      <c r="A78" s="7"/>
      <c r="B78" s="7"/>
      <c r="C78" s="7"/>
      <c r="D78" s="2"/>
      <c r="E78" s="7"/>
      <c r="F78" s="7"/>
      <c r="G78" s="7"/>
      <c r="H78" s="13"/>
      <c r="I78" s="7"/>
      <c r="J78" s="7"/>
      <c r="K78" s="7"/>
      <c r="L78" s="7"/>
      <c r="M78" s="7"/>
      <c r="N78" s="7"/>
      <c r="O78" s="7"/>
      <c r="P78" s="7"/>
      <c r="Q78" s="11"/>
      <c r="R78" s="127"/>
      <c r="S78" s="127"/>
      <c r="T78" s="127"/>
      <c r="U78" s="127"/>
      <c r="V78" s="127"/>
      <c r="W78" s="7"/>
      <c r="X78" s="7"/>
      <c r="Y78" s="7"/>
      <c r="Z78" s="7"/>
      <c r="AA78" s="487"/>
    </row>
    <row r="79" spans="1:27" s="10" customFormat="1" ht="20.100000000000001" customHeight="1">
      <c r="A79" s="7"/>
      <c r="B79" s="7"/>
      <c r="C79" s="7"/>
      <c r="D79" s="2"/>
      <c r="E79" s="7"/>
      <c r="F79" s="7"/>
      <c r="G79" s="7"/>
      <c r="H79" s="13"/>
      <c r="I79" s="7"/>
      <c r="J79" s="7"/>
      <c r="K79" s="7"/>
      <c r="L79" s="7"/>
      <c r="M79" s="7"/>
      <c r="N79" s="7"/>
      <c r="O79" s="7"/>
      <c r="P79" s="7"/>
      <c r="Q79" s="11"/>
      <c r="R79" s="127"/>
      <c r="S79" s="127"/>
      <c r="T79" s="127"/>
      <c r="U79" s="127"/>
      <c r="V79" s="127"/>
      <c r="W79" s="7"/>
      <c r="X79" s="7"/>
      <c r="Y79" s="7"/>
      <c r="Z79" s="7"/>
      <c r="AA79" s="487"/>
    </row>
    <row r="80" spans="1:27" s="10" customFormat="1" ht="20.100000000000001" customHeight="1">
      <c r="A80" s="7"/>
      <c r="B80" s="7"/>
      <c r="C80" s="7"/>
      <c r="D80" s="2"/>
      <c r="E80" s="7"/>
      <c r="F80" s="7"/>
      <c r="G80" s="7"/>
      <c r="H80" s="13"/>
      <c r="I80" s="7"/>
      <c r="J80" s="7"/>
      <c r="K80" s="7"/>
      <c r="L80" s="7"/>
      <c r="M80" s="7"/>
      <c r="N80" s="7"/>
      <c r="O80" s="7"/>
      <c r="P80" s="7"/>
      <c r="Q80" s="11"/>
      <c r="R80" s="127"/>
      <c r="S80" s="127"/>
      <c r="T80" s="127"/>
      <c r="U80" s="127"/>
      <c r="V80" s="127"/>
      <c r="W80" s="7"/>
      <c r="X80" s="7"/>
      <c r="Y80" s="7"/>
      <c r="Z80" s="7"/>
      <c r="AA80" s="487"/>
    </row>
    <row r="81" spans="1:27" s="10" customFormat="1" ht="20.100000000000001" customHeight="1">
      <c r="A81" s="7"/>
      <c r="B81" s="7"/>
      <c r="C81" s="7"/>
      <c r="D81" s="2"/>
      <c r="E81" s="7"/>
      <c r="F81" s="7"/>
      <c r="G81" s="7"/>
      <c r="H81" s="13"/>
      <c r="I81" s="7"/>
      <c r="J81" s="7"/>
      <c r="K81" s="7"/>
      <c r="L81" s="7"/>
      <c r="M81" s="7"/>
      <c r="N81" s="7"/>
      <c r="O81" s="7"/>
      <c r="P81" s="7"/>
      <c r="Q81" s="11"/>
      <c r="R81" s="127"/>
      <c r="S81" s="127"/>
      <c r="T81" s="127"/>
      <c r="U81" s="127"/>
      <c r="V81" s="127"/>
      <c r="W81" s="7"/>
      <c r="X81" s="7"/>
      <c r="Y81" s="7"/>
      <c r="Z81" s="7"/>
      <c r="AA81" s="487"/>
    </row>
    <row r="82" spans="1:27" s="10" customFormat="1" ht="20.100000000000001" customHeight="1">
      <c r="A82" s="7"/>
      <c r="B82" s="7"/>
      <c r="C82" s="7"/>
      <c r="D82" s="2"/>
      <c r="E82" s="7"/>
      <c r="F82" s="7"/>
      <c r="G82" s="7"/>
      <c r="H82" s="13"/>
      <c r="I82" s="7"/>
      <c r="J82" s="7"/>
      <c r="K82" s="7"/>
      <c r="L82" s="7"/>
      <c r="M82" s="7"/>
      <c r="N82" s="7"/>
      <c r="O82" s="7"/>
      <c r="P82" s="7"/>
      <c r="Q82" s="11"/>
      <c r="R82" s="127"/>
      <c r="S82" s="127"/>
      <c r="T82" s="127"/>
      <c r="U82" s="127"/>
      <c r="V82" s="127"/>
      <c r="W82" s="7"/>
      <c r="X82" s="7"/>
      <c r="Y82" s="7"/>
      <c r="Z82" s="7"/>
      <c r="AA82" s="487"/>
    </row>
    <row r="83" spans="1:27" s="10" customFormat="1" ht="20.100000000000001" customHeight="1">
      <c r="A83" s="7"/>
      <c r="B83" s="7"/>
      <c r="C83" s="7"/>
      <c r="D83" s="2"/>
      <c r="E83" s="7"/>
      <c r="F83" s="7"/>
      <c r="G83" s="7"/>
      <c r="H83" s="13"/>
      <c r="I83" s="7"/>
      <c r="J83" s="7"/>
      <c r="K83" s="7"/>
      <c r="L83" s="7"/>
      <c r="M83" s="7"/>
      <c r="N83" s="7"/>
      <c r="O83" s="7"/>
      <c r="P83" s="7"/>
      <c r="Q83" s="11"/>
      <c r="R83" s="127"/>
      <c r="S83" s="127"/>
      <c r="T83" s="127"/>
      <c r="U83" s="127"/>
      <c r="V83" s="127"/>
      <c r="W83" s="7"/>
      <c r="X83" s="7"/>
      <c r="Y83" s="7"/>
      <c r="Z83" s="7"/>
      <c r="AA83" s="487"/>
    </row>
    <row r="84" spans="1:27" s="10" customFormat="1" ht="20.100000000000001" customHeight="1">
      <c r="A84" s="7"/>
      <c r="B84" s="7"/>
      <c r="C84" s="7"/>
      <c r="D84" s="2"/>
      <c r="E84" s="7"/>
      <c r="F84" s="7"/>
      <c r="G84" s="7"/>
      <c r="H84" s="13"/>
      <c r="I84" s="7"/>
      <c r="J84" s="7"/>
      <c r="K84" s="7"/>
      <c r="L84" s="7"/>
      <c r="M84" s="7"/>
      <c r="N84" s="7"/>
      <c r="O84" s="7"/>
      <c r="P84" s="7"/>
      <c r="Q84" s="11"/>
      <c r="R84" s="127"/>
      <c r="S84" s="127"/>
      <c r="T84" s="127"/>
      <c r="U84" s="127"/>
      <c r="V84" s="127"/>
      <c r="W84" s="7"/>
      <c r="X84" s="7"/>
      <c r="Y84" s="7"/>
      <c r="Z84" s="7"/>
      <c r="AA84" s="487"/>
    </row>
    <row r="85" spans="1:27" s="10" customFormat="1" ht="20.100000000000001" customHeight="1">
      <c r="A85" s="7"/>
      <c r="B85" s="7"/>
      <c r="C85" s="7"/>
      <c r="D85" s="2"/>
      <c r="E85" s="7"/>
      <c r="F85" s="7"/>
      <c r="G85" s="7"/>
      <c r="H85" s="13"/>
      <c r="I85" s="7"/>
      <c r="J85" s="7"/>
      <c r="K85" s="7"/>
      <c r="L85" s="7"/>
      <c r="M85" s="7"/>
      <c r="N85" s="7"/>
      <c r="O85" s="7"/>
      <c r="P85" s="7"/>
      <c r="Q85" s="11"/>
      <c r="R85" s="127"/>
      <c r="S85" s="127"/>
      <c r="T85" s="127"/>
      <c r="U85" s="127"/>
      <c r="V85" s="127"/>
      <c r="W85" s="7"/>
      <c r="X85" s="7"/>
      <c r="Y85" s="7"/>
      <c r="Z85" s="7"/>
      <c r="AA85" s="487"/>
    </row>
    <row r="86" spans="1:27" s="10" customFormat="1" ht="20.100000000000001" customHeight="1">
      <c r="A86" s="7"/>
      <c r="B86" s="7"/>
      <c r="C86" s="7"/>
      <c r="D86" s="2"/>
      <c r="E86" s="7"/>
      <c r="F86" s="7"/>
      <c r="G86" s="7"/>
      <c r="H86" s="13"/>
      <c r="I86" s="7"/>
      <c r="J86" s="7"/>
      <c r="K86" s="7"/>
      <c r="L86" s="7"/>
      <c r="M86" s="7"/>
      <c r="N86" s="7"/>
      <c r="O86" s="7"/>
      <c r="P86" s="7"/>
      <c r="Q86" s="11"/>
      <c r="R86" s="127"/>
      <c r="S86" s="127"/>
      <c r="T86" s="127"/>
      <c r="U86" s="127"/>
      <c r="V86" s="127"/>
      <c r="W86" s="7"/>
      <c r="X86" s="7"/>
      <c r="Y86" s="7"/>
      <c r="Z86" s="7"/>
      <c r="AA86" s="487"/>
    </row>
    <row r="87" spans="1:27" s="10" customFormat="1" ht="20.100000000000001" customHeight="1">
      <c r="A87" s="7"/>
      <c r="B87" s="7"/>
      <c r="C87" s="7"/>
      <c r="D87" s="2"/>
      <c r="E87" s="7"/>
      <c r="F87" s="7"/>
      <c r="G87" s="7"/>
      <c r="H87" s="13"/>
      <c r="I87" s="7"/>
      <c r="J87" s="7"/>
      <c r="K87" s="7"/>
      <c r="L87" s="7"/>
      <c r="M87" s="7"/>
      <c r="N87" s="7"/>
      <c r="O87" s="7"/>
      <c r="P87" s="7"/>
      <c r="Q87" s="11"/>
      <c r="R87" s="127"/>
      <c r="S87" s="127"/>
      <c r="T87" s="127"/>
      <c r="U87" s="127"/>
      <c r="V87" s="127"/>
      <c r="W87" s="7"/>
      <c r="X87" s="7"/>
      <c r="Y87" s="7"/>
      <c r="Z87" s="7"/>
      <c r="AA87" s="487"/>
    </row>
    <row r="88" spans="1:27" s="10" customFormat="1" ht="20.100000000000001" customHeight="1">
      <c r="A88" s="7"/>
      <c r="B88" s="7"/>
      <c r="C88" s="7"/>
      <c r="D88" s="2"/>
      <c r="E88" s="7"/>
      <c r="F88" s="7"/>
      <c r="G88" s="7"/>
      <c r="H88" s="13"/>
      <c r="I88" s="7"/>
      <c r="J88" s="7"/>
      <c r="K88" s="7"/>
      <c r="L88" s="7"/>
      <c r="M88" s="7"/>
      <c r="N88" s="7"/>
      <c r="O88" s="7"/>
      <c r="P88" s="7"/>
      <c r="Q88" s="11"/>
      <c r="R88" s="127"/>
      <c r="S88" s="127"/>
      <c r="T88" s="127"/>
      <c r="U88" s="127"/>
      <c r="V88" s="127"/>
      <c r="W88" s="7"/>
      <c r="X88" s="7"/>
      <c r="Y88" s="7"/>
      <c r="Z88" s="7"/>
      <c r="AA88" s="487"/>
    </row>
    <row r="89" spans="1:27" s="10" customFormat="1" ht="20.100000000000001" customHeight="1">
      <c r="A89" s="7"/>
      <c r="B89" s="7"/>
      <c r="C89" s="7"/>
      <c r="D89" s="2"/>
      <c r="E89" s="7"/>
      <c r="F89" s="7"/>
      <c r="G89" s="7"/>
      <c r="H89" s="13"/>
      <c r="I89" s="7"/>
      <c r="J89" s="7"/>
      <c r="K89" s="7"/>
      <c r="L89" s="7"/>
      <c r="M89" s="7"/>
      <c r="N89" s="7"/>
      <c r="O89" s="7"/>
      <c r="P89" s="7"/>
      <c r="Q89" s="11"/>
      <c r="R89" s="127"/>
      <c r="S89" s="127"/>
      <c r="T89" s="127"/>
      <c r="U89" s="127"/>
      <c r="V89" s="127"/>
      <c r="W89" s="7"/>
      <c r="X89" s="7"/>
      <c r="Y89" s="7"/>
      <c r="Z89" s="7"/>
      <c r="AA89" s="487"/>
    </row>
    <row r="90" spans="1:27" s="10" customFormat="1" ht="20.100000000000001" customHeight="1">
      <c r="A90" s="7"/>
      <c r="B90" s="7"/>
      <c r="C90" s="7"/>
      <c r="D90" s="2"/>
      <c r="E90" s="7"/>
      <c r="F90" s="7"/>
      <c r="G90" s="7"/>
      <c r="H90" s="13"/>
      <c r="I90" s="7"/>
      <c r="J90" s="7"/>
      <c r="K90" s="7"/>
      <c r="L90" s="7"/>
      <c r="M90" s="7"/>
      <c r="N90" s="7"/>
      <c r="O90" s="7"/>
      <c r="P90" s="7"/>
      <c r="Q90" s="11"/>
      <c r="R90" s="127"/>
      <c r="S90" s="127"/>
      <c r="T90" s="127"/>
      <c r="U90" s="127"/>
      <c r="V90" s="127"/>
      <c r="W90" s="7"/>
      <c r="X90" s="7"/>
      <c r="Y90" s="7"/>
      <c r="Z90" s="7"/>
      <c r="AA90" s="487"/>
    </row>
    <row r="91" spans="1:27" s="10" customFormat="1" ht="20.100000000000001" customHeight="1">
      <c r="A91" s="7"/>
      <c r="B91" s="7"/>
      <c r="C91" s="7"/>
      <c r="D91" s="2"/>
      <c r="E91" s="7"/>
      <c r="F91" s="7"/>
      <c r="G91" s="7"/>
      <c r="H91" s="13"/>
      <c r="I91" s="7"/>
      <c r="J91" s="7"/>
      <c r="K91" s="7"/>
      <c r="L91" s="7"/>
      <c r="M91" s="7"/>
      <c r="N91" s="7"/>
      <c r="O91" s="7"/>
      <c r="P91" s="7"/>
      <c r="Q91" s="11"/>
      <c r="R91" s="127"/>
      <c r="S91" s="127"/>
      <c r="T91" s="127"/>
      <c r="U91" s="127"/>
      <c r="V91" s="127"/>
      <c r="W91" s="7"/>
      <c r="X91" s="7"/>
      <c r="Y91" s="7"/>
      <c r="Z91" s="7"/>
      <c r="AA91" s="487"/>
    </row>
    <row r="92" spans="1:27" s="10" customFormat="1" ht="20.100000000000001" customHeight="1">
      <c r="A92" s="7"/>
      <c r="B92" s="7"/>
      <c r="C92" s="7"/>
      <c r="D92" s="2"/>
      <c r="E92" s="7"/>
      <c r="F92" s="7"/>
      <c r="G92" s="7"/>
      <c r="H92" s="13"/>
      <c r="I92" s="7"/>
      <c r="J92" s="7"/>
      <c r="K92" s="7"/>
      <c r="L92" s="7"/>
      <c r="M92" s="7"/>
      <c r="N92" s="7"/>
      <c r="O92" s="7"/>
      <c r="P92" s="7"/>
      <c r="Q92" s="11"/>
      <c r="R92" s="127"/>
      <c r="S92" s="127"/>
      <c r="T92" s="127"/>
      <c r="U92" s="127"/>
      <c r="V92" s="127"/>
      <c r="W92" s="7"/>
      <c r="X92" s="7"/>
      <c r="Y92" s="7"/>
      <c r="Z92" s="7"/>
      <c r="AA92" s="487"/>
    </row>
    <row r="93" spans="1:27" s="10" customFormat="1" ht="20.100000000000001" customHeight="1">
      <c r="A93" s="7"/>
      <c r="B93" s="7"/>
      <c r="C93" s="7"/>
      <c r="D93" s="2"/>
      <c r="E93" s="7"/>
      <c r="F93" s="7"/>
      <c r="G93" s="7"/>
      <c r="H93" s="13"/>
      <c r="I93" s="7"/>
      <c r="J93" s="7"/>
      <c r="K93" s="7"/>
      <c r="L93" s="7"/>
      <c r="M93" s="7"/>
      <c r="N93" s="7"/>
      <c r="O93" s="7"/>
      <c r="P93" s="7"/>
      <c r="Q93" s="11"/>
      <c r="R93" s="127"/>
      <c r="S93" s="127"/>
      <c r="T93" s="127"/>
      <c r="U93" s="127"/>
      <c r="V93" s="127"/>
      <c r="W93" s="7"/>
      <c r="X93" s="7"/>
      <c r="Y93" s="7"/>
      <c r="Z93" s="7"/>
      <c r="AA93" s="487"/>
    </row>
    <row r="94" spans="1:27" s="10" customFormat="1" ht="20.100000000000001" customHeight="1">
      <c r="A94" s="7"/>
      <c r="B94" s="7"/>
      <c r="C94" s="7"/>
      <c r="D94" s="2"/>
      <c r="E94" s="7"/>
      <c r="F94" s="7"/>
      <c r="G94" s="7"/>
      <c r="H94" s="13"/>
      <c r="I94" s="7"/>
      <c r="J94" s="7"/>
      <c r="K94" s="7"/>
      <c r="L94" s="7"/>
      <c r="M94" s="7"/>
      <c r="N94" s="7"/>
      <c r="O94" s="7"/>
      <c r="P94" s="7"/>
      <c r="Q94" s="11"/>
      <c r="R94" s="127"/>
      <c r="S94" s="127"/>
      <c r="T94" s="127"/>
      <c r="U94" s="127"/>
      <c r="V94" s="127"/>
      <c r="W94" s="7"/>
      <c r="X94" s="7"/>
      <c r="Y94" s="7"/>
      <c r="Z94" s="7"/>
      <c r="AA94" s="487"/>
    </row>
    <row r="95" spans="1:27" s="10" customFormat="1" ht="20.100000000000001" customHeight="1">
      <c r="A95" s="7"/>
      <c r="B95" s="7"/>
      <c r="C95" s="7"/>
      <c r="D95" s="2"/>
      <c r="E95" s="7"/>
      <c r="F95" s="7"/>
      <c r="G95" s="7"/>
      <c r="H95" s="13"/>
      <c r="I95" s="7"/>
      <c r="J95" s="7"/>
      <c r="K95" s="7"/>
      <c r="L95" s="7"/>
      <c r="M95" s="7"/>
      <c r="N95" s="7"/>
      <c r="O95" s="7"/>
      <c r="P95" s="7"/>
      <c r="Q95" s="11"/>
      <c r="R95" s="127"/>
      <c r="S95" s="127"/>
      <c r="T95" s="127"/>
      <c r="U95" s="127"/>
      <c r="V95" s="127"/>
      <c r="W95" s="7"/>
      <c r="X95" s="7"/>
      <c r="Y95" s="7"/>
      <c r="Z95" s="7"/>
      <c r="AA95" s="487"/>
    </row>
    <row r="96" spans="1:27" s="10" customFormat="1" ht="20.100000000000001" customHeight="1">
      <c r="A96" s="7"/>
      <c r="B96" s="7"/>
      <c r="C96" s="7"/>
      <c r="D96" s="2"/>
      <c r="E96" s="7"/>
      <c r="F96" s="7"/>
      <c r="G96" s="7"/>
      <c r="H96" s="13"/>
      <c r="I96" s="7"/>
      <c r="J96" s="7"/>
      <c r="K96" s="7"/>
      <c r="L96" s="7"/>
      <c r="M96" s="7"/>
      <c r="N96" s="7"/>
      <c r="O96" s="7"/>
      <c r="P96" s="7"/>
      <c r="Q96" s="11"/>
      <c r="R96" s="127"/>
      <c r="S96" s="127"/>
      <c r="T96" s="127"/>
      <c r="U96" s="127"/>
      <c r="V96" s="127"/>
      <c r="W96" s="7"/>
      <c r="X96" s="7"/>
      <c r="Y96" s="7"/>
      <c r="Z96" s="7"/>
      <c r="AA96" s="487"/>
    </row>
    <row r="97" spans="1:27" s="10" customFormat="1" ht="20.100000000000001" customHeight="1">
      <c r="A97" s="7"/>
      <c r="B97" s="7"/>
      <c r="C97" s="7"/>
      <c r="D97" s="2"/>
      <c r="E97" s="7"/>
      <c r="F97" s="7"/>
      <c r="G97" s="7"/>
      <c r="H97" s="13"/>
      <c r="I97" s="7"/>
      <c r="J97" s="7"/>
      <c r="K97" s="7"/>
      <c r="L97" s="7"/>
      <c r="M97" s="7"/>
      <c r="N97" s="7"/>
      <c r="O97" s="7"/>
      <c r="P97" s="7"/>
      <c r="Q97" s="11"/>
      <c r="R97" s="127"/>
      <c r="S97" s="127"/>
      <c r="T97" s="127"/>
      <c r="U97" s="127"/>
      <c r="V97" s="127"/>
      <c r="W97" s="7"/>
      <c r="X97" s="7"/>
      <c r="Y97" s="7"/>
      <c r="Z97" s="7"/>
      <c r="AA97" s="487"/>
    </row>
    <row r="98" spans="1:27" s="10" customFormat="1" ht="20.100000000000001" customHeight="1">
      <c r="A98" s="7"/>
      <c r="B98" s="7"/>
      <c r="C98" s="7"/>
      <c r="D98" s="2"/>
      <c r="E98" s="7"/>
      <c r="F98" s="7"/>
      <c r="G98" s="7"/>
      <c r="H98" s="13"/>
      <c r="I98" s="7"/>
      <c r="J98" s="7"/>
      <c r="K98" s="7"/>
      <c r="L98" s="7"/>
      <c r="M98" s="7"/>
      <c r="N98" s="7"/>
      <c r="O98" s="7"/>
      <c r="P98" s="7"/>
      <c r="Q98" s="11"/>
      <c r="R98" s="127"/>
      <c r="S98" s="127"/>
      <c r="T98" s="127"/>
      <c r="U98" s="127"/>
      <c r="V98" s="127"/>
      <c r="W98" s="7"/>
      <c r="X98" s="7"/>
      <c r="Y98" s="7"/>
      <c r="Z98" s="7"/>
      <c r="AA98" s="487"/>
    </row>
    <row r="99" spans="1:27" s="10" customFormat="1" ht="20.100000000000001" customHeight="1">
      <c r="A99" s="7"/>
      <c r="B99" s="7"/>
      <c r="C99" s="7"/>
      <c r="D99" s="2"/>
      <c r="E99" s="7"/>
      <c r="F99" s="7"/>
      <c r="G99" s="7"/>
      <c r="H99" s="13"/>
      <c r="I99" s="7"/>
      <c r="J99" s="7"/>
      <c r="K99" s="7"/>
      <c r="L99" s="7"/>
      <c r="M99" s="7"/>
      <c r="N99" s="7"/>
      <c r="O99" s="7"/>
      <c r="P99" s="7"/>
      <c r="Q99" s="11"/>
      <c r="R99" s="127"/>
      <c r="S99" s="127"/>
      <c r="T99" s="127"/>
      <c r="U99" s="127"/>
      <c r="V99" s="127"/>
      <c r="W99" s="7"/>
      <c r="X99" s="7"/>
      <c r="Y99" s="7"/>
      <c r="Z99" s="7"/>
      <c r="AA99" s="487"/>
    </row>
    <row r="100" spans="1:27" s="10" customFormat="1" ht="20.100000000000001" customHeight="1">
      <c r="A100" s="7"/>
      <c r="B100" s="7"/>
      <c r="C100" s="7"/>
      <c r="D100" s="2"/>
      <c r="E100" s="7"/>
      <c r="F100" s="7"/>
      <c r="G100" s="7"/>
      <c r="H100" s="13"/>
      <c r="I100" s="7"/>
      <c r="J100" s="7"/>
      <c r="K100" s="7"/>
      <c r="L100" s="7"/>
      <c r="M100" s="7"/>
      <c r="N100" s="7"/>
      <c r="O100" s="7"/>
      <c r="P100" s="7"/>
      <c r="Q100" s="11"/>
      <c r="R100" s="127"/>
      <c r="S100" s="127"/>
      <c r="T100" s="127"/>
      <c r="U100" s="127"/>
      <c r="V100" s="127"/>
      <c r="W100" s="7"/>
      <c r="X100" s="7"/>
      <c r="Y100" s="7"/>
      <c r="Z100" s="7"/>
      <c r="AA100" s="487"/>
    </row>
    <row r="101" spans="1:27" s="10" customFormat="1" ht="20.100000000000001" customHeight="1">
      <c r="A101" s="7"/>
      <c r="B101" s="7"/>
      <c r="C101" s="7"/>
      <c r="D101" s="2"/>
      <c r="E101" s="7"/>
      <c r="F101" s="7"/>
      <c r="G101" s="7"/>
      <c r="H101" s="13"/>
      <c r="I101" s="7"/>
      <c r="J101" s="7"/>
      <c r="K101" s="7"/>
      <c r="L101" s="7"/>
      <c r="M101" s="7"/>
      <c r="N101" s="7"/>
      <c r="O101" s="7"/>
      <c r="P101" s="7"/>
      <c r="Q101" s="11"/>
      <c r="R101" s="127"/>
      <c r="S101" s="127"/>
      <c r="T101" s="127"/>
      <c r="U101" s="127"/>
      <c r="V101" s="127"/>
      <c r="W101" s="7"/>
      <c r="X101" s="7"/>
      <c r="Y101" s="7"/>
      <c r="Z101" s="7"/>
      <c r="AA101" s="487"/>
    </row>
    <row r="102" spans="1:27" s="10" customFormat="1" ht="20.100000000000001" customHeight="1">
      <c r="A102" s="7"/>
      <c r="B102" s="7"/>
      <c r="C102" s="7"/>
      <c r="D102" s="2"/>
      <c r="E102" s="7"/>
      <c r="F102" s="7"/>
      <c r="G102" s="7"/>
      <c r="H102" s="13"/>
      <c r="I102" s="7"/>
      <c r="J102" s="7"/>
      <c r="K102" s="7"/>
      <c r="L102" s="7"/>
      <c r="M102" s="7"/>
      <c r="N102" s="7"/>
      <c r="O102" s="7"/>
      <c r="P102" s="7"/>
      <c r="Q102" s="11"/>
      <c r="R102" s="127"/>
      <c r="S102" s="127"/>
      <c r="T102" s="127"/>
      <c r="U102" s="127"/>
      <c r="V102" s="127"/>
      <c r="W102" s="7"/>
      <c r="X102" s="7"/>
      <c r="Y102" s="7"/>
      <c r="Z102" s="7"/>
      <c r="AA102" s="487"/>
    </row>
    <row r="103" spans="1:27" s="10" customFormat="1" ht="20.100000000000001" customHeight="1">
      <c r="A103" s="7"/>
      <c r="B103" s="7"/>
      <c r="C103" s="7"/>
      <c r="D103" s="2"/>
      <c r="E103" s="7"/>
      <c r="F103" s="7"/>
      <c r="G103" s="7"/>
      <c r="H103" s="13"/>
      <c r="I103" s="7"/>
      <c r="J103" s="7"/>
      <c r="K103" s="7"/>
      <c r="L103" s="7"/>
      <c r="M103" s="7"/>
      <c r="N103" s="7"/>
      <c r="O103" s="7"/>
      <c r="P103" s="7"/>
      <c r="Q103" s="11"/>
      <c r="R103" s="127"/>
      <c r="S103" s="127"/>
      <c r="T103" s="127"/>
      <c r="U103" s="127"/>
      <c r="V103" s="127"/>
      <c r="W103" s="7"/>
      <c r="X103" s="7"/>
      <c r="Y103" s="7"/>
      <c r="Z103" s="7"/>
      <c r="AA103" s="487"/>
    </row>
    <row r="104" spans="1:27" s="10" customFormat="1" ht="20.100000000000001" customHeight="1">
      <c r="A104" s="7"/>
      <c r="B104" s="7"/>
      <c r="C104" s="7"/>
      <c r="D104" s="2"/>
      <c r="E104" s="7"/>
      <c r="F104" s="7"/>
      <c r="G104" s="7"/>
      <c r="H104" s="13"/>
      <c r="I104" s="7"/>
      <c r="J104" s="7"/>
      <c r="K104" s="7"/>
      <c r="L104" s="7"/>
      <c r="M104" s="7"/>
      <c r="N104" s="7"/>
      <c r="O104" s="7"/>
      <c r="P104" s="7"/>
      <c r="Q104" s="11"/>
      <c r="R104" s="127"/>
      <c r="S104" s="127"/>
      <c r="T104" s="127"/>
      <c r="U104" s="127"/>
      <c r="V104" s="127"/>
      <c r="W104" s="7"/>
      <c r="X104" s="7"/>
      <c r="Y104" s="7"/>
      <c r="Z104" s="7"/>
      <c r="AA104" s="487"/>
    </row>
    <row r="105" spans="1:27" s="10" customFormat="1" ht="20.100000000000001" customHeight="1">
      <c r="A105" s="7"/>
      <c r="B105" s="7"/>
      <c r="C105" s="7"/>
      <c r="D105" s="2"/>
      <c r="E105" s="7"/>
      <c r="F105" s="7"/>
      <c r="G105" s="7"/>
      <c r="H105" s="13"/>
      <c r="I105" s="7"/>
      <c r="J105" s="7"/>
      <c r="K105" s="7"/>
      <c r="L105" s="7"/>
      <c r="M105" s="7"/>
      <c r="N105" s="7"/>
      <c r="O105" s="7"/>
      <c r="P105" s="7"/>
      <c r="Q105" s="11"/>
      <c r="R105" s="127"/>
      <c r="S105" s="127"/>
      <c r="T105" s="127"/>
      <c r="U105" s="127"/>
      <c r="V105" s="127"/>
      <c r="W105" s="7"/>
      <c r="X105" s="7"/>
      <c r="Y105" s="7"/>
      <c r="Z105" s="7"/>
      <c r="AA105" s="487"/>
    </row>
    <row r="106" spans="1:27" s="10" customFormat="1" ht="20.100000000000001" customHeight="1">
      <c r="A106" s="7"/>
      <c r="B106" s="7"/>
      <c r="C106" s="7"/>
      <c r="D106" s="2"/>
      <c r="E106" s="7"/>
      <c r="F106" s="7"/>
      <c r="G106" s="7"/>
      <c r="H106" s="13"/>
      <c r="I106" s="7"/>
      <c r="J106" s="7"/>
      <c r="K106" s="7"/>
      <c r="L106" s="7"/>
      <c r="M106" s="7"/>
      <c r="N106" s="7"/>
      <c r="O106" s="7"/>
      <c r="P106" s="7"/>
      <c r="Q106" s="11"/>
      <c r="R106" s="127"/>
      <c r="S106" s="127"/>
      <c r="T106" s="127"/>
      <c r="U106" s="127"/>
      <c r="V106" s="127"/>
      <c r="W106" s="7"/>
      <c r="X106" s="7"/>
      <c r="Y106" s="7"/>
      <c r="Z106" s="7"/>
      <c r="AA106" s="487"/>
    </row>
    <row r="107" spans="1:27" s="10" customFormat="1" ht="20.100000000000001" customHeight="1">
      <c r="A107" s="7"/>
      <c r="B107" s="7"/>
      <c r="C107" s="7"/>
      <c r="D107" s="2"/>
      <c r="E107" s="7"/>
      <c r="F107" s="7"/>
      <c r="G107" s="7"/>
      <c r="H107" s="13"/>
      <c r="I107" s="7"/>
      <c r="J107" s="7"/>
      <c r="K107" s="7"/>
      <c r="L107" s="7"/>
      <c r="M107" s="7"/>
      <c r="N107" s="7"/>
      <c r="O107" s="7"/>
      <c r="P107" s="7"/>
      <c r="Q107" s="11"/>
      <c r="R107" s="127"/>
      <c r="S107" s="127"/>
      <c r="T107" s="127"/>
      <c r="U107" s="127"/>
      <c r="V107" s="127"/>
      <c r="W107" s="7"/>
      <c r="X107" s="7"/>
      <c r="Y107" s="7"/>
      <c r="Z107" s="7"/>
      <c r="AA107" s="487"/>
    </row>
    <row r="108" spans="1:27" s="10" customFormat="1" ht="20.100000000000001" customHeight="1">
      <c r="A108" s="7"/>
      <c r="B108" s="7"/>
      <c r="C108" s="7"/>
      <c r="D108" s="2"/>
      <c r="E108" s="7"/>
      <c r="F108" s="7"/>
      <c r="G108" s="7"/>
      <c r="H108" s="13"/>
      <c r="I108" s="7"/>
      <c r="J108" s="7"/>
      <c r="K108" s="7"/>
      <c r="L108" s="7"/>
      <c r="M108" s="7"/>
      <c r="N108" s="7"/>
      <c r="O108" s="7"/>
      <c r="P108" s="7"/>
      <c r="Q108" s="11"/>
      <c r="R108" s="127"/>
      <c r="S108" s="127"/>
      <c r="T108" s="127"/>
      <c r="U108" s="127"/>
      <c r="V108" s="127"/>
      <c r="W108" s="7"/>
      <c r="X108" s="7"/>
      <c r="Y108" s="7"/>
      <c r="Z108" s="7"/>
      <c r="AA108" s="487"/>
    </row>
    <row r="109" spans="1:27" s="10" customFormat="1" ht="20.100000000000001" customHeight="1">
      <c r="A109" s="7"/>
      <c r="B109" s="7"/>
      <c r="C109" s="7"/>
      <c r="D109" s="2"/>
      <c r="E109" s="7"/>
      <c r="F109" s="7"/>
      <c r="G109" s="7"/>
      <c r="H109" s="13"/>
      <c r="I109" s="7"/>
      <c r="J109" s="7"/>
      <c r="K109" s="7"/>
      <c r="L109" s="7"/>
      <c r="M109" s="7"/>
      <c r="N109" s="7"/>
      <c r="O109" s="7"/>
      <c r="P109" s="7"/>
      <c r="Q109" s="11"/>
      <c r="R109" s="127"/>
      <c r="S109" s="127"/>
      <c r="T109" s="127"/>
      <c r="U109" s="127"/>
      <c r="V109" s="127"/>
      <c r="W109" s="7"/>
      <c r="X109" s="7"/>
      <c r="Y109" s="7"/>
      <c r="Z109" s="7"/>
      <c r="AA109" s="487"/>
    </row>
    <row r="110" spans="1:27" s="10" customFormat="1" ht="20.100000000000001" customHeight="1">
      <c r="A110" s="7"/>
      <c r="B110" s="7"/>
      <c r="C110" s="7"/>
      <c r="D110" s="2"/>
      <c r="E110" s="7"/>
      <c r="F110" s="7"/>
      <c r="G110" s="7"/>
      <c r="H110" s="13"/>
      <c r="I110" s="7"/>
      <c r="J110" s="7"/>
      <c r="K110" s="7"/>
      <c r="L110" s="7"/>
      <c r="M110" s="7"/>
      <c r="N110" s="7"/>
      <c r="O110" s="7"/>
      <c r="P110" s="7"/>
      <c r="Q110" s="11"/>
      <c r="R110" s="127"/>
      <c r="S110" s="127"/>
      <c r="T110" s="127"/>
      <c r="U110" s="127"/>
      <c r="V110" s="127"/>
      <c r="W110" s="7"/>
      <c r="X110" s="7"/>
      <c r="Y110" s="7"/>
      <c r="Z110" s="7"/>
      <c r="AA110" s="487"/>
    </row>
    <row r="111" spans="1:27" s="10" customFormat="1" ht="20.100000000000001" customHeight="1">
      <c r="A111" s="7"/>
      <c r="B111" s="7"/>
      <c r="C111" s="7"/>
      <c r="D111" s="2"/>
      <c r="E111" s="7"/>
      <c r="F111" s="7"/>
      <c r="G111" s="7"/>
      <c r="H111" s="13"/>
      <c r="I111" s="7"/>
      <c r="J111" s="7"/>
      <c r="K111" s="7"/>
      <c r="L111" s="7"/>
      <c r="M111" s="7"/>
      <c r="N111" s="7"/>
      <c r="O111" s="7"/>
      <c r="P111" s="7"/>
      <c r="Q111" s="11"/>
      <c r="R111" s="127"/>
      <c r="S111" s="127"/>
      <c r="T111" s="127"/>
      <c r="U111" s="127"/>
      <c r="V111" s="127"/>
      <c r="W111" s="7"/>
      <c r="X111" s="7"/>
      <c r="Y111" s="7"/>
      <c r="Z111" s="7"/>
      <c r="AA111" s="487"/>
    </row>
    <row r="112" spans="1:27" s="10" customFormat="1" ht="20.100000000000001" customHeight="1">
      <c r="A112" s="7"/>
      <c r="B112" s="7"/>
      <c r="C112" s="7"/>
      <c r="D112" s="1"/>
      <c r="E112" s="7"/>
      <c r="F112" s="7"/>
      <c r="G112" s="7"/>
      <c r="H112" s="13"/>
      <c r="I112" s="7"/>
      <c r="J112" s="7"/>
      <c r="K112" s="7"/>
      <c r="L112" s="7"/>
      <c r="M112" s="7"/>
      <c r="N112" s="7"/>
      <c r="O112" s="7"/>
      <c r="P112" s="7"/>
      <c r="Q112" s="11"/>
      <c r="R112" s="127"/>
      <c r="S112" s="127"/>
      <c r="T112" s="127"/>
      <c r="U112" s="127"/>
      <c r="V112" s="127"/>
      <c r="W112" s="7"/>
      <c r="X112" s="7"/>
      <c r="Y112" s="7"/>
      <c r="Z112" s="7"/>
      <c r="AA112" s="487"/>
    </row>
    <row r="113" spans="1:27" s="10" customFormat="1" ht="20.100000000000001" customHeight="1">
      <c r="A113" s="7"/>
      <c r="B113" s="7"/>
      <c r="C113" s="7"/>
      <c r="D113" s="2"/>
      <c r="E113" s="7"/>
      <c r="F113" s="7"/>
      <c r="G113" s="7"/>
      <c r="H113" s="13"/>
      <c r="I113" s="7"/>
      <c r="J113" s="7"/>
      <c r="K113" s="7"/>
      <c r="L113" s="7"/>
      <c r="M113" s="7"/>
      <c r="N113" s="7"/>
      <c r="O113" s="7"/>
      <c r="P113" s="7"/>
      <c r="Q113" s="11"/>
      <c r="R113" s="127"/>
      <c r="S113" s="127"/>
      <c r="T113" s="127"/>
      <c r="U113" s="127"/>
      <c r="V113" s="127"/>
      <c r="W113" s="7"/>
      <c r="X113" s="7"/>
      <c r="Y113" s="7"/>
      <c r="Z113" s="7"/>
      <c r="AA113" s="487"/>
    </row>
    <row r="114" spans="1:27" s="10" customFormat="1" ht="20.100000000000001" customHeight="1">
      <c r="A114" s="7"/>
      <c r="B114" s="7"/>
      <c r="C114" s="7"/>
      <c r="D114" s="1"/>
      <c r="E114" s="7"/>
      <c r="F114" s="7"/>
      <c r="G114" s="7"/>
      <c r="H114" s="13"/>
      <c r="I114" s="7"/>
      <c r="J114" s="7"/>
      <c r="K114" s="7"/>
      <c r="L114" s="7"/>
      <c r="M114" s="7"/>
      <c r="N114" s="7"/>
      <c r="O114" s="7"/>
      <c r="P114" s="7"/>
      <c r="Q114" s="11"/>
      <c r="R114" s="127"/>
      <c r="S114" s="127"/>
      <c r="T114" s="127"/>
      <c r="U114" s="127"/>
      <c r="V114" s="127"/>
      <c r="W114" s="7"/>
      <c r="X114" s="7"/>
      <c r="Y114" s="7"/>
      <c r="Z114" s="7"/>
      <c r="AA114" s="487"/>
    </row>
    <row r="115" spans="1:27" s="10" customFormat="1" ht="20.100000000000001" customHeight="1">
      <c r="A115" s="7"/>
      <c r="B115" s="7"/>
      <c r="C115" s="7"/>
      <c r="D115" s="1"/>
      <c r="E115" s="7"/>
      <c r="F115" s="7"/>
      <c r="G115" s="7"/>
      <c r="H115" s="13"/>
      <c r="I115" s="7"/>
      <c r="J115" s="7"/>
      <c r="K115" s="7"/>
      <c r="L115" s="7"/>
      <c r="M115" s="7"/>
      <c r="N115" s="7"/>
      <c r="O115" s="7"/>
      <c r="P115" s="7"/>
      <c r="Q115" s="11"/>
      <c r="R115" s="127"/>
      <c r="S115" s="127"/>
      <c r="T115" s="127"/>
      <c r="U115" s="127"/>
      <c r="V115" s="127"/>
      <c r="W115" s="7"/>
      <c r="X115" s="7"/>
      <c r="Y115" s="7"/>
      <c r="Z115" s="7"/>
      <c r="AA115" s="487"/>
    </row>
    <row r="116" spans="1:27" s="10" customFormat="1" ht="20.100000000000001" customHeight="1">
      <c r="A116" s="7"/>
      <c r="B116" s="7"/>
      <c r="C116" s="7"/>
      <c r="D116" s="2"/>
      <c r="E116" s="7"/>
      <c r="F116" s="7"/>
      <c r="G116" s="7"/>
      <c r="H116" s="13"/>
      <c r="I116" s="7"/>
      <c r="J116" s="7"/>
      <c r="K116" s="7"/>
      <c r="L116" s="7"/>
      <c r="M116" s="7"/>
      <c r="N116" s="7"/>
      <c r="O116" s="7"/>
      <c r="P116" s="7"/>
      <c r="Q116" s="11"/>
      <c r="R116" s="127"/>
      <c r="S116" s="127"/>
      <c r="T116" s="127"/>
      <c r="U116" s="127"/>
      <c r="V116" s="127"/>
      <c r="W116" s="7"/>
      <c r="X116" s="7"/>
      <c r="Y116" s="7"/>
      <c r="Z116" s="7"/>
      <c r="AA116" s="487"/>
    </row>
    <row r="117" spans="1:27" s="10" customFormat="1" ht="20.100000000000001" customHeight="1">
      <c r="A117" s="7"/>
      <c r="B117" s="7"/>
      <c r="C117" s="7"/>
      <c r="D117" s="1"/>
      <c r="E117" s="7"/>
      <c r="F117" s="7"/>
      <c r="G117" s="7"/>
      <c r="H117" s="13"/>
      <c r="I117" s="7"/>
      <c r="J117" s="7"/>
      <c r="K117" s="7"/>
      <c r="L117" s="7"/>
      <c r="M117" s="7"/>
      <c r="N117" s="7"/>
      <c r="O117" s="7"/>
      <c r="P117" s="7"/>
      <c r="Q117" s="11"/>
      <c r="R117" s="127"/>
      <c r="S117" s="127"/>
      <c r="T117" s="127"/>
      <c r="U117" s="127"/>
      <c r="V117" s="127"/>
      <c r="W117" s="7"/>
      <c r="X117" s="7"/>
      <c r="Y117" s="7"/>
      <c r="Z117" s="7"/>
      <c r="AA117" s="487"/>
    </row>
    <row r="118" spans="1:27" s="10" customFormat="1" ht="20.100000000000001" customHeight="1">
      <c r="A118" s="7"/>
      <c r="B118" s="7"/>
      <c r="C118" s="7"/>
      <c r="D118" s="2"/>
      <c r="E118" s="7"/>
      <c r="F118" s="7"/>
      <c r="G118" s="7"/>
      <c r="H118" s="13"/>
      <c r="I118" s="7"/>
      <c r="J118" s="7"/>
      <c r="K118" s="7"/>
      <c r="L118" s="7"/>
      <c r="M118" s="7"/>
      <c r="N118" s="7"/>
      <c r="O118" s="7"/>
      <c r="P118" s="7"/>
      <c r="Q118" s="11"/>
      <c r="R118" s="127"/>
      <c r="S118" s="127"/>
      <c r="T118" s="127"/>
      <c r="U118" s="127"/>
      <c r="V118" s="127"/>
      <c r="W118" s="7"/>
      <c r="X118" s="7"/>
      <c r="Y118" s="7"/>
      <c r="Z118" s="7"/>
      <c r="AA118" s="487"/>
    </row>
    <row r="119" spans="1:27" s="10" customFormat="1" ht="20.100000000000001" customHeight="1">
      <c r="A119" s="7"/>
      <c r="B119" s="7"/>
      <c r="C119" s="7"/>
      <c r="D119" s="2"/>
      <c r="E119" s="7"/>
      <c r="F119" s="7"/>
      <c r="G119" s="7"/>
      <c r="H119" s="13"/>
      <c r="I119" s="7"/>
      <c r="J119" s="7"/>
      <c r="K119" s="7"/>
      <c r="L119" s="7"/>
      <c r="M119" s="7"/>
      <c r="N119" s="7"/>
      <c r="O119" s="7"/>
      <c r="P119" s="7"/>
      <c r="Q119" s="11"/>
      <c r="R119" s="127"/>
      <c r="S119" s="127"/>
      <c r="T119" s="127"/>
      <c r="U119" s="127"/>
      <c r="V119" s="127"/>
      <c r="W119" s="7"/>
      <c r="X119" s="7"/>
      <c r="Y119" s="7"/>
      <c r="Z119" s="7"/>
      <c r="AA119" s="487"/>
    </row>
    <row r="120" spans="1:27" s="10" customFormat="1" ht="20.100000000000001" customHeight="1">
      <c r="A120" s="7"/>
      <c r="B120" s="7"/>
      <c r="C120" s="7"/>
      <c r="D120" s="2"/>
      <c r="E120" s="7"/>
      <c r="F120" s="7"/>
      <c r="G120" s="7"/>
      <c r="H120" s="13"/>
      <c r="I120" s="7"/>
      <c r="J120" s="7"/>
      <c r="K120" s="7"/>
      <c r="L120" s="7"/>
      <c r="M120" s="7"/>
      <c r="N120" s="7"/>
      <c r="O120" s="7"/>
      <c r="P120" s="7"/>
      <c r="Q120" s="11"/>
      <c r="R120" s="127"/>
      <c r="S120" s="127"/>
      <c r="T120" s="127"/>
      <c r="U120" s="127"/>
      <c r="V120" s="127"/>
      <c r="W120" s="7"/>
      <c r="X120" s="7"/>
      <c r="Y120" s="7"/>
      <c r="Z120" s="7"/>
      <c r="AA120" s="487"/>
    </row>
    <row r="121" spans="1:27" s="10" customFormat="1" ht="20.100000000000001" customHeight="1">
      <c r="A121" s="7"/>
      <c r="B121" s="7"/>
      <c r="C121" s="7"/>
      <c r="D121" s="1"/>
      <c r="E121" s="7"/>
      <c r="F121" s="7"/>
      <c r="G121" s="7"/>
      <c r="H121" s="13"/>
      <c r="I121" s="7"/>
      <c r="J121" s="7"/>
      <c r="K121" s="7"/>
      <c r="L121" s="7"/>
      <c r="M121" s="7"/>
      <c r="N121" s="7"/>
      <c r="O121" s="7"/>
      <c r="P121" s="7"/>
      <c r="Q121" s="11"/>
      <c r="R121" s="127"/>
      <c r="S121" s="127"/>
      <c r="T121" s="127"/>
      <c r="U121" s="127"/>
      <c r="V121" s="127"/>
      <c r="W121" s="7"/>
      <c r="X121" s="7"/>
      <c r="Y121" s="7"/>
      <c r="Z121" s="7"/>
      <c r="AA121" s="487"/>
    </row>
    <row r="122" spans="1:27" s="10" customFormat="1" ht="20.100000000000001" customHeight="1">
      <c r="A122" s="7"/>
      <c r="B122" s="7"/>
      <c r="C122" s="7"/>
      <c r="D122" s="2"/>
      <c r="E122" s="7"/>
      <c r="F122" s="7"/>
      <c r="G122" s="7"/>
      <c r="H122" s="13"/>
      <c r="I122" s="7"/>
      <c r="J122" s="7"/>
      <c r="K122" s="7"/>
      <c r="L122" s="7"/>
      <c r="M122" s="7"/>
      <c r="N122" s="7"/>
      <c r="O122" s="7"/>
      <c r="P122" s="7"/>
      <c r="Q122" s="11"/>
      <c r="R122" s="127"/>
      <c r="S122" s="127"/>
      <c r="T122" s="127"/>
      <c r="U122" s="127"/>
      <c r="V122" s="127"/>
      <c r="W122" s="7"/>
      <c r="X122" s="7"/>
      <c r="Y122" s="7"/>
      <c r="Z122" s="7"/>
      <c r="AA122" s="487"/>
    </row>
    <row r="123" spans="1:27" s="10" customFormat="1" ht="20.100000000000001" customHeight="1">
      <c r="A123" s="7"/>
      <c r="B123" s="7"/>
      <c r="C123" s="7"/>
      <c r="D123" s="2"/>
      <c r="E123" s="7"/>
      <c r="F123" s="7"/>
      <c r="G123" s="7"/>
      <c r="H123" s="13"/>
      <c r="I123" s="7"/>
      <c r="J123" s="7"/>
      <c r="K123" s="7"/>
      <c r="L123" s="7"/>
      <c r="M123" s="7"/>
      <c r="N123" s="7"/>
      <c r="O123" s="7"/>
      <c r="P123" s="7"/>
      <c r="Q123" s="11"/>
      <c r="R123" s="127"/>
      <c r="S123" s="127"/>
      <c r="T123" s="127"/>
      <c r="U123" s="127"/>
      <c r="V123" s="127"/>
      <c r="W123" s="7"/>
      <c r="X123" s="7"/>
      <c r="Y123" s="7"/>
      <c r="Z123" s="7"/>
      <c r="AA123" s="487"/>
    </row>
    <row r="124" spans="1:27" s="10" customFormat="1" ht="20.100000000000001" customHeight="1">
      <c r="A124" s="7"/>
      <c r="B124" s="7"/>
      <c r="C124" s="7"/>
      <c r="D124" s="2"/>
      <c r="E124" s="7"/>
      <c r="F124" s="7"/>
      <c r="G124" s="7"/>
      <c r="H124" s="13"/>
      <c r="I124" s="7"/>
      <c r="J124" s="7"/>
      <c r="K124" s="7"/>
      <c r="L124" s="7"/>
      <c r="M124" s="7"/>
      <c r="N124" s="7"/>
      <c r="O124" s="7"/>
      <c r="P124" s="7"/>
      <c r="Q124" s="11"/>
      <c r="R124" s="127"/>
      <c r="S124" s="127"/>
      <c r="T124" s="127"/>
      <c r="U124" s="127"/>
      <c r="V124" s="127"/>
      <c r="W124" s="7"/>
      <c r="X124" s="7"/>
      <c r="Y124" s="7"/>
      <c r="Z124" s="7"/>
      <c r="AA124" s="487"/>
    </row>
    <row r="125" spans="1:27" s="10" customFormat="1" ht="20.100000000000001" customHeight="1">
      <c r="A125" s="7"/>
      <c r="B125" s="7"/>
      <c r="C125" s="7"/>
      <c r="D125" s="2"/>
      <c r="E125" s="7"/>
      <c r="F125" s="7"/>
      <c r="G125" s="7"/>
      <c r="H125" s="13"/>
      <c r="I125" s="7"/>
      <c r="J125" s="7"/>
      <c r="K125" s="7"/>
      <c r="L125" s="7"/>
      <c r="M125" s="7"/>
      <c r="N125" s="7"/>
      <c r="O125" s="7"/>
      <c r="P125" s="7"/>
      <c r="Q125" s="11"/>
      <c r="R125" s="127"/>
      <c r="S125" s="127"/>
      <c r="T125" s="127"/>
      <c r="U125" s="127"/>
      <c r="V125" s="127"/>
      <c r="W125" s="7"/>
      <c r="X125" s="7"/>
      <c r="Y125" s="7"/>
      <c r="Z125" s="7"/>
      <c r="AA125" s="487"/>
    </row>
    <row r="126" spans="1:27" s="10" customFormat="1" ht="20.100000000000001" customHeight="1">
      <c r="A126" s="7"/>
      <c r="B126" s="7"/>
      <c r="C126" s="7"/>
      <c r="D126" s="2"/>
      <c r="E126" s="7"/>
      <c r="F126" s="7"/>
      <c r="G126" s="7"/>
      <c r="H126" s="13"/>
      <c r="I126" s="7"/>
      <c r="J126" s="7"/>
      <c r="K126" s="7"/>
      <c r="L126" s="7"/>
      <c r="M126" s="7"/>
      <c r="N126" s="7"/>
      <c r="O126" s="7"/>
      <c r="P126" s="7"/>
      <c r="Q126" s="11"/>
      <c r="R126" s="127"/>
      <c r="S126" s="127"/>
      <c r="T126" s="127"/>
      <c r="U126" s="127"/>
      <c r="V126" s="127"/>
      <c r="W126" s="7"/>
      <c r="X126" s="7"/>
      <c r="Y126" s="7"/>
      <c r="Z126" s="7"/>
      <c r="AA126" s="487"/>
    </row>
    <row r="127" spans="1:27" s="10" customFormat="1" ht="20.100000000000001" customHeight="1">
      <c r="A127" s="7"/>
      <c r="B127" s="7"/>
      <c r="C127" s="7"/>
      <c r="D127" s="2"/>
      <c r="E127" s="7"/>
      <c r="F127" s="7"/>
      <c r="G127" s="7"/>
      <c r="H127" s="13"/>
      <c r="I127" s="7"/>
      <c r="J127" s="7"/>
      <c r="K127" s="7"/>
      <c r="L127" s="7"/>
      <c r="M127" s="7"/>
      <c r="N127" s="7"/>
      <c r="O127" s="7"/>
      <c r="P127" s="7"/>
      <c r="Q127" s="11"/>
      <c r="R127" s="127"/>
      <c r="S127" s="127"/>
      <c r="T127" s="127"/>
      <c r="U127" s="127"/>
      <c r="V127" s="127"/>
      <c r="W127" s="7"/>
      <c r="X127" s="7"/>
      <c r="Y127" s="7"/>
      <c r="Z127" s="7"/>
      <c r="AA127" s="487"/>
    </row>
    <row r="128" spans="1:27" s="10" customFormat="1" ht="20.100000000000001" customHeight="1">
      <c r="A128" s="7"/>
      <c r="B128" s="7"/>
      <c r="C128" s="7"/>
      <c r="D128" s="2"/>
      <c r="E128" s="7"/>
      <c r="F128" s="7"/>
      <c r="G128" s="7"/>
      <c r="H128" s="13"/>
      <c r="I128" s="7"/>
      <c r="J128" s="7"/>
      <c r="K128" s="7"/>
      <c r="L128" s="7"/>
      <c r="M128" s="7"/>
      <c r="N128" s="7"/>
      <c r="O128" s="7"/>
      <c r="P128" s="7"/>
      <c r="Q128" s="11"/>
      <c r="R128" s="127"/>
      <c r="S128" s="127"/>
      <c r="T128" s="127"/>
      <c r="U128" s="127"/>
      <c r="V128" s="127"/>
      <c r="W128" s="7"/>
      <c r="X128" s="7"/>
      <c r="Y128" s="7"/>
      <c r="Z128" s="7"/>
      <c r="AA128" s="487"/>
    </row>
    <row r="129" spans="1:27" s="10" customFormat="1" ht="20.100000000000001" customHeight="1">
      <c r="A129" s="7"/>
      <c r="B129" s="7"/>
      <c r="C129" s="7"/>
      <c r="D129" s="2"/>
      <c r="E129" s="7"/>
      <c r="F129" s="7"/>
      <c r="G129" s="7"/>
      <c r="H129" s="13"/>
      <c r="I129" s="7"/>
      <c r="J129" s="7"/>
      <c r="K129" s="7"/>
      <c r="L129" s="7"/>
      <c r="M129" s="7"/>
      <c r="N129" s="7"/>
      <c r="O129" s="7"/>
      <c r="P129" s="7"/>
      <c r="Q129" s="11"/>
      <c r="R129" s="127"/>
      <c r="S129" s="127"/>
      <c r="T129" s="127"/>
      <c r="U129" s="127"/>
      <c r="V129" s="127"/>
      <c r="W129" s="7"/>
      <c r="X129" s="7"/>
      <c r="Y129" s="7"/>
      <c r="Z129" s="7"/>
      <c r="AA129" s="487"/>
    </row>
    <row r="130" spans="1:27" s="10" customFormat="1" ht="20.100000000000001" customHeight="1">
      <c r="A130" s="7"/>
      <c r="B130" s="7"/>
      <c r="C130" s="7"/>
      <c r="D130" s="2"/>
      <c r="E130" s="7"/>
      <c r="F130" s="7"/>
      <c r="G130" s="7"/>
      <c r="H130" s="13"/>
      <c r="I130" s="7"/>
      <c r="J130" s="7"/>
      <c r="K130" s="7"/>
      <c r="L130" s="7"/>
      <c r="M130" s="7"/>
      <c r="N130" s="7"/>
      <c r="O130" s="7"/>
      <c r="P130" s="7"/>
      <c r="Q130" s="11"/>
      <c r="R130" s="127"/>
      <c r="S130" s="127"/>
      <c r="T130" s="127"/>
      <c r="U130" s="127"/>
      <c r="V130" s="127"/>
      <c r="W130" s="7"/>
      <c r="X130" s="7"/>
      <c r="Y130" s="7"/>
      <c r="Z130" s="7"/>
      <c r="AA130" s="487"/>
    </row>
    <row r="131" spans="1:27" s="10" customFormat="1" ht="20.100000000000001" customHeight="1">
      <c r="A131" s="7"/>
      <c r="B131" s="7"/>
      <c r="C131" s="7"/>
      <c r="D131" s="2"/>
      <c r="E131" s="7"/>
      <c r="F131" s="7"/>
      <c r="G131" s="7"/>
      <c r="H131" s="13"/>
      <c r="I131" s="7"/>
      <c r="J131" s="7"/>
      <c r="K131" s="7"/>
      <c r="L131" s="7"/>
      <c r="M131" s="7"/>
      <c r="N131" s="7"/>
      <c r="O131" s="7"/>
      <c r="P131" s="7"/>
      <c r="Q131" s="11"/>
      <c r="R131" s="127"/>
      <c r="S131" s="127"/>
      <c r="T131" s="127"/>
      <c r="U131" s="127"/>
      <c r="V131" s="127"/>
      <c r="W131" s="7"/>
      <c r="X131" s="7"/>
      <c r="Y131" s="7"/>
      <c r="Z131" s="7"/>
      <c r="AA131" s="487"/>
    </row>
    <row r="132" spans="1:27" s="10" customFormat="1" ht="20.100000000000001" customHeight="1">
      <c r="A132" s="7"/>
      <c r="B132" s="7"/>
      <c r="C132" s="7"/>
      <c r="D132" s="2"/>
      <c r="E132" s="7"/>
      <c r="F132" s="7"/>
      <c r="G132" s="7"/>
      <c r="H132" s="13"/>
      <c r="I132" s="7"/>
      <c r="J132" s="7"/>
      <c r="K132" s="7"/>
      <c r="L132" s="7"/>
      <c r="M132" s="7"/>
      <c r="N132" s="7"/>
      <c r="O132" s="7"/>
      <c r="P132" s="7"/>
      <c r="Q132" s="11"/>
      <c r="R132" s="127"/>
      <c r="S132" s="127"/>
      <c r="T132" s="127"/>
      <c r="U132" s="127"/>
      <c r="V132" s="127"/>
      <c r="W132" s="7"/>
      <c r="X132" s="7"/>
      <c r="Y132" s="7"/>
      <c r="Z132" s="7"/>
      <c r="AA132" s="487"/>
    </row>
    <row r="133" spans="1:27" s="10" customFormat="1" ht="20.100000000000001" customHeight="1">
      <c r="A133" s="7"/>
      <c r="B133" s="7"/>
      <c r="C133" s="7"/>
      <c r="D133" s="2"/>
      <c r="E133" s="7"/>
      <c r="F133" s="7"/>
      <c r="G133" s="7"/>
      <c r="H133" s="13"/>
      <c r="I133" s="7"/>
      <c r="J133" s="7"/>
      <c r="K133" s="7"/>
      <c r="L133" s="7"/>
      <c r="M133" s="7"/>
      <c r="N133" s="7"/>
      <c r="O133" s="7"/>
      <c r="P133" s="7"/>
      <c r="Q133" s="11"/>
      <c r="R133" s="127"/>
      <c r="S133" s="127"/>
      <c r="T133" s="127"/>
      <c r="U133" s="127"/>
      <c r="V133" s="127"/>
      <c r="W133" s="7"/>
      <c r="X133" s="7"/>
      <c r="Y133" s="7"/>
      <c r="Z133" s="7"/>
      <c r="AA133" s="487"/>
    </row>
    <row r="134" spans="1:27" s="10" customFormat="1" ht="20.100000000000001" customHeight="1">
      <c r="A134" s="7"/>
      <c r="B134" s="7"/>
      <c r="C134" s="7"/>
      <c r="D134" s="2"/>
      <c r="E134" s="7"/>
      <c r="F134" s="7"/>
      <c r="G134" s="7"/>
      <c r="H134" s="13"/>
      <c r="I134" s="7"/>
      <c r="J134" s="7"/>
      <c r="K134" s="7"/>
      <c r="L134" s="7"/>
      <c r="M134" s="7"/>
      <c r="N134" s="7"/>
      <c r="O134" s="7"/>
      <c r="P134" s="7"/>
      <c r="Q134" s="11"/>
      <c r="R134" s="127"/>
      <c r="S134" s="127"/>
      <c r="T134" s="127"/>
      <c r="U134" s="127"/>
      <c r="V134" s="127"/>
      <c r="W134" s="7"/>
      <c r="X134" s="7"/>
      <c r="Y134" s="7"/>
      <c r="Z134" s="7"/>
      <c r="AA134" s="487"/>
    </row>
    <row r="135" spans="1:27" s="10" customFormat="1" ht="20.100000000000001" customHeight="1">
      <c r="A135" s="7"/>
      <c r="B135" s="7"/>
      <c r="C135" s="7"/>
      <c r="D135" s="2"/>
      <c r="E135" s="7"/>
      <c r="F135" s="7"/>
      <c r="G135" s="7"/>
      <c r="H135" s="13"/>
      <c r="I135" s="7"/>
      <c r="J135" s="7"/>
      <c r="K135" s="7"/>
      <c r="L135" s="7"/>
      <c r="M135" s="7"/>
      <c r="N135" s="7"/>
      <c r="O135" s="7"/>
      <c r="P135" s="7"/>
      <c r="Q135" s="11"/>
      <c r="R135" s="127"/>
      <c r="S135" s="127"/>
      <c r="T135" s="127"/>
      <c r="U135" s="127"/>
      <c r="V135" s="127"/>
      <c r="W135" s="7"/>
      <c r="X135" s="7"/>
      <c r="Y135" s="7"/>
      <c r="Z135" s="7"/>
      <c r="AA135" s="487"/>
    </row>
    <row r="136" spans="1:27" s="10" customFormat="1" ht="20.100000000000001" customHeight="1">
      <c r="A136" s="7"/>
      <c r="B136" s="7"/>
      <c r="C136" s="7"/>
      <c r="D136" s="2"/>
      <c r="E136" s="7"/>
      <c r="F136" s="7"/>
      <c r="G136" s="7"/>
      <c r="H136" s="13"/>
      <c r="I136" s="7"/>
      <c r="J136" s="7"/>
      <c r="K136" s="7"/>
      <c r="L136" s="7"/>
      <c r="M136" s="7"/>
      <c r="N136" s="7"/>
      <c r="O136" s="7"/>
      <c r="P136" s="7"/>
      <c r="Q136" s="11"/>
      <c r="R136" s="127"/>
      <c r="S136" s="127"/>
      <c r="T136" s="127"/>
      <c r="U136" s="127"/>
      <c r="V136" s="127"/>
      <c r="W136" s="7"/>
      <c r="X136" s="7"/>
      <c r="Y136" s="7"/>
      <c r="Z136" s="7"/>
      <c r="AA136" s="487"/>
    </row>
    <row r="137" spans="1:27" s="10" customFormat="1" ht="20.100000000000001" customHeight="1">
      <c r="A137" s="7"/>
      <c r="B137" s="7"/>
      <c r="C137" s="7"/>
      <c r="D137" s="2"/>
      <c r="E137" s="7"/>
      <c r="F137" s="7"/>
      <c r="G137" s="7"/>
      <c r="H137" s="13"/>
      <c r="I137" s="7"/>
      <c r="J137" s="7"/>
      <c r="K137" s="7"/>
      <c r="L137" s="7"/>
      <c r="M137" s="7"/>
      <c r="N137" s="7"/>
      <c r="O137" s="7"/>
      <c r="P137" s="7"/>
      <c r="Q137" s="11"/>
      <c r="R137" s="127"/>
      <c r="S137" s="127"/>
      <c r="T137" s="127"/>
      <c r="U137" s="127"/>
      <c r="V137" s="127"/>
      <c r="W137" s="7"/>
      <c r="X137" s="7"/>
      <c r="Y137" s="7"/>
      <c r="Z137" s="7"/>
      <c r="AA137" s="487"/>
    </row>
    <row r="138" spans="1:27" s="10" customFormat="1" ht="20.100000000000001" customHeight="1">
      <c r="A138" s="7"/>
      <c r="B138" s="7"/>
      <c r="C138" s="7"/>
      <c r="D138" s="2"/>
      <c r="E138" s="7"/>
      <c r="F138" s="7"/>
      <c r="G138" s="7"/>
      <c r="H138" s="13"/>
      <c r="I138" s="7"/>
      <c r="J138" s="7"/>
      <c r="K138" s="7"/>
      <c r="L138" s="7"/>
      <c r="M138" s="7"/>
      <c r="N138" s="7"/>
      <c r="O138" s="7"/>
      <c r="P138" s="7"/>
      <c r="Q138" s="11"/>
      <c r="R138" s="127"/>
      <c r="S138" s="127"/>
      <c r="T138" s="127"/>
      <c r="U138" s="127"/>
      <c r="V138" s="127"/>
      <c r="W138" s="7"/>
      <c r="X138" s="7"/>
      <c r="Y138" s="7"/>
      <c r="Z138" s="7"/>
      <c r="AA138" s="487"/>
    </row>
    <row r="139" spans="1:27" s="10" customFormat="1" ht="20.100000000000001" customHeight="1">
      <c r="A139" s="7"/>
      <c r="B139" s="7"/>
      <c r="C139" s="7"/>
      <c r="D139" s="2"/>
      <c r="E139" s="7"/>
      <c r="F139" s="7"/>
      <c r="G139" s="7"/>
      <c r="H139" s="13"/>
      <c r="I139" s="7"/>
      <c r="J139" s="7"/>
      <c r="K139" s="7"/>
      <c r="L139" s="7"/>
      <c r="M139" s="7"/>
      <c r="N139" s="7"/>
      <c r="O139" s="7"/>
      <c r="P139" s="7"/>
      <c r="Q139" s="11"/>
      <c r="R139" s="127"/>
      <c r="S139" s="127"/>
      <c r="T139" s="127"/>
      <c r="U139" s="127"/>
      <c r="V139" s="127"/>
      <c r="W139" s="7"/>
      <c r="X139" s="7"/>
      <c r="Y139" s="7"/>
      <c r="Z139" s="7"/>
      <c r="AA139" s="487"/>
    </row>
    <row r="140" spans="1:27" s="10" customFormat="1" ht="20.100000000000001" customHeight="1">
      <c r="A140" s="7"/>
      <c r="B140" s="7"/>
      <c r="C140" s="7"/>
      <c r="D140" s="2"/>
      <c r="E140" s="7"/>
      <c r="F140" s="7"/>
      <c r="G140" s="7"/>
      <c r="H140" s="13"/>
      <c r="I140" s="7"/>
      <c r="J140" s="7"/>
      <c r="K140" s="7"/>
      <c r="L140" s="7"/>
      <c r="M140" s="7"/>
      <c r="N140" s="7"/>
      <c r="O140" s="7"/>
      <c r="P140" s="7"/>
      <c r="Q140" s="11"/>
      <c r="R140" s="127"/>
      <c r="S140" s="127"/>
      <c r="T140" s="127"/>
      <c r="U140" s="127"/>
      <c r="V140" s="127"/>
      <c r="W140" s="7"/>
      <c r="X140" s="7"/>
      <c r="Y140" s="7"/>
      <c r="Z140" s="7"/>
      <c r="AA140" s="487"/>
    </row>
    <row r="141" spans="1:27" s="10" customFormat="1" ht="20.100000000000001" customHeight="1">
      <c r="A141" s="7"/>
      <c r="B141" s="7"/>
      <c r="C141" s="7"/>
      <c r="D141" s="2"/>
      <c r="E141" s="7"/>
      <c r="F141" s="7"/>
      <c r="G141" s="7"/>
      <c r="H141" s="13"/>
      <c r="I141" s="7"/>
      <c r="J141" s="7"/>
      <c r="K141" s="7"/>
      <c r="L141" s="7"/>
      <c r="M141" s="7"/>
      <c r="N141" s="7"/>
      <c r="O141" s="7"/>
      <c r="P141" s="7"/>
      <c r="Q141" s="11"/>
      <c r="R141" s="127"/>
      <c r="S141" s="127"/>
      <c r="T141" s="127"/>
      <c r="U141" s="127"/>
      <c r="V141" s="127"/>
      <c r="W141" s="7"/>
      <c r="X141" s="7"/>
      <c r="Y141" s="7"/>
      <c r="Z141" s="7"/>
      <c r="AA141" s="487"/>
    </row>
    <row r="142" spans="1:27" s="10" customFormat="1" ht="20.100000000000001" customHeight="1">
      <c r="A142" s="7"/>
      <c r="B142" s="7"/>
      <c r="C142" s="7"/>
      <c r="D142" s="2"/>
      <c r="E142" s="7"/>
      <c r="F142" s="7"/>
      <c r="G142" s="7"/>
      <c r="H142" s="13"/>
      <c r="I142" s="7"/>
      <c r="J142" s="7"/>
      <c r="K142" s="7"/>
      <c r="L142" s="7"/>
      <c r="M142" s="7"/>
      <c r="N142" s="7"/>
      <c r="O142" s="7"/>
      <c r="P142" s="7"/>
      <c r="Q142" s="11"/>
      <c r="R142" s="127"/>
      <c r="S142" s="127"/>
      <c r="T142" s="127"/>
      <c r="U142" s="127"/>
      <c r="V142" s="127"/>
      <c r="W142" s="7"/>
      <c r="X142" s="7"/>
      <c r="Y142" s="7"/>
      <c r="Z142" s="7"/>
      <c r="AA142" s="487"/>
    </row>
    <row r="143" spans="1:27" s="10" customFormat="1" ht="20.100000000000001" customHeight="1">
      <c r="A143" s="7"/>
      <c r="B143" s="7"/>
      <c r="C143" s="7"/>
      <c r="D143" s="2"/>
      <c r="E143" s="7"/>
      <c r="F143" s="7"/>
      <c r="G143" s="7"/>
      <c r="H143" s="13"/>
      <c r="I143" s="7"/>
      <c r="J143" s="7"/>
      <c r="K143" s="7"/>
      <c r="L143" s="7"/>
      <c r="M143" s="7"/>
      <c r="N143" s="7"/>
      <c r="O143" s="7"/>
      <c r="P143" s="7"/>
      <c r="Q143" s="11"/>
      <c r="R143" s="127"/>
      <c r="S143" s="127"/>
      <c r="T143" s="127"/>
      <c r="U143" s="127"/>
      <c r="V143" s="127"/>
      <c r="W143" s="7"/>
      <c r="X143" s="7"/>
      <c r="Y143" s="7"/>
      <c r="Z143" s="7"/>
      <c r="AA143" s="487"/>
    </row>
    <row r="144" spans="1:27" s="10" customFormat="1" ht="20.100000000000001" customHeight="1">
      <c r="A144" s="7"/>
      <c r="B144" s="7"/>
      <c r="C144" s="7"/>
      <c r="D144" s="2"/>
      <c r="E144" s="7"/>
      <c r="F144" s="7"/>
      <c r="G144" s="7"/>
      <c r="H144" s="13"/>
      <c r="I144" s="7"/>
      <c r="J144" s="7"/>
      <c r="K144" s="7"/>
      <c r="L144" s="7"/>
      <c r="M144" s="7"/>
      <c r="N144" s="7"/>
      <c r="O144" s="7"/>
      <c r="P144" s="7"/>
      <c r="Q144" s="11"/>
      <c r="R144" s="127"/>
      <c r="S144" s="127"/>
      <c r="T144" s="127"/>
      <c r="U144" s="127"/>
      <c r="V144" s="127"/>
      <c r="W144" s="7"/>
      <c r="X144" s="7"/>
      <c r="Y144" s="7"/>
      <c r="Z144" s="7"/>
      <c r="AA144" s="487"/>
    </row>
    <row r="145" spans="1:27" s="10" customFormat="1" ht="20.100000000000001" customHeight="1">
      <c r="A145" s="7"/>
      <c r="B145" s="7"/>
      <c r="C145" s="7"/>
      <c r="D145" s="2"/>
      <c r="E145" s="7"/>
      <c r="F145" s="7"/>
      <c r="G145" s="7"/>
      <c r="H145" s="13"/>
      <c r="I145" s="7"/>
      <c r="J145" s="7"/>
      <c r="K145" s="7"/>
      <c r="L145" s="7"/>
      <c r="M145" s="7"/>
      <c r="N145" s="7"/>
      <c r="O145" s="7"/>
      <c r="P145" s="7"/>
      <c r="Q145" s="11"/>
      <c r="R145" s="127"/>
      <c r="S145" s="127"/>
      <c r="T145" s="127"/>
      <c r="U145" s="127"/>
      <c r="V145" s="127"/>
      <c r="W145" s="7"/>
      <c r="X145" s="7"/>
      <c r="Y145" s="7"/>
      <c r="Z145" s="7"/>
      <c r="AA145" s="487"/>
    </row>
    <row r="146" spans="1:27" s="10" customFormat="1" ht="20.100000000000001" customHeight="1">
      <c r="A146" s="7"/>
      <c r="B146" s="7"/>
      <c r="C146" s="7"/>
      <c r="D146" s="1"/>
      <c r="E146" s="7"/>
      <c r="F146" s="7"/>
      <c r="G146" s="7"/>
      <c r="H146" s="13"/>
      <c r="I146" s="7"/>
      <c r="J146" s="7"/>
      <c r="K146" s="7"/>
      <c r="L146" s="7"/>
      <c r="M146" s="7"/>
      <c r="N146" s="7"/>
      <c r="O146" s="7"/>
      <c r="P146" s="7"/>
      <c r="Q146" s="11"/>
      <c r="R146" s="127"/>
      <c r="S146" s="127"/>
      <c r="T146" s="127"/>
      <c r="U146" s="127"/>
      <c r="V146" s="127"/>
      <c r="W146" s="7"/>
      <c r="X146" s="7"/>
      <c r="Y146" s="7"/>
      <c r="Z146" s="7"/>
      <c r="AA146" s="487"/>
    </row>
    <row r="147" spans="1:27" s="10" customFormat="1" ht="20.100000000000001" customHeight="1">
      <c r="A147" s="7"/>
      <c r="B147" s="7"/>
      <c r="C147" s="7"/>
      <c r="D147" s="2"/>
      <c r="E147" s="7"/>
      <c r="F147" s="7"/>
      <c r="G147" s="7"/>
      <c r="H147" s="13"/>
      <c r="I147" s="7"/>
      <c r="J147" s="7"/>
      <c r="K147" s="7"/>
      <c r="L147" s="7"/>
      <c r="M147" s="7"/>
      <c r="N147" s="7"/>
      <c r="O147" s="7"/>
      <c r="P147" s="7"/>
      <c r="Q147" s="11"/>
      <c r="R147" s="127"/>
      <c r="S147" s="127"/>
      <c r="T147" s="127"/>
      <c r="U147" s="127"/>
      <c r="V147" s="127"/>
      <c r="W147" s="7"/>
      <c r="X147" s="7"/>
      <c r="Y147" s="7"/>
      <c r="Z147" s="7"/>
      <c r="AA147" s="487"/>
    </row>
    <row r="148" spans="1:27" s="10" customFormat="1" ht="20.100000000000001" customHeight="1">
      <c r="A148" s="7"/>
      <c r="B148" s="7"/>
      <c r="C148" s="7"/>
      <c r="D148" s="2"/>
      <c r="E148" s="7"/>
      <c r="F148" s="7"/>
      <c r="G148" s="7"/>
      <c r="H148" s="13"/>
      <c r="I148" s="7"/>
      <c r="J148" s="7"/>
      <c r="K148" s="7"/>
      <c r="L148" s="7"/>
      <c r="M148" s="7"/>
      <c r="N148" s="7"/>
      <c r="O148" s="7"/>
      <c r="P148" s="7"/>
      <c r="Q148" s="11"/>
      <c r="R148" s="127"/>
      <c r="S148" s="127"/>
      <c r="T148" s="127"/>
      <c r="U148" s="127"/>
      <c r="V148" s="127"/>
      <c r="W148" s="7"/>
      <c r="X148" s="7"/>
      <c r="Y148" s="7"/>
      <c r="Z148" s="7"/>
      <c r="AA148" s="487"/>
    </row>
    <row r="149" spans="1:27" s="10" customFormat="1" ht="20.100000000000001" customHeight="1">
      <c r="A149" s="7"/>
      <c r="B149" s="7"/>
      <c r="C149" s="7"/>
      <c r="D149" s="2"/>
      <c r="E149" s="7"/>
      <c r="F149" s="7"/>
      <c r="G149" s="7"/>
      <c r="H149" s="13"/>
      <c r="I149" s="7"/>
      <c r="J149" s="7"/>
      <c r="K149" s="7"/>
      <c r="L149" s="7"/>
      <c r="M149" s="7"/>
      <c r="N149" s="7"/>
      <c r="O149" s="7"/>
      <c r="P149" s="7"/>
      <c r="Q149" s="11"/>
      <c r="R149" s="127"/>
      <c r="S149" s="127"/>
      <c r="T149" s="127"/>
      <c r="U149" s="127"/>
      <c r="V149" s="127"/>
      <c r="W149" s="7"/>
      <c r="X149" s="7"/>
      <c r="Y149" s="7"/>
      <c r="Z149" s="7"/>
      <c r="AA149" s="487"/>
    </row>
    <row r="150" spans="1:27" s="10" customFormat="1" ht="20.100000000000001" customHeight="1">
      <c r="A150" s="7"/>
      <c r="B150" s="7"/>
      <c r="C150" s="7"/>
      <c r="D150" s="2"/>
      <c r="E150" s="7"/>
      <c r="F150" s="7"/>
      <c r="G150" s="7"/>
      <c r="H150" s="13"/>
      <c r="I150" s="7"/>
      <c r="J150" s="7"/>
      <c r="K150" s="7"/>
      <c r="L150" s="7"/>
      <c r="M150" s="7"/>
      <c r="N150" s="7"/>
      <c r="O150" s="7"/>
      <c r="P150" s="7"/>
      <c r="Q150" s="11"/>
      <c r="R150" s="127"/>
      <c r="S150" s="127"/>
      <c r="T150" s="127"/>
      <c r="U150" s="127"/>
      <c r="V150" s="127"/>
      <c r="W150" s="7"/>
      <c r="X150" s="7"/>
      <c r="Y150" s="7"/>
      <c r="Z150" s="7"/>
      <c r="AA150" s="487"/>
    </row>
    <row r="151" spans="1:27" s="10" customFormat="1" ht="20.100000000000001" customHeight="1">
      <c r="A151" s="7"/>
      <c r="B151" s="7"/>
      <c r="C151" s="7"/>
      <c r="D151" s="2"/>
      <c r="E151" s="7"/>
      <c r="F151" s="7"/>
      <c r="G151" s="7"/>
      <c r="H151" s="13"/>
      <c r="I151" s="7"/>
      <c r="J151" s="7"/>
      <c r="K151" s="7"/>
      <c r="L151" s="7"/>
      <c r="M151" s="7"/>
      <c r="N151" s="7"/>
      <c r="O151" s="7"/>
      <c r="P151" s="7"/>
      <c r="Q151" s="11"/>
      <c r="R151" s="127"/>
      <c r="S151" s="127"/>
      <c r="T151" s="127"/>
      <c r="U151" s="127"/>
      <c r="V151" s="127"/>
      <c r="W151" s="7"/>
      <c r="X151" s="7"/>
      <c r="Y151" s="7"/>
      <c r="Z151" s="7"/>
      <c r="AA151" s="487"/>
    </row>
    <row r="152" spans="1:27" s="10" customFormat="1" ht="20.100000000000001" customHeight="1">
      <c r="A152" s="7"/>
      <c r="B152" s="7"/>
      <c r="C152" s="7"/>
      <c r="D152" s="2"/>
      <c r="E152" s="7"/>
      <c r="F152" s="7"/>
      <c r="G152" s="7"/>
      <c r="H152" s="13"/>
      <c r="I152" s="7"/>
      <c r="J152" s="7"/>
      <c r="K152" s="7"/>
      <c r="L152" s="7"/>
      <c r="M152" s="7"/>
      <c r="N152" s="7"/>
      <c r="O152" s="7"/>
      <c r="P152" s="7"/>
      <c r="Q152" s="11"/>
      <c r="R152" s="127"/>
      <c r="S152" s="127"/>
      <c r="T152" s="127"/>
      <c r="U152" s="127"/>
      <c r="V152" s="127"/>
      <c r="W152" s="7"/>
      <c r="X152" s="7"/>
      <c r="Y152" s="7"/>
      <c r="Z152" s="7"/>
      <c r="AA152" s="487"/>
    </row>
    <row r="153" spans="1:27" s="10" customFormat="1" ht="20.100000000000001" customHeight="1">
      <c r="A153" s="7"/>
      <c r="B153" s="7"/>
      <c r="C153" s="7"/>
      <c r="D153" s="2"/>
      <c r="E153" s="7"/>
      <c r="F153" s="7"/>
      <c r="G153" s="7"/>
      <c r="H153" s="13"/>
      <c r="I153" s="7"/>
      <c r="J153" s="7"/>
      <c r="K153" s="7"/>
      <c r="L153" s="7"/>
      <c r="M153" s="7"/>
      <c r="N153" s="7"/>
      <c r="O153" s="7"/>
      <c r="P153" s="7"/>
      <c r="Q153" s="11"/>
      <c r="R153" s="127"/>
      <c r="S153" s="127"/>
      <c r="T153" s="127"/>
      <c r="U153" s="127"/>
      <c r="V153" s="127"/>
      <c r="W153" s="7"/>
      <c r="X153" s="7"/>
      <c r="Y153" s="7"/>
      <c r="Z153" s="7"/>
      <c r="AA153" s="487"/>
    </row>
    <row r="154" spans="1:27" s="10" customFormat="1" ht="20.100000000000001" customHeight="1">
      <c r="A154" s="7"/>
      <c r="B154" s="7"/>
      <c r="C154" s="7"/>
      <c r="D154" s="2"/>
      <c r="E154" s="7"/>
      <c r="F154" s="7"/>
      <c r="G154" s="7"/>
      <c r="H154" s="13"/>
      <c r="I154" s="7"/>
      <c r="J154" s="7"/>
      <c r="K154" s="7"/>
      <c r="L154" s="7"/>
      <c r="M154" s="7"/>
      <c r="N154" s="7"/>
      <c r="O154" s="7"/>
      <c r="P154" s="7"/>
      <c r="Q154" s="11"/>
      <c r="R154" s="127"/>
      <c r="S154" s="127"/>
      <c r="T154" s="127"/>
      <c r="U154" s="127"/>
      <c r="V154" s="127"/>
      <c r="W154" s="7"/>
      <c r="X154" s="7"/>
      <c r="Y154" s="7"/>
      <c r="Z154" s="7"/>
      <c r="AA154" s="487"/>
    </row>
    <row r="155" spans="1:27" s="10" customFormat="1" ht="20.100000000000001" customHeight="1">
      <c r="A155" s="7"/>
      <c r="B155" s="7"/>
      <c r="C155" s="7"/>
      <c r="D155" s="2"/>
      <c r="E155" s="7"/>
      <c r="F155" s="7"/>
      <c r="G155" s="7"/>
      <c r="H155" s="13"/>
      <c r="I155" s="7"/>
      <c r="J155" s="7"/>
      <c r="K155" s="7"/>
      <c r="L155" s="7"/>
      <c r="M155" s="7"/>
      <c r="N155" s="7"/>
      <c r="O155" s="7"/>
      <c r="P155" s="7"/>
      <c r="Q155" s="11"/>
      <c r="R155" s="127"/>
      <c r="S155" s="127"/>
      <c r="T155" s="127"/>
      <c r="U155" s="127"/>
      <c r="V155" s="127"/>
      <c r="W155" s="7"/>
      <c r="X155" s="7"/>
      <c r="Y155" s="7"/>
      <c r="Z155" s="7"/>
      <c r="AA155" s="487"/>
    </row>
    <row r="156" spans="1:27" s="10" customFormat="1" ht="20.100000000000001" customHeight="1">
      <c r="A156" s="7"/>
      <c r="B156" s="7"/>
      <c r="C156" s="7"/>
      <c r="D156" s="1"/>
      <c r="E156" s="7"/>
      <c r="F156" s="7"/>
      <c r="G156" s="7"/>
      <c r="H156" s="13"/>
      <c r="I156" s="7"/>
      <c r="J156" s="7"/>
      <c r="K156" s="7"/>
      <c r="L156" s="7"/>
      <c r="M156" s="7"/>
      <c r="N156" s="7"/>
      <c r="O156" s="7"/>
      <c r="P156" s="7"/>
      <c r="Q156" s="11"/>
      <c r="R156" s="127"/>
      <c r="S156" s="127"/>
      <c r="T156" s="127"/>
      <c r="U156" s="127"/>
      <c r="V156" s="127"/>
      <c r="W156" s="7"/>
      <c r="X156" s="7"/>
      <c r="Y156" s="7"/>
      <c r="Z156" s="7"/>
      <c r="AA156" s="487"/>
    </row>
    <row r="157" spans="1:27" s="10" customFormat="1" ht="20.100000000000001" customHeight="1">
      <c r="A157" s="7"/>
      <c r="B157" s="7"/>
      <c r="C157" s="7"/>
      <c r="D157" s="2"/>
      <c r="E157" s="7"/>
      <c r="F157" s="7"/>
      <c r="G157" s="7"/>
      <c r="H157" s="13"/>
      <c r="I157" s="7"/>
      <c r="J157" s="7"/>
      <c r="K157" s="7"/>
      <c r="L157" s="7"/>
      <c r="M157" s="7"/>
      <c r="N157" s="7"/>
      <c r="O157" s="7"/>
      <c r="P157" s="7"/>
      <c r="Q157" s="11"/>
      <c r="R157" s="127"/>
      <c r="S157" s="127"/>
      <c r="T157" s="127"/>
      <c r="U157" s="127"/>
      <c r="V157" s="127"/>
      <c r="W157" s="7"/>
      <c r="X157" s="7"/>
      <c r="Y157" s="7"/>
      <c r="Z157" s="7"/>
      <c r="AA157" s="487"/>
    </row>
    <row r="158" spans="1:27" s="10" customFormat="1" ht="20.100000000000001" customHeight="1">
      <c r="A158" s="7"/>
      <c r="B158" s="7"/>
      <c r="C158" s="7"/>
      <c r="D158" s="2"/>
      <c r="E158" s="7"/>
      <c r="F158" s="7"/>
      <c r="G158" s="7"/>
      <c r="H158" s="13"/>
      <c r="I158" s="7"/>
      <c r="J158" s="7"/>
      <c r="K158" s="7"/>
      <c r="L158" s="7"/>
      <c r="M158" s="7"/>
      <c r="N158" s="7"/>
      <c r="O158" s="7"/>
      <c r="P158" s="7"/>
      <c r="Q158" s="11"/>
      <c r="R158" s="127"/>
      <c r="S158" s="127"/>
      <c r="T158" s="127"/>
      <c r="U158" s="127"/>
      <c r="V158" s="127"/>
      <c r="W158" s="7"/>
      <c r="X158" s="7"/>
      <c r="Y158" s="7"/>
      <c r="Z158" s="7"/>
      <c r="AA158" s="487"/>
    </row>
    <row r="159" spans="1:27" s="10" customFormat="1" ht="20.100000000000001" customHeight="1">
      <c r="A159" s="7"/>
      <c r="B159" s="7"/>
      <c r="C159" s="7"/>
      <c r="D159" s="2"/>
      <c r="E159" s="7"/>
      <c r="F159" s="7"/>
      <c r="G159" s="7"/>
      <c r="H159" s="13"/>
      <c r="I159" s="7"/>
      <c r="J159" s="7"/>
      <c r="K159" s="7"/>
      <c r="L159" s="7"/>
      <c r="M159" s="7"/>
      <c r="N159" s="7"/>
      <c r="O159" s="7"/>
      <c r="P159" s="7"/>
      <c r="Q159" s="11"/>
      <c r="R159" s="127"/>
      <c r="S159" s="127"/>
      <c r="T159" s="127"/>
      <c r="U159" s="127"/>
      <c r="V159" s="127"/>
      <c r="W159" s="7"/>
      <c r="X159" s="7"/>
      <c r="Y159" s="7"/>
      <c r="Z159" s="7"/>
      <c r="AA159" s="487"/>
    </row>
    <row r="160" spans="1:27" s="10" customFormat="1" ht="20.100000000000001" customHeight="1">
      <c r="A160" s="7"/>
      <c r="B160" s="7"/>
      <c r="C160" s="7"/>
      <c r="D160" s="2"/>
      <c r="E160" s="7"/>
      <c r="F160" s="7"/>
      <c r="G160" s="7"/>
      <c r="H160" s="13"/>
      <c r="I160" s="7"/>
      <c r="J160" s="7"/>
      <c r="K160" s="7"/>
      <c r="L160" s="7"/>
      <c r="M160" s="7"/>
      <c r="N160" s="7"/>
      <c r="O160" s="7"/>
      <c r="P160" s="7"/>
      <c r="Q160" s="11"/>
      <c r="R160" s="127"/>
      <c r="S160" s="127"/>
      <c r="T160" s="127"/>
      <c r="U160" s="127"/>
      <c r="V160" s="127"/>
      <c r="W160" s="7"/>
      <c r="X160" s="7"/>
      <c r="Y160" s="7"/>
      <c r="Z160" s="7"/>
      <c r="AA160" s="487"/>
    </row>
    <row r="161" spans="1:27" s="10" customFormat="1" ht="20.100000000000001" customHeight="1">
      <c r="A161" s="7"/>
      <c r="B161" s="7"/>
      <c r="C161" s="7"/>
      <c r="D161" s="2"/>
      <c r="E161" s="7"/>
      <c r="F161" s="7"/>
      <c r="G161" s="7"/>
      <c r="H161" s="13"/>
      <c r="I161" s="7"/>
      <c r="J161" s="7"/>
      <c r="K161" s="7"/>
      <c r="L161" s="7"/>
      <c r="M161" s="7"/>
      <c r="N161" s="7"/>
      <c r="O161" s="7"/>
      <c r="P161" s="7"/>
      <c r="Q161" s="11"/>
      <c r="R161" s="127"/>
      <c r="S161" s="127"/>
      <c r="T161" s="127"/>
      <c r="U161" s="127"/>
      <c r="V161" s="127"/>
      <c r="W161" s="7"/>
      <c r="X161" s="7"/>
      <c r="Y161" s="7"/>
      <c r="Z161" s="7"/>
      <c r="AA161" s="487"/>
    </row>
    <row r="162" spans="1:27" s="10" customFormat="1" ht="20.100000000000001" customHeight="1">
      <c r="A162" s="7"/>
      <c r="B162" s="7"/>
      <c r="C162" s="7"/>
      <c r="D162" s="2"/>
      <c r="E162" s="7"/>
      <c r="F162" s="7"/>
      <c r="G162" s="7"/>
      <c r="H162" s="13"/>
      <c r="I162" s="7"/>
      <c r="J162" s="7"/>
      <c r="K162" s="7"/>
      <c r="L162" s="7"/>
      <c r="M162" s="7"/>
      <c r="N162" s="7"/>
      <c r="O162" s="7"/>
      <c r="P162" s="7"/>
      <c r="Q162" s="11"/>
      <c r="R162" s="127"/>
      <c r="S162" s="127"/>
      <c r="T162" s="127"/>
      <c r="U162" s="127"/>
      <c r="V162" s="127"/>
      <c r="W162" s="7"/>
      <c r="X162" s="7"/>
      <c r="Y162" s="7"/>
      <c r="Z162" s="7"/>
      <c r="AA162" s="487"/>
    </row>
    <row r="163" spans="1:27" s="10" customFormat="1" ht="20.100000000000001" customHeight="1">
      <c r="A163" s="7"/>
      <c r="B163" s="7"/>
      <c r="C163" s="7"/>
      <c r="D163" s="2"/>
      <c r="E163" s="7"/>
      <c r="F163" s="7"/>
      <c r="G163" s="7"/>
      <c r="H163" s="13"/>
      <c r="I163" s="7"/>
      <c r="J163" s="7"/>
      <c r="K163" s="7"/>
      <c r="L163" s="7"/>
      <c r="M163" s="7"/>
      <c r="N163" s="7"/>
      <c r="O163" s="7"/>
      <c r="P163" s="7"/>
      <c r="Q163" s="11"/>
      <c r="R163" s="127"/>
      <c r="S163" s="127"/>
      <c r="T163" s="127"/>
      <c r="U163" s="127"/>
      <c r="V163" s="127"/>
      <c r="W163" s="7"/>
      <c r="X163" s="7"/>
      <c r="Y163" s="7"/>
      <c r="Z163" s="7"/>
      <c r="AA163" s="487"/>
    </row>
    <row r="164" spans="1:27" s="10" customFormat="1" ht="20.100000000000001" customHeight="1">
      <c r="A164" s="7"/>
      <c r="B164" s="7"/>
      <c r="C164" s="7"/>
      <c r="D164" s="2"/>
      <c r="E164" s="7"/>
      <c r="F164" s="7"/>
      <c r="G164" s="7"/>
      <c r="H164" s="13"/>
      <c r="I164" s="7"/>
      <c r="J164" s="7"/>
      <c r="K164" s="7"/>
      <c r="L164" s="7"/>
      <c r="M164" s="7"/>
      <c r="N164" s="7"/>
      <c r="O164" s="7"/>
      <c r="P164" s="7"/>
      <c r="Q164" s="11"/>
      <c r="R164" s="127"/>
      <c r="S164" s="127"/>
      <c r="T164" s="127"/>
      <c r="U164" s="127"/>
      <c r="V164" s="127"/>
      <c r="W164" s="7"/>
      <c r="X164" s="7"/>
      <c r="Y164" s="7"/>
      <c r="Z164" s="7"/>
      <c r="AA164" s="487"/>
    </row>
    <row r="165" spans="1:27" s="10" customFormat="1" ht="20.100000000000001" customHeight="1">
      <c r="A165" s="7"/>
      <c r="B165" s="7"/>
      <c r="C165" s="7"/>
      <c r="D165" s="2"/>
      <c r="E165" s="7"/>
      <c r="F165" s="7"/>
      <c r="G165" s="7"/>
      <c r="H165" s="13"/>
      <c r="I165" s="7"/>
      <c r="J165" s="7"/>
      <c r="K165" s="7"/>
      <c r="L165" s="7"/>
      <c r="M165" s="7"/>
      <c r="N165" s="7"/>
      <c r="O165" s="7"/>
      <c r="P165" s="7"/>
      <c r="Q165" s="11"/>
      <c r="R165" s="127"/>
      <c r="S165" s="127"/>
      <c r="T165" s="127"/>
      <c r="U165" s="127"/>
      <c r="V165" s="127"/>
      <c r="W165" s="7"/>
      <c r="X165" s="7"/>
      <c r="Y165" s="7"/>
      <c r="Z165" s="7"/>
      <c r="AA165" s="487"/>
    </row>
    <row r="166" spans="1:27" s="10" customFormat="1" ht="20.100000000000001" customHeight="1">
      <c r="A166" s="7"/>
      <c r="B166" s="7"/>
      <c r="C166" s="7"/>
      <c r="D166" s="2"/>
      <c r="E166" s="7"/>
      <c r="F166" s="7"/>
      <c r="G166" s="7"/>
      <c r="H166" s="13"/>
      <c r="I166" s="7"/>
      <c r="J166" s="7"/>
      <c r="K166" s="7"/>
      <c r="L166" s="7"/>
      <c r="M166" s="7"/>
      <c r="N166" s="7"/>
      <c r="O166" s="7"/>
      <c r="P166" s="7"/>
      <c r="Q166" s="11"/>
      <c r="R166" s="127"/>
      <c r="S166" s="127"/>
      <c r="T166" s="127"/>
      <c r="U166" s="127"/>
      <c r="V166" s="127"/>
      <c r="W166" s="7"/>
      <c r="X166" s="7"/>
      <c r="Y166" s="7"/>
      <c r="Z166" s="7"/>
      <c r="AA166" s="487"/>
    </row>
    <row r="167" spans="1:27" s="10" customFormat="1" ht="20.100000000000001" customHeight="1">
      <c r="A167" s="7"/>
      <c r="B167" s="7"/>
      <c r="C167" s="7"/>
      <c r="D167" s="2"/>
      <c r="E167" s="7"/>
      <c r="F167" s="7"/>
      <c r="G167" s="7"/>
      <c r="H167" s="13"/>
      <c r="I167" s="7"/>
      <c r="J167" s="7"/>
      <c r="K167" s="7"/>
      <c r="L167" s="7"/>
      <c r="M167" s="7"/>
      <c r="N167" s="7"/>
      <c r="O167" s="7"/>
      <c r="P167" s="7"/>
      <c r="Q167" s="11"/>
      <c r="R167" s="127"/>
      <c r="S167" s="127"/>
      <c r="T167" s="127"/>
      <c r="U167" s="127"/>
      <c r="V167" s="127"/>
      <c r="W167" s="7"/>
      <c r="X167" s="7"/>
      <c r="Y167" s="7"/>
      <c r="Z167" s="7"/>
      <c r="AA167" s="487"/>
    </row>
    <row r="168" spans="1:27" s="10" customFormat="1" ht="20.100000000000001" customHeight="1">
      <c r="A168" s="7"/>
      <c r="B168" s="7"/>
      <c r="C168" s="7"/>
      <c r="D168" s="2"/>
      <c r="E168" s="7"/>
      <c r="F168" s="7"/>
      <c r="G168" s="7"/>
      <c r="H168" s="13"/>
      <c r="I168" s="7"/>
      <c r="J168" s="7"/>
      <c r="K168" s="7"/>
      <c r="L168" s="7"/>
      <c r="M168" s="7"/>
      <c r="N168" s="7"/>
      <c r="O168" s="7"/>
      <c r="P168" s="7"/>
      <c r="Q168" s="11"/>
      <c r="R168" s="127"/>
      <c r="S168" s="127"/>
      <c r="T168" s="127"/>
      <c r="U168" s="127"/>
      <c r="V168" s="127"/>
      <c r="W168" s="7"/>
      <c r="X168" s="7"/>
      <c r="Y168" s="7"/>
      <c r="Z168" s="7"/>
      <c r="AA168" s="487"/>
    </row>
    <row r="169" spans="1:27" s="10" customFormat="1" ht="20.100000000000001" customHeight="1">
      <c r="A169" s="7"/>
      <c r="B169" s="7"/>
      <c r="C169" s="7"/>
      <c r="D169" s="2"/>
      <c r="E169" s="7"/>
      <c r="F169" s="7"/>
      <c r="G169" s="7"/>
      <c r="H169" s="13"/>
      <c r="I169" s="7"/>
      <c r="J169" s="7"/>
      <c r="K169" s="7"/>
      <c r="L169" s="7"/>
      <c r="M169" s="7"/>
      <c r="N169" s="7"/>
      <c r="O169" s="7"/>
      <c r="P169" s="7"/>
      <c r="Q169" s="11"/>
      <c r="R169" s="127"/>
      <c r="S169" s="127"/>
      <c r="T169" s="127"/>
      <c r="U169" s="127"/>
      <c r="V169" s="127"/>
      <c r="W169" s="7"/>
      <c r="X169" s="7"/>
      <c r="Y169" s="7"/>
      <c r="Z169" s="7"/>
      <c r="AA169" s="487"/>
    </row>
    <row r="170" spans="1:27" s="10" customFormat="1" ht="20.100000000000001" customHeight="1">
      <c r="A170" s="7"/>
      <c r="B170" s="7"/>
      <c r="C170" s="7"/>
      <c r="D170" s="2"/>
      <c r="E170" s="7"/>
      <c r="F170" s="7"/>
      <c r="G170" s="7"/>
      <c r="H170" s="13"/>
      <c r="I170" s="7"/>
      <c r="J170" s="7"/>
      <c r="K170" s="7"/>
      <c r="L170" s="7"/>
      <c r="M170" s="7"/>
      <c r="N170" s="7"/>
      <c r="O170" s="7"/>
      <c r="P170" s="7"/>
      <c r="Q170" s="11"/>
      <c r="R170" s="127"/>
      <c r="S170" s="127"/>
      <c r="T170" s="127"/>
      <c r="U170" s="127"/>
      <c r="V170" s="127"/>
      <c r="W170" s="7"/>
      <c r="X170" s="7"/>
      <c r="Y170" s="7"/>
      <c r="Z170" s="7"/>
      <c r="AA170" s="487"/>
    </row>
    <row r="171" spans="1:27" s="10" customFormat="1" ht="20.100000000000001" customHeight="1">
      <c r="A171" s="7"/>
      <c r="B171" s="7"/>
      <c r="C171" s="7"/>
      <c r="D171" s="2"/>
      <c r="E171" s="7"/>
      <c r="F171" s="7"/>
      <c r="G171" s="7"/>
      <c r="H171" s="13"/>
      <c r="I171" s="7"/>
      <c r="J171" s="7"/>
      <c r="K171" s="7"/>
      <c r="L171" s="7"/>
      <c r="M171" s="7"/>
      <c r="N171" s="7"/>
      <c r="O171" s="7"/>
      <c r="P171" s="7"/>
      <c r="Q171" s="11"/>
      <c r="R171" s="127"/>
      <c r="S171" s="127"/>
      <c r="T171" s="127"/>
      <c r="U171" s="127"/>
      <c r="V171" s="127"/>
      <c r="W171" s="7"/>
      <c r="X171" s="7"/>
      <c r="Y171" s="7"/>
      <c r="Z171" s="7"/>
      <c r="AA171" s="487"/>
    </row>
    <row r="172" spans="1:27" s="10" customFormat="1" ht="20.100000000000001" customHeight="1">
      <c r="A172" s="7"/>
      <c r="B172" s="7"/>
      <c r="C172" s="7"/>
      <c r="D172" s="2"/>
      <c r="E172" s="7"/>
      <c r="F172" s="7"/>
      <c r="G172" s="7"/>
      <c r="H172" s="13"/>
      <c r="I172" s="7"/>
      <c r="J172" s="7"/>
      <c r="K172" s="7"/>
      <c r="L172" s="7"/>
      <c r="M172" s="7"/>
      <c r="N172" s="7"/>
      <c r="O172" s="7"/>
      <c r="P172" s="7"/>
      <c r="Q172" s="11"/>
      <c r="R172" s="127"/>
      <c r="S172" s="127"/>
      <c r="T172" s="127"/>
      <c r="U172" s="127"/>
      <c r="V172" s="127"/>
      <c r="W172" s="7"/>
      <c r="X172" s="7"/>
      <c r="Y172" s="7"/>
      <c r="Z172" s="7"/>
      <c r="AA172" s="487"/>
    </row>
    <row r="173" spans="1:27" s="10" customFormat="1" ht="20.100000000000001" customHeight="1">
      <c r="A173" s="7"/>
      <c r="B173" s="7"/>
      <c r="C173" s="7"/>
      <c r="D173" s="2"/>
      <c r="E173" s="7"/>
      <c r="F173" s="7"/>
      <c r="G173" s="7"/>
      <c r="H173" s="13"/>
      <c r="I173" s="7"/>
      <c r="J173" s="7"/>
      <c r="K173" s="7"/>
      <c r="L173" s="7"/>
      <c r="M173" s="7"/>
      <c r="N173" s="7"/>
      <c r="O173" s="7"/>
      <c r="P173" s="7"/>
      <c r="Q173" s="11"/>
      <c r="R173" s="127"/>
      <c r="S173" s="127"/>
      <c r="T173" s="127"/>
      <c r="U173" s="127"/>
      <c r="V173" s="127"/>
      <c r="W173" s="7"/>
      <c r="X173" s="7"/>
      <c r="Y173" s="7"/>
      <c r="Z173" s="7"/>
      <c r="AA173" s="487"/>
    </row>
    <row r="174" spans="1:27" s="10" customFormat="1" ht="20.100000000000001" customHeight="1">
      <c r="A174" s="7"/>
      <c r="B174" s="7"/>
      <c r="C174" s="7"/>
      <c r="D174" s="2"/>
      <c r="E174" s="7"/>
      <c r="F174" s="7"/>
      <c r="G174" s="7"/>
      <c r="H174" s="13"/>
      <c r="I174" s="7"/>
      <c r="J174" s="7"/>
      <c r="K174" s="7"/>
      <c r="L174" s="7"/>
      <c r="M174" s="7"/>
      <c r="N174" s="7"/>
      <c r="O174" s="7"/>
      <c r="P174" s="7"/>
      <c r="Q174" s="11"/>
      <c r="R174" s="127"/>
      <c r="S174" s="127"/>
      <c r="T174" s="127"/>
      <c r="U174" s="127"/>
      <c r="V174" s="127"/>
      <c r="W174" s="7"/>
      <c r="X174" s="7"/>
      <c r="Y174" s="7"/>
      <c r="Z174" s="7"/>
      <c r="AA174" s="487"/>
    </row>
    <row r="175" spans="1:27" s="10" customFormat="1" ht="20.100000000000001" customHeight="1">
      <c r="A175" s="7"/>
      <c r="B175" s="7"/>
      <c r="C175" s="7"/>
      <c r="D175" s="2"/>
      <c r="E175" s="7"/>
      <c r="F175" s="7"/>
      <c r="G175" s="7"/>
      <c r="H175" s="13"/>
      <c r="I175" s="7"/>
      <c r="J175" s="7"/>
      <c r="K175" s="7"/>
      <c r="L175" s="7"/>
      <c r="M175" s="7"/>
      <c r="N175" s="7"/>
      <c r="O175" s="7"/>
      <c r="P175" s="7"/>
      <c r="Q175" s="11"/>
      <c r="R175" s="127"/>
      <c r="S175" s="127"/>
      <c r="T175" s="127"/>
      <c r="U175" s="127"/>
      <c r="V175" s="127"/>
      <c r="W175" s="7"/>
      <c r="X175" s="7"/>
      <c r="Y175" s="7"/>
      <c r="Z175" s="7"/>
      <c r="AA175" s="487"/>
    </row>
    <row r="176" spans="1:27" s="10" customFormat="1" ht="20.100000000000001" customHeight="1">
      <c r="A176" s="7"/>
      <c r="B176" s="7"/>
      <c r="C176" s="7"/>
      <c r="D176" s="1"/>
      <c r="E176" s="7"/>
      <c r="F176" s="7"/>
      <c r="G176" s="7"/>
      <c r="H176" s="13"/>
      <c r="I176" s="7"/>
      <c r="J176" s="7"/>
      <c r="K176" s="7"/>
      <c r="L176" s="7"/>
      <c r="M176" s="7"/>
      <c r="N176" s="7"/>
      <c r="O176" s="7"/>
      <c r="P176" s="7"/>
      <c r="Q176" s="11"/>
      <c r="R176" s="127"/>
      <c r="S176" s="127"/>
      <c r="T176" s="127"/>
      <c r="U176" s="127"/>
      <c r="V176" s="127"/>
      <c r="W176" s="7"/>
      <c r="X176" s="7"/>
      <c r="Y176" s="7"/>
      <c r="Z176" s="7"/>
      <c r="AA176" s="487"/>
    </row>
    <row r="177" spans="1:27" s="10" customFormat="1" ht="20.100000000000001" customHeight="1">
      <c r="A177" s="7"/>
      <c r="B177" s="7"/>
      <c r="C177" s="7"/>
      <c r="D177" s="2"/>
      <c r="E177" s="7"/>
      <c r="F177" s="7"/>
      <c r="G177" s="7"/>
      <c r="H177" s="13"/>
      <c r="I177" s="7"/>
      <c r="J177" s="7"/>
      <c r="K177" s="7"/>
      <c r="L177" s="7"/>
      <c r="M177" s="7"/>
      <c r="N177" s="7"/>
      <c r="O177" s="7"/>
      <c r="P177" s="7"/>
      <c r="Q177" s="11"/>
      <c r="R177" s="127"/>
      <c r="S177" s="127"/>
      <c r="T177" s="127"/>
      <c r="U177" s="127"/>
      <c r="V177" s="127"/>
      <c r="W177" s="7"/>
      <c r="X177" s="7"/>
      <c r="Y177" s="7"/>
      <c r="Z177" s="7"/>
      <c r="AA177" s="487"/>
    </row>
    <row r="178" spans="1:27" s="10" customFormat="1" ht="20.100000000000001" customHeight="1">
      <c r="A178" s="7"/>
      <c r="B178" s="7"/>
      <c r="C178" s="7"/>
      <c r="D178" s="2"/>
      <c r="E178" s="7"/>
      <c r="F178" s="7"/>
      <c r="G178" s="7"/>
      <c r="H178" s="13"/>
      <c r="I178" s="7"/>
      <c r="J178" s="7"/>
      <c r="K178" s="7"/>
      <c r="L178" s="7"/>
      <c r="M178" s="7"/>
      <c r="N178" s="7"/>
      <c r="O178" s="7"/>
      <c r="P178" s="7"/>
      <c r="Q178" s="11"/>
      <c r="R178" s="127"/>
      <c r="S178" s="127"/>
      <c r="T178" s="127"/>
      <c r="U178" s="127"/>
      <c r="V178" s="127"/>
      <c r="W178" s="7"/>
      <c r="X178" s="7"/>
      <c r="Y178" s="7"/>
      <c r="Z178" s="7"/>
      <c r="AA178" s="487"/>
    </row>
    <row r="179" spans="1:27" s="10" customFormat="1" ht="20.100000000000001" customHeight="1">
      <c r="A179" s="7"/>
      <c r="B179" s="7"/>
      <c r="C179" s="7"/>
      <c r="D179" s="2"/>
      <c r="E179" s="7"/>
      <c r="F179" s="7"/>
      <c r="G179" s="7"/>
      <c r="H179" s="13"/>
      <c r="I179" s="7"/>
      <c r="J179" s="7"/>
      <c r="K179" s="7"/>
      <c r="L179" s="7"/>
      <c r="M179" s="7"/>
      <c r="N179" s="7"/>
      <c r="O179" s="7"/>
      <c r="P179" s="7"/>
      <c r="Q179" s="11"/>
      <c r="R179" s="127"/>
      <c r="S179" s="127"/>
      <c r="T179" s="127"/>
      <c r="U179" s="127"/>
      <c r="V179" s="127"/>
      <c r="W179" s="7"/>
      <c r="X179" s="7"/>
      <c r="Y179" s="7"/>
      <c r="Z179" s="7"/>
      <c r="AA179" s="487"/>
    </row>
    <row r="180" spans="1:27" s="10" customFormat="1" ht="20.100000000000001" customHeight="1">
      <c r="A180" s="7"/>
      <c r="B180" s="7"/>
      <c r="C180" s="7"/>
      <c r="D180" s="2"/>
      <c r="E180" s="7"/>
      <c r="F180" s="7"/>
      <c r="G180" s="7"/>
      <c r="H180" s="13"/>
      <c r="I180" s="7"/>
      <c r="J180" s="7"/>
      <c r="K180" s="7"/>
      <c r="L180" s="7"/>
      <c r="M180" s="7"/>
      <c r="N180" s="7"/>
      <c r="O180" s="7"/>
      <c r="P180" s="7"/>
      <c r="Q180" s="11"/>
      <c r="R180" s="127"/>
      <c r="S180" s="127"/>
      <c r="T180" s="127"/>
      <c r="U180" s="127"/>
      <c r="V180" s="127"/>
      <c r="W180" s="7"/>
      <c r="X180" s="7"/>
      <c r="Y180" s="7"/>
      <c r="Z180" s="7"/>
      <c r="AA180" s="487"/>
    </row>
    <row r="181" spans="1:27" s="10" customFormat="1" ht="20.100000000000001" customHeight="1">
      <c r="A181" s="7"/>
      <c r="B181" s="7"/>
      <c r="C181" s="7"/>
      <c r="D181" s="2"/>
      <c r="E181" s="7"/>
      <c r="F181" s="7"/>
      <c r="G181" s="7"/>
      <c r="H181" s="13"/>
      <c r="I181" s="7"/>
      <c r="J181" s="7"/>
      <c r="K181" s="7"/>
      <c r="L181" s="7"/>
      <c r="M181" s="7"/>
      <c r="N181" s="7"/>
      <c r="O181" s="7"/>
      <c r="P181" s="7"/>
      <c r="Q181" s="11"/>
      <c r="R181" s="127"/>
      <c r="S181" s="127"/>
      <c r="T181" s="127"/>
      <c r="U181" s="127"/>
      <c r="V181" s="127"/>
      <c r="W181" s="7"/>
      <c r="X181" s="7"/>
      <c r="Y181" s="7"/>
      <c r="Z181" s="7"/>
      <c r="AA181" s="487"/>
    </row>
    <row r="182" spans="1:27" s="10" customFormat="1" ht="20.100000000000001" customHeight="1">
      <c r="A182" s="7"/>
      <c r="B182" s="7"/>
      <c r="C182" s="7"/>
      <c r="D182" s="2"/>
      <c r="E182" s="7"/>
      <c r="F182" s="7"/>
      <c r="G182" s="7"/>
      <c r="H182" s="13"/>
      <c r="I182" s="7"/>
      <c r="J182" s="7"/>
      <c r="K182" s="7"/>
      <c r="L182" s="7"/>
      <c r="M182" s="7"/>
      <c r="N182" s="7"/>
      <c r="O182" s="7"/>
      <c r="P182" s="7"/>
      <c r="Q182" s="11"/>
      <c r="R182" s="127"/>
      <c r="S182" s="127"/>
      <c r="T182" s="127"/>
      <c r="U182" s="127"/>
      <c r="V182" s="127"/>
      <c r="W182" s="7"/>
      <c r="X182" s="7"/>
      <c r="Y182" s="7"/>
      <c r="Z182" s="7"/>
      <c r="AA182" s="487"/>
    </row>
    <row r="183" spans="1:27" s="10" customFormat="1" ht="20.100000000000001" customHeight="1">
      <c r="A183" s="7"/>
      <c r="B183" s="7"/>
      <c r="C183" s="7"/>
      <c r="D183" s="1"/>
      <c r="E183" s="7"/>
      <c r="F183" s="7"/>
      <c r="G183" s="7"/>
      <c r="H183" s="13"/>
      <c r="I183" s="7"/>
      <c r="J183" s="7"/>
      <c r="K183" s="7"/>
      <c r="L183" s="7"/>
      <c r="M183" s="7"/>
      <c r="N183" s="7"/>
      <c r="O183" s="7"/>
      <c r="P183" s="7"/>
      <c r="Q183" s="11"/>
      <c r="R183" s="127"/>
      <c r="S183" s="127"/>
      <c r="T183" s="127"/>
      <c r="U183" s="127"/>
      <c r="V183" s="127"/>
      <c r="W183" s="7"/>
      <c r="X183" s="7"/>
      <c r="Y183" s="7"/>
      <c r="Z183" s="7"/>
      <c r="AA183" s="487"/>
    </row>
    <row r="184" spans="1:27" s="10" customFormat="1" ht="20.100000000000001" customHeight="1">
      <c r="A184" s="7"/>
      <c r="B184" s="7"/>
      <c r="C184" s="7"/>
      <c r="D184" s="2"/>
      <c r="E184" s="7"/>
      <c r="F184" s="7"/>
      <c r="G184" s="7"/>
      <c r="H184" s="13"/>
      <c r="I184" s="7"/>
      <c r="J184" s="7"/>
      <c r="K184" s="7"/>
      <c r="L184" s="7"/>
      <c r="M184" s="7"/>
      <c r="N184" s="7"/>
      <c r="O184" s="7"/>
      <c r="P184" s="7"/>
      <c r="Q184" s="11"/>
      <c r="R184" s="127"/>
      <c r="S184" s="127"/>
      <c r="T184" s="127"/>
      <c r="U184" s="127"/>
      <c r="V184" s="127"/>
      <c r="W184" s="7"/>
      <c r="X184" s="7"/>
      <c r="Y184" s="7"/>
      <c r="Z184" s="7"/>
      <c r="AA184" s="487"/>
    </row>
    <row r="185" spans="1:27" s="10" customFormat="1" ht="20.100000000000001" customHeight="1">
      <c r="A185" s="7"/>
      <c r="B185" s="7"/>
      <c r="C185" s="7"/>
      <c r="D185" s="2"/>
      <c r="E185" s="7"/>
      <c r="F185" s="7"/>
      <c r="G185" s="7"/>
      <c r="H185" s="13"/>
      <c r="I185" s="7"/>
      <c r="J185" s="7"/>
      <c r="K185" s="7"/>
      <c r="L185" s="7"/>
      <c r="M185" s="7"/>
      <c r="N185" s="7"/>
      <c r="O185" s="7"/>
      <c r="P185" s="7"/>
      <c r="Q185" s="11"/>
      <c r="R185" s="127"/>
      <c r="S185" s="127"/>
      <c r="T185" s="127"/>
      <c r="U185" s="127"/>
      <c r="V185" s="127"/>
      <c r="W185" s="7"/>
      <c r="X185" s="7"/>
      <c r="Y185" s="7"/>
      <c r="Z185" s="7"/>
      <c r="AA185" s="487"/>
    </row>
    <row r="186" spans="1:27" s="10" customFormat="1" ht="20.100000000000001" customHeight="1">
      <c r="A186" s="7"/>
      <c r="B186" s="7"/>
      <c r="C186" s="7"/>
      <c r="D186" s="2"/>
      <c r="E186" s="7"/>
      <c r="F186" s="7"/>
      <c r="G186" s="7"/>
      <c r="H186" s="13"/>
      <c r="I186" s="7"/>
      <c r="J186" s="7"/>
      <c r="K186" s="7"/>
      <c r="L186" s="7"/>
      <c r="M186" s="7"/>
      <c r="N186" s="7"/>
      <c r="O186" s="7"/>
      <c r="P186" s="7"/>
      <c r="Q186" s="11"/>
      <c r="R186" s="127"/>
      <c r="S186" s="127"/>
      <c r="T186" s="127"/>
      <c r="U186" s="127"/>
      <c r="V186" s="127"/>
      <c r="W186" s="7"/>
      <c r="X186" s="7"/>
      <c r="Y186" s="7"/>
      <c r="Z186" s="7"/>
      <c r="AA186" s="487"/>
    </row>
    <row r="187" spans="1:27" s="10" customFormat="1" ht="20.100000000000001" customHeight="1">
      <c r="A187" s="7"/>
      <c r="B187" s="7"/>
      <c r="C187" s="7"/>
      <c r="D187" s="2"/>
      <c r="E187" s="7"/>
      <c r="F187" s="7"/>
      <c r="G187" s="7"/>
      <c r="H187" s="13"/>
      <c r="I187" s="7"/>
      <c r="J187" s="7"/>
      <c r="K187" s="7"/>
      <c r="L187" s="7"/>
      <c r="M187" s="7"/>
      <c r="N187" s="7"/>
      <c r="O187" s="7"/>
      <c r="P187" s="7"/>
      <c r="Q187" s="11"/>
      <c r="R187" s="127"/>
      <c r="S187" s="127"/>
      <c r="T187" s="127"/>
      <c r="U187" s="127"/>
      <c r="V187" s="127"/>
      <c r="W187" s="7"/>
      <c r="X187" s="7"/>
      <c r="Y187" s="7"/>
      <c r="Z187" s="7"/>
      <c r="AA187" s="487"/>
    </row>
    <row r="188" spans="1:27" s="10" customFormat="1" ht="20.100000000000001" customHeight="1">
      <c r="A188" s="7"/>
      <c r="B188" s="7"/>
      <c r="C188" s="7"/>
      <c r="D188" s="2"/>
      <c r="E188" s="7"/>
      <c r="F188" s="7"/>
      <c r="G188" s="7"/>
      <c r="H188" s="13"/>
      <c r="I188" s="7"/>
      <c r="J188" s="7"/>
      <c r="K188" s="7"/>
      <c r="L188" s="7"/>
      <c r="M188" s="7"/>
      <c r="N188" s="7"/>
      <c r="O188" s="7"/>
      <c r="P188" s="7"/>
      <c r="Q188" s="11"/>
      <c r="R188" s="127"/>
      <c r="S188" s="127"/>
      <c r="T188" s="127"/>
      <c r="U188" s="127"/>
      <c r="V188" s="127"/>
      <c r="W188" s="7"/>
      <c r="X188" s="7"/>
      <c r="Y188" s="7"/>
      <c r="Z188" s="7"/>
      <c r="AA188" s="487"/>
    </row>
    <row r="189" spans="1:27" s="10" customFormat="1" ht="20.100000000000001" customHeight="1">
      <c r="A189" s="7"/>
      <c r="B189" s="7"/>
      <c r="C189" s="7"/>
      <c r="D189" s="2"/>
      <c r="E189" s="7"/>
      <c r="F189" s="7"/>
      <c r="G189" s="7"/>
      <c r="H189" s="13"/>
      <c r="I189" s="7"/>
      <c r="J189" s="7"/>
      <c r="K189" s="7"/>
      <c r="L189" s="7"/>
      <c r="M189" s="7"/>
      <c r="N189" s="7"/>
      <c r="O189" s="7"/>
      <c r="P189" s="7"/>
      <c r="Q189" s="11"/>
      <c r="R189" s="127"/>
      <c r="S189" s="127"/>
      <c r="T189" s="127"/>
      <c r="U189" s="127"/>
      <c r="V189" s="127"/>
      <c r="W189" s="7"/>
      <c r="X189" s="7"/>
      <c r="Y189" s="7"/>
      <c r="Z189" s="7"/>
      <c r="AA189" s="487"/>
    </row>
    <row r="190" spans="1:27" s="10" customFormat="1" ht="20.100000000000001" customHeight="1">
      <c r="A190" s="7"/>
      <c r="B190" s="7"/>
      <c r="C190" s="7"/>
      <c r="D190" s="2"/>
      <c r="E190" s="7"/>
      <c r="F190" s="7"/>
      <c r="G190" s="7"/>
      <c r="H190" s="13"/>
      <c r="I190" s="7"/>
      <c r="J190" s="7"/>
      <c r="K190" s="7"/>
      <c r="L190" s="7"/>
      <c r="M190" s="7"/>
      <c r="N190" s="7"/>
      <c r="O190" s="7"/>
      <c r="P190" s="7"/>
      <c r="Q190" s="11"/>
      <c r="R190" s="127"/>
      <c r="S190" s="127"/>
      <c r="T190" s="127"/>
      <c r="U190" s="127"/>
      <c r="V190" s="127"/>
      <c r="W190" s="7"/>
      <c r="X190" s="7"/>
      <c r="Y190" s="7"/>
      <c r="Z190" s="7"/>
      <c r="AA190" s="487"/>
    </row>
    <row r="191" spans="1:27" s="10" customFormat="1" ht="20.100000000000001" customHeight="1">
      <c r="A191" s="7"/>
      <c r="B191" s="7"/>
      <c r="C191" s="7"/>
      <c r="D191" s="2"/>
      <c r="E191" s="7"/>
      <c r="F191" s="7"/>
      <c r="G191" s="7"/>
      <c r="H191" s="13"/>
      <c r="I191" s="7"/>
      <c r="J191" s="7"/>
      <c r="K191" s="7"/>
      <c r="L191" s="7"/>
      <c r="M191" s="7"/>
      <c r="N191" s="7"/>
      <c r="O191" s="7"/>
      <c r="P191" s="7"/>
      <c r="Q191" s="11"/>
      <c r="R191" s="127"/>
      <c r="S191" s="127"/>
      <c r="T191" s="127"/>
      <c r="U191" s="127"/>
      <c r="V191" s="127"/>
      <c r="W191" s="7"/>
      <c r="X191" s="7"/>
      <c r="Y191" s="7"/>
      <c r="Z191" s="7"/>
      <c r="AA191" s="487"/>
    </row>
    <row r="192" spans="1:27" s="10" customFormat="1" ht="20.100000000000001" customHeight="1">
      <c r="A192" s="7"/>
      <c r="B192" s="7"/>
      <c r="C192" s="7"/>
      <c r="D192" s="2"/>
      <c r="E192" s="7"/>
      <c r="F192" s="7"/>
      <c r="G192" s="7"/>
      <c r="H192" s="13"/>
      <c r="I192" s="7"/>
      <c r="J192" s="7"/>
      <c r="K192" s="7"/>
      <c r="L192" s="7"/>
      <c r="M192" s="7"/>
      <c r="N192" s="7"/>
      <c r="O192" s="7"/>
      <c r="P192" s="7"/>
      <c r="Q192" s="11"/>
      <c r="R192" s="127"/>
      <c r="S192" s="127"/>
      <c r="T192" s="127"/>
      <c r="U192" s="127"/>
      <c r="V192" s="127"/>
      <c r="W192" s="7"/>
      <c r="X192" s="7"/>
      <c r="Y192" s="7"/>
      <c r="Z192" s="7"/>
      <c r="AA192" s="487"/>
    </row>
    <row r="193" spans="1:27" s="10" customFormat="1" ht="20.100000000000001" customHeight="1">
      <c r="A193" s="7"/>
      <c r="B193" s="7"/>
      <c r="C193" s="7"/>
      <c r="D193" s="2"/>
      <c r="E193" s="7"/>
      <c r="F193" s="7"/>
      <c r="G193" s="7"/>
      <c r="H193" s="13"/>
      <c r="I193" s="7"/>
      <c r="J193" s="7"/>
      <c r="K193" s="7"/>
      <c r="L193" s="7"/>
      <c r="M193" s="7"/>
      <c r="N193" s="7"/>
      <c r="O193" s="7"/>
      <c r="P193" s="7"/>
      <c r="Q193" s="11"/>
      <c r="R193" s="127"/>
      <c r="S193" s="127"/>
      <c r="T193" s="127"/>
      <c r="U193" s="127"/>
      <c r="V193" s="127"/>
      <c r="W193" s="7"/>
      <c r="X193" s="7"/>
      <c r="Y193" s="7"/>
      <c r="Z193" s="7"/>
      <c r="AA193" s="487"/>
    </row>
    <row r="194" spans="1:27" s="10" customFormat="1" ht="20.100000000000001" customHeight="1">
      <c r="A194" s="7"/>
      <c r="B194" s="7"/>
      <c r="C194" s="7"/>
      <c r="D194" s="2"/>
      <c r="E194" s="7"/>
      <c r="F194" s="7"/>
      <c r="G194" s="7"/>
      <c r="H194" s="13"/>
      <c r="I194" s="7"/>
      <c r="J194" s="7"/>
      <c r="K194" s="7"/>
      <c r="L194" s="7"/>
      <c r="M194" s="7"/>
      <c r="N194" s="7"/>
      <c r="O194" s="7"/>
      <c r="P194" s="7"/>
      <c r="Q194" s="11"/>
      <c r="R194" s="127"/>
      <c r="S194" s="127"/>
      <c r="T194" s="127"/>
      <c r="U194" s="127"/>
      <c r="V194" s="127"/>
      <c r="W194" s="7"/>
      <c r="X194" s="7"/>
      <c r="Y194" s="7"/>
      <c r="Z194" s="7"/>
      <c r="AA194" s="487"/>
    </row>
    <row r="195" spans="1:27" s="10" customFormat="1" ht="20.100000000000001" customHeight="1">
      <c r="A195" s="7"/>
      <c r="B195" s="7"/>
      <c r="C195" s="7"/>
      <c r="D195" s="2"/>
      <c r="E195" s="7"/>
      <c r="F195" s="7"/>
      <c r="G195" s="7"/>
      <c r="H195" s="13"/>
      <c r="I195" s="7"/>
      <c r="J195" s="7"/>
      <c r="K195" s="7"/>
      <c r="L195" s="7"/>
      <c r="M195" s="7"/>
      <c r="N195" s="7"/>
      <c r="O195" s="7"/>
      <c r="P195" s="7"/>
      <c r="Q195" s="11"/>
      <c r="R195" s="127"/>
      <c r="S195" s="127"/>
      <c r="T195" s="127"/>
      <c r="U195" s="127"/>
      <c r="V195" s="127"/>
      <c r="W195" s="7"/>
      <c r="X195" s="7"/>
      <c r="Y195" s="7"/>
      <c r="Z195" s="7"/>
      <c r="AA195" s="487"/>
    </row>
    <row r="196" spans="1:27" s="10" customFormat="1" ht="20.100000000000001" customHeight="1">
      <c r="A196" s="7"/>
      <c r="B196" s="7"/>
      <c r="C196" s="7"/>
      <c r="D196" s="2"/>
      <c r="E196" s="7"/>
      <c r="F196" s="7"/>
      <c r="G196" s="7"/>
      <c r="H196" s="13"/>
      <c r="I196" s="7"/>
      <c r="J196" s="7"/>
      <c r="K196" s="7"/>
      <c r="L196" s="7"/>
      <c r="M196" s="7"/>
      <c r="N196" s="7"/>
      <c r="O196" s="7"/>
      <c r="P196" s="7"/>
      <c r="Q196" s="11"/>
      <c r="R196" s="127"/>
      <c r="S196" s="127"/>
      <c r="T196" s="127"/>
      <c r="U196" s="127"/>
      <c r="V196" s="127"/>
      <c r="W196" s="7"/>
      <c r="X196" s="7"/>
      <c r="Y196" s="7"/>
      <c r="Z196" s="7"/>
      <c r="AA196" s="487"/>
    </row>
    <row r="197" spans="1:27" s="10" customFormat="1" ht="20.100000000000001" customHeight="1">
      <c r="A197" s="7"/>
      <c r="B197" s="7"/>
      <c r="C197" s="7"/>
      <c r="D197" s="2"/>
      <c r="E197" s="7"/>
      <c r="F197" s="7"/>
      <c r="G197" s="7"/>
      <c r="H197" s="13"/>
      <c r="I197" s="7"/>
      <c r="J197" s="7"/>
      <c r="K197" s="7"/>
      <c r="L197" s="7"/>
      <c r="M197" s="7"/>
      <c r="N197" s="7"/>
      <c r="O197" s="7"/>
      <c r="P197" s="7"/>
      <c r="Q197" s="11"/>
      <c r="R197" s="127"/>
      <c r="S197" s="127"/>
      <c r="T197" s="127"/>
      <c r="U197" s="127"/>
      <c r="V197" s="127"/>
      <c r="W197" s="7"/>
      <c r="X197" s="7"/>
      <c r="Y197" s="7"/>
      <c r="Z197" s="7"/>
      <c r="AA197" s="487"/>
    </row>
    <row r="198" spans="1:27" s="10" customFormat="1" ht="20.100000000000001" customHeight="1">
      <c r="B198" s="7"/>
      <c r="C198" s="7"/>
      <c r="D198" s="2"/>
      <c r="E198" s="7"/>
      <c r="F198" s="7"/>
      <c r="G198" s="7"/>
      <c r="H198" s="13"/>
      <c r="I198" s="7"/>
      <c r="J198" s="7"/>
      <c r="K198" s="7"/>
      <c r="L198" s="7"/>
      <c r="M198" s="7"/>
      <c r="N198" s="7"/>
      <c r="O198" s="7"/>
      <c r="P198" s="7"/>
      <c r="Q198" s="11"/>
      <c r="R198" s="127"/>
      <c r="S198" s="127"/>
      <c r="T198" s="127"/>
      <c r="U198" s="127"/>
      <c r="V198" s="127"/>
      <c r="W198" s="7"/>
      <c r="X198" s="7"/>
      <c r="Y198" s="7"/>
      <c r="Z198" s="7"/>
      <c r="AA198" s="487"/>
    </row>
    <row r="199" spans="1:27" s="10" customFormat="1" ht="20.100000000000001" customHeight="1">
      <c r="B199" s="7"/>
      <c r="C199" s="7"/>
      <c r="D199" s="1"/>
      <c r="E199" s="7"/>
      <c r="F199" s="7"/>
      <c r="G199" s="7"/>
      <c r="H199" s="13"/>
      <c r="I199" s="7"/>
      <c r="J199" s="7"/>
      <c r="K199" s="7"/>
      <c r="L199" s="7"/>
      <c r="M199" s="7"/>
      <c r="N199" s="7"/>
      <c r="O199" s="7"/>
      <c r="P199" s="7"/>
      <c r="Q199" s="11"/>
      <c r="R199" s="127"/>
      <c r="S199" s="127"/>
      <c r="T199" s="127"/>
      <c r="U199" s="127"/>
      <c r="V199" s="127"/>
      <c r="W199" s="7"/>
      <c r="X199" s="7"/>
      <c r="Y199" s="7"/>
      <c r="Z199" s="7"/>
      <c r="AA199" s="487"/>
    </row>
    <row r="200" spans="1:27" s="10" customFormat="1" ht="20.100000000000001" customHeight="1">
      <c r="B200" s="7"/>
      <c r="C200" s="7"/>
      <c r="D200" s="2"/>
      <c r="E200" s="7"/>
      <c r="F200" s="7"/>
      <c r="G200" s="7"/>
      <c r="H200" s="13"/>
      <c r="I200" s="7"/>
      <c r="J200" s="7"/>
      <c r="K200" s="7"/>
      <c r="L200" s="7"/>
      <c r="M200" s="7"/>
      <c r="N200" s="7"/>
      <c r="O200" s="7"/>
      <c r="P200" s="7"/>
      <c r="Q200" s="11"/>
      <c r="R200" s="127"/>
      <c r="S200" s="127"/>
      <c r="T200" s="127"/>
      <c r="U200" s="127"/>
      <c r="V200" s="127"/>
      <c r="W200" s="7"/>
      <c r="X200" s="7"/>
      <c r="Y200" s="7"/>
      <c r="Z200" s="7"/>
      <c r="AA200" s="487"/>
    </row>
    <row r="201" spans="1:27" s="10" customFormat="1" ht="20.100000000000001" customHeight="1">
      <c r="B201" s="7"/>
      <c r="C201" s="7"/>
      <c r="D201" s="2"/>
      <c r="E201" s="7"/>
      <c r="F201" s="7"/>
      <c r="G201" s="7"/>
      <c r="H201" s="13"/>
      <c r="I201" s="7"/>
      <c r="J201" s="7"/>
      <c r="K201" s="7"/>
      <c r="L201" s="7"/>
      <c r="M201" s="7"/>
      <c r="N201" s="7"/>
      <c r="O201" s="7"/>
      <c r="P201" s="7"/>
      <c r="Q201" s="11"/>
      <c r="R201" s="127"/>
      <c r="S201" s="127"/>
      <c r="T201" s="127"/>
      <c r="U201" s="127"/>
      <c r="V201" s="127"/>
      <c r="W201" s="7"/>
      <c r="X201" s="7"/>
      <c r="Y201" s="7"/>
      <c r="Z201" s="7"/>
      <c r="AA201" s="487"/>
    </row>
    <row r="202" spans="1:27" s="10" customFormat="1" ht="20.100000000000001" customHeight="1">
      <c r="B202" s="7"/>
      <c r="C202" s="7"/>
      <c r="D202" s="2"/>
      <c r="E202" s="7"/>
      <c r="F202" s="7"/>
      <c r="G202" s="7"/>
      <c r="H202" s="13"/>
      <c r="I202" s="7"/>
      <c r="J202" s="7"/>
      <c r="K202" s="7"/>
      <c r="L202" s="7"/>
      <c r="M202" s="7"/>
      <c r="N202" s="7"/>
      <c r="O202" s="7"/>
      <c r="P202" s="7"/>
      <c r="Q202" s="11"/>
      <c r="R202" s="127"/>
      <c r="S202" s="127"/>
      <c r="T202" s="127"/>
      <c r="U202" s="127"/>
      <c r="V202" s="127"/>
      <c r="W202" s="7"/>
      <c r="X202" s="7"/>
      <c r="Y202" s="7"/>
      <c r="Z202" s="7"/>
      <c r="AA202" s="487"/>
    </row>
    <row r="203" spans="1:27" s="10" customFormat="1" ht="20.100000000000001" customHeight="1">
      <c r="B203" s="7"/>
      <c r="C203" s="7"/>
      <c r="D203" s="3"/>
      <c r="E203" s="7"/>
      <c r="F203" s="7"/>
      <c r="G203" s="7"/>
      <c r="H203" s="13"/>
      <c r="I203" s="7"/>
      <c r="J203" s="7"/>
      <c r="K203" s="7"/>
      <c r="L203" s="7"/>
      <c r="M203" s="7"/>
      <c r="N203" s="7"/>
      <c r="O203" s="7"/>
      <c r="P203" s="7"/>
      <c r="Q203" s="11"/>
      <c r="R203" s="127"/>
      <c r="S203" s="127"/>
      <c r="T203" s="127"/>
      <c r="U203" s="127"/>
      <c r="V203" s="127"/>
      <c r="W203" s="7"/>
      <c r="X203" s="7"/>
      <c r="Y203" s="7"/>
      <c r="Z203" s="7"/>
      <c r="AA203" s="487"/>
    </row>
    <row r="204" spans="1:27" s="10" customFormat="1" ht="20.100000000000001" customHeight="1">
      <c r="B204" s="7"/>
      <c r="C204" s="7"/>
      <c r="D204" s="2"/>
      <c r="E204" s="7"/>
      <c r="F204" s="7"/>
      <c r="G204" s="7"/>
      <c r="H204" s="13"/>
      <c r="I204" s="7"/>
      <c r="J204" s="7"/>
      <c r="K204" s="7"/>
      <c r="L204" s="7"/>
      <c r="M204" s="7"/>
      <c r="N204" s="7"/>
      <c r="O204" s="7"/>
      <c r="P204" s="7"/>
      <c r="Q204" s="11"/>
      <c r="R204" s="127"/>
      <c r="S204" s="127"/>
      <c r="T204" s="127"/>
      <c r="U204" s="127"/>
      <c r="V204" s="127"/>
      <c r="W204" s="7"/>
      <c r="X204" s="7"/>
      <c r="Y204" s="7"/>
      <c r="Z204" s="7"/>
      <c r="AA204" s="487"/>
    </row>
    <row r="205" spans="1:27" s="10" customFormat="1" ht="20.100000000000001" customHeight="1">
      <c r="B205" s="7"/>
      <c r="C205" s="7"/>
      <c r="D205" s="2"/>
      <c r="E205" s="7"/>
      <c r="F205" s="7"/>
      <c r="G205" s="7"/>
      <c r="H205" s="13"/>
      <c r="I205" s="7"/>
      <c r="J205" s="7"/>
      <c r="K205" s="7"/>
      <c r="L205" s="7"/>
      <c r="M205" s="7"/>
      <c r="N205" s="7"/>
      <c r="O205" s="7"/>
      <c r="P205" s="7"/>
      <c r="Q205" s="11"/>
      <c r="R205" s="127"/>
      <c r="S205" s="127"/>
      <c r="T205" s="127"/>
      <c r="U205" s="127"/>
      <c r="V205" s="127"/>
      <c r="W205" s="7"/>
      <c r="X205" s="7"/>
      <c r="Y205" s="7"/>
      <c r="Z205" s="7"/>
      <c r="AA205" s="487"/>
    </row>
    <row r="206" spans="1:27" s="10" customFormat="1" ht="20.100000000000001" customHeight="1">
      <c r="B206" s="7"/>
      <c r="C206" s="7"/>
      <c r="D206" s="2"/>
      <c r="E206" s="7"/>
      <c r="F206" s="7"/>
      <c r="G206" s="7"/>
      <c r="H206" s="13"/>
      <c r="I206" s="7"/>
      <c r="J206" s="7"/>
      <c r="K206" s="7"/>
      <c r="L206" s="7"/>
      <c r="M206" s="7"/>
      <c r="N206" s="7"/>
      <c r="O206" s="7"/>
      <c r="P206" s="7"/>
      <c r="Q206" s="11"/>
      <c r="R206" s="127"/>
      <c r="S206" s="127"/>
      <c r="T206" s="127"/>
      <c r="U206" s="127"/>
      <c r="V206" s="127"/>
      <c r="W206" s="7"/>
      <c r="X206" s="7"/>
      <c r="Y206" s="7"/>
      <c r="Z206" s="7"/>
      <c r="AA206" s="487"/>
    </row>
    <row r="207" spans="1:27" s="10" customFormat="1" ht="20.100000000000001" customHeight="1">
      <c r="B207" s="7"/>
      <c r="C207" s="7"/>
      <c r="D207" s="2"/>
      <c r="E207" s="7"/>
      <c r="F207" s="7"/>
      <c r="G207" s="7"/>
      <c r="H207" s="13"/>
      <c r="I207" s="7"/>
      <c r="J207" s="7"/>
      <c r="K207" s="7"/>
      <c r="L207" s="7"/>
      <c r="M207" s="7"/>
      <c r="N207" s="7"/>
      <c r="O207" s="7"/>
      <c r="P207" s="7"/>
      <c r="Q207" s="11"/>
      <c r="R207" s="127"/>
      <c r="S207" s="127"/>
      <c r="T207" s="127"/>
      <c r="U207" s="127"/>
      <c r="V207" s="127"/>
      <c r="W207" s="7"/>
      <c r="X207" s="7"/>
      <c r="Y207" s="7"/>
      <c r="Z207" s="7"/>
      <c r="AA207" s="487"/>
    </row>
    <row r="208" spans="1:27" s="10" customFormat="1" ht="20.100000000000001" customHeight="1">
      <c r="B208" s="7"/>
      <c r="C208" s="7"/>
      <c r="D208" s="2"/>
      <c r="E208" s="7"/>
      <c r="F208" s="7"/>
      <c r="G208" s="7"/>
      <c r="H208" s="13"/>
      <c r="I208" s="7"/>
      <c r="J208" s="7"/>
      <c r="K208" s="7"/>
      <c r="L208" s="7"/>
      <c r="M208" s="7"/>
      <c r="N208" s="7"/>
      <c r="O208" s="7"/>
      <c r="P208" s="7"/>
      <c r="Q208" s="11"/>
      <c r="R208" s="127"/>
      <c r="S208" s="127"/>
      <c r="T208" s="127"/>
      <c r="U208" s="127"/>
      <c r="V208" s="127"/>
      <c r="W208" s="7"/>
      <c r="X208" s="7"/>
      <c r="Y208" s="7"/>
      <c r="Z208" s="7"/>
      <c r="AA208" s="487"/>
    </row>
    <row r="209" spans="2:27" s="10" customFormat="1" ht="20.100000000000001" customHeight="1">
      <c r="B209" s="7"/>
      <c r="C209" s="7"/>
      <c r="D209" s="3"/>
      <c r="E209" s="7"/>
      <c r="F209" s="7"/>
      <c r="G209" s="7"/>
      <c r="H209" s="13"/>
      <c r="I209" s="7"/>
      <c r="J209" s="7"/>
      <c r="K209" s="7"/>
      <c r="L209" s="7"/>
      <c r="M209" s="7"/>
      <c r="N209" s="7"/>
      <c r="O209" s="7"/>
      <c r="P209" s="7"/>
      <c r="Q209" s="11"/>
      <c r="R209" s="127"/>
      <c r="S209" s="127"/>
      <c r="T209" s="127"/>
      <c r="U209" s="127"/>
      <c r="V209" s="127"/>
      <c r="W209" s="7"/>
      <c r="X209" s="7"/>
      <c r="Y209" s="7"/>
      <c r="Z209" s="7"/>
      <c r="AA209" s="487"/>
    </row>
    <row r="210" spans="2:27" s="10" customFormat="1" ht="20.100000000000001" customHeight="1">
      <c r="B210" s="7"/>
      <c r="C210" s="7"/>
      <c r="D210" s="3"/>
      <c r="E210" s="7"/>
      <c r="F210" s="7"/>
      <c r="G210" s="7"/>
      <c r="H210" s="13"/>
      <c r="I210" s="7"/>
      <c r="J210" s="7"/>
      <c r="K210" s="7"/>
      <c r="L210" s="7"/>
      <c r="M210" s="7"/>
      <c r="N210" s="7"/>
      <c r="O210" s="7"/>
      <c r="P210" s="7"/>
      <c r="Q210" s="11"/>
      <c r="R210" s="127"/>
      <c r="S210" s="127"/>
      <c r="T210" s="127"/>
      <c r="U210" s="127"/>
      <c r="V210" s="127"/>
      <c r="W210" s="7"/>
      <c r="X210" s="7"/>
      <c r="Y210" s="7"/>
      <c r="Z210" s="7"/>
      <c r="AA210" s="487"/>
    </row>
    <row r="211" spans="2:27" s="10" customFormat="1" ht="20.100000000000001" customHeight="1">
      <c r="B211" s="7"/>
      <c r="C211" s="7"/>
      <c r="D211" s="3"/>
      <c r="E211" s="7"/>
      <c r="F211" s="7"/>
      <c r="G211" s="7"/>
      <c r="H211" s="13"/>
      <c r="I211" s="7"/>
      <c r="J211" s="7"/>
      <c r="K211" s="7"/>
      <c r="L211" s="7"/>
      <c r="M211" s="7"/>
      <c r="N211" s="7"/>
      <c r="O211" s="7"/>
      <c r="P211" s="7"/>
      <c r="Q211" s="11"/>
      <c r="R211" s="127"/>
      <c r="S211" s="127"/>
      <c r="T211" s="127"/>
      <c r="U211" s="127"/>
      <c r="V211" s="127"/>
      <c r="W211" s="7"/>
      <c r="X211" s="7"/>
      <c r="Y211" s="7"/>
      <c r="Z211" s="7"/>
      <c r="AA211" s="487"/>
    </row>
    <row r="212" spans="2:27" s="10" customFormat="1" ht="20.100000000000001" customHeight="1">
      <c r="B212" s="7"/>
      <c r="C212" s="7"/>
      <c r="D212" s="3"/>
      <c r="E212" s="7"/>
      <c r="F212" s="7"/>
      <c r="G212" s="7"/>
      <c r="H212" s="13"/>
      <c r="I212" s="7"/>
      <c r="J212" s="7"/>
      <c r="K212" s="7"/>
      <c r="L212" s="7"/>
      <c r="M212" s="7"/>
      <c r="N212" s="7"/>
      <c r="O212" s="7"/>
      <c r="P212" s="7"/>
      <c r="Q212" s="11"/>
      <c r="R212" s="127"/>
      <c r="S212" s="127"/>
      <c r="T212" s="127"/>
      <c r="U212" s="127"/>
      <c r="V212" s="127"/>
      <c r="W212" s="7"/>
      <c r="X212" s="7"/>
      <c r="Y212" s="7"/>
      <c r="Z212" s="7"/>
      <c r="AA212" s="487"/>
    </row>
    <row r="213" spans="2:27" s="10" customFormat="1" ht="20.100000000000001" customHeight="1">
      <c r="B213" s="7"/>
      <c r="C213" s="7"/>
      <c r="D213" s="3"/>
      <c r="E213" s="7"/>
      <c r="F213" s="7"/>
      <c r="G213" s="7"/>
      <c r="H213" s="13"/>
      <c r="I213" s="7"/>
      <c r="J213" s="7"/>
      <c r="K213" s="7"/>
      <c r="L213" s="7"/>
      <c r="M213" s="7"/>
      <c r="N213" s="7"/>
      <c r="O213" s="7"/>
      <c r="P213" s="7"/>
      <c r="Q213" s="11"/>
      <c r="R213" s="127"/>
      <c r="S213" s="127"/>
      <c r="T213" s="127"/>
      <c r="U213" s="127"/>
      <c r="V213" s="127"/>
      <c r="W213" s="7"/>
      <c r="X213" s="7"/>
      <c r="Y213" s="7"/>
      <c r="Z213" s="7"/>
      <c r="AA213" s="487"/>
    </row>
    <row r="214" spans="2:27" s="10" customFormat="1" ht="20.100000000000001" customHeight="1">
      <c r="B214" s="7"/>
      <c r="C214" s="7"/>
      <c r="D214" s="3"/>
      <c r="E214" s="7"/>
      <c r="F214" s="7"/>
      <c r="G214" s="7"/>
      <c r="H214" s="13"/>
      <c r="I214" s="7"/>
      <c r="J214" s="7"/>
      <c r="K214" s="7"/>
      <c r="L214" s="7"/>
      <c r="M214" s="7"/>
      <c r="N214" s="7"/>
      <c r="O214" s="7"/>
      <c r="P214" s="7"/>
      <c r="Q214" s="11"/>
      <c r="R214" s="127"/>
      <c r="S214" s="127"/>
      <c r="T214" s="127"/>
      <c r="U214" s="127"/>
      <c r="V214" s="127"/>
      <c r="W214" s="7"/>
      <c r="X214" s="7"/>
      <c r="Y214" s="7"/>
      <c r="Z214" s="7"/>
      <c r="AA214" s="487"/>
    </row>
    <row r="215" spans="2:27" s="10" customFormat="1" ht="20.100000000000001" customHeight="1">
      <c r="B215" s="7"/>
      <c r="C215" s="7"/>
      <c r="D215" s="3"/>
      <c r="E215" s="7"/>
      <c r="F215" s="7"/>
      <c r="G215" s="7"/>
      <c r="H215" s="13"/>
      <c r="I215" s="7"/>
      <c r="J215" s="7"/>
      <c r="K215" s="7"/>
      <c r="L215" s="7"/>
      <c r="M215" s="7"/>
      <c r="N215" s="7"/>
      <c r="O215" s="7"/>
      <c r="P215" s="7"/>
      <c r="Q215" s="11"/>
      <c r="R215" s="127"/>
      <c r="S215" s="127"/>
      <c r="T215" s="127"/>
      <c r="U215" s="127"/>
      <c r="V215" s="127"/>
      <c r="W215" s="7"/>
      <c r="X215" s="7"/>
      <c r="Y215" s="7"/>
      <c r="Z215" s="7"/>
      <c r="AA215" s="487"/>
    </row>
    <row r="216" spans="2:27" s="10" customFormat="1" ht="20.100000000000001" customHeight="1">
      <c r="B216" s="7"/>
      <c r="C216" s="7"/>
      <c r="D216" s="3"/>
      <c r="E216" s="7"/>
      <c r="F216" s="7"/>
      <c r="G216" s="7"/>
      <c r="H216" s="13"/>
      <c r="I216" s="7"/>
      <c r="J216" s="7"/>
      <c r="K216" s="7"/>
      <c r="L216" s="7"/>
      <c r="M216" s="7"/>
      <c r="N216" s="7"/>
      <c r="O216" s="7"/>
      <c r="P216" s="7"/>
      <c r="Q216" s="11"/>
      <c r="R216" s="127"/>
      <c r="S216" s="127"/>
      <c r="T216" s="127"/>
      <c r="U216" s="127"/>
      <c r="V216" s="127"/>
      <c r="W216" s="7"/>
      <c r="X216" s="7"/>
      <c r="Y216" s="7"/>
      <c r="Z216" s="7"/>
      <c r="AA216" s="487"/>
    </row>
    <row r="217" spans="2:27" s="10" customFormat="1" ht="20.100000000000001" customHeight="1">
      <c r="B217" s="7"/>
      <c r="C217" s="7"/>
      <c r="D217" s="3"/>
      <c r="E217" s="7"/>
      <c r="F217" s="7"/>
      <c r="G217" s="7"/>
      <c r="H217" s="13"/>
      <c r="I217" s="7"/>
      <c r="J217" s="7"/>
      <c r="K217" s="7"/>
      <c r="L217" s="7"/>
      <c r="M217" s="7"/>
      <c r="N217" s="7"/>
      <c r="O217" s="7"/>
      <c r="P217" s="7"/>
      <c r="Q217" s="11"/>
      <c r="R217" s="127"/>
      <c r="S217" s="127"/>
      <c r="T217" s="127"/>
      <c r="U217" s="127"/>
      <c r="V217" s="127"/>
      <c r="W217" s="7"/>
      <c r="X217" s="7"/>
      <c r="Y217" s="7"/>
      <c r="Z217" s="7"/>
      <c r="AA217" s="487"/>
    </row>
    <row r="218" spans="2:27" s="10" customFormat="1" ht="20.100000000000001" customHeight="1">
      <c r="B218" s="7"/>
      <c r="C218" s="7"/>
      <c r="D218" s="3"/>
      <c r="E218" s="7"/>
      <c r="F218" s="7"/>
      <c r="G218" s="7"/>
      <c r="H218" s="13"/>
      <c r="I218" s="7"/>
      <c r="J218" s="7"/>
      <c r="K218" s="7"/>
      <c r="L218" s="7"/>
      <c r="M218" s="7"/>
      <c r="N218" s="7"/>
      <c r="O218" s="7"/>
      <c r="P218" s="7"/>
      <c r="Q218" s="11"/>
      <c r="R218" s="127"/>
      <c r="S218" s="127"/>
      <c r="T218" s="127"/>
      <c r="U218" s="127"/>
      <c r="V218" s="127"/>
      <c r="W218" s="7"/>
      <c r="X218" s="7"/>
      <c r="Y218" s="7"/>
      <c r="Z218" s="7"/>
      <c r="AA218" s="487"/>
    </row>
    <row r="219" spans="2:27" s="10" customFormat="1" ht="20.100000000000001" customHeight="1">
      <c r="B219" s="7"/>
      <c r="C219" s="7"/>
      <c r="D219" s="8"/>
      <c r="E219" s="7"/>
      <c r="F219" s="7"/>
      <c r="G219" s="7"/>
      <c r="H219" s="13"/>
      <c r="I219" s="7"/>
      <c r="J219" s="7"/>
      <c r="K219" s="7"/>
      <c r="L219" s="7"/>
      <c r="M219" s="7"/>
      <c r="N219" s="7"/>
      <c r="O219" s="7"/>
      <c r="P219" s="7"/>
      <c r="Q219" s="11"/>
      <c r="R219" s="127"/>
      <c r="S219" s="127"/>
      <c r="T219" s="127"/>
      <c r="U219" s="127"/>
      <c r="V219" s="127"/>
      <c r="W219" s="7"/>
      <c r="X219" s="7"/>
      <c r="Y219" s="7"/>
      <c r="Z219" s="7"/>
      <c r="AA219" s="487"/>
    </row>
    <row r="220" spans="2:27" s="10" customFormat="1" ht="20.100000000000001" customHeight="1">
      <c r="B220" s="7"/>
      <c r="C220" s="7"/>
      <c r="D220" s="8"/>
      <c r="E220" s="7"/>
      <c r="F220" s="7"/>
      <c r="G220" s="7"/>
      <c r="H220" s="13"/>
      <c r="I220" s="7"/>
      <c r="J220" s="7"/>
      <c r="K220" s="7"/>
      <c r="L220" s="7"/>
      <c r="M220" s="7"/>
      <c r="N220" s="7"/>
      <c r="O220" s="7"/>
      <c r="P220" s="7"/>
      <c r="Q220" s="11"/>
      <c r="R220" s="127"/>
      <c r="S220" s="127"/>
      <c r="T220" s="127"/>
      <c r="U220" s="127"/>
      <c r="V220" s="127"/>
      <c r="W220" s="7"/>
      <c r="X220" s="7"/>
      <c r="Y220" s="7"/>
      <c r="Z220" s="7"/>
      <c r="AA220" s="487"/>
    </row>
    <row r="221" spans="2:27" s="10" customFormat="1" ht="20.100000000000001" customHeight="1">
      <c r="B221" s="7"/>
      <c r="C221" s="7"/>
      <c r="D221" s="8"/>
      <c r="E221" s="7"/>
      <c r="F221" s="7"/>
      <c r="G221" s="7"/>
      <c r="H221" s="13"/>
      <c r="I221" s="7"/>
      <c r="J221" s="7"/>
      <c r="K221" s="7"/>
      <c r="L221" s="7"/>
      <c r="M221" s="7"/>
      <c r="N221" s="7"/>
      <c r="O221" s="7"/>
      <c r="P221" s="7"/>
      <c r="Q221" s="11"/>
      <c r="R221" s="127"/>
      <c r="S221" s="127"/>
      <c r="T221" s="127"/>
      <c r="U221" s="127"/>
      <c r="V221" s="127"/>
      <c r="W221" s="7"/>
      <c r="X221" s="7"/>
      <c r="Y221" s="7"/>
      <c r="Z221" s="7"/>
      <c r="AA221" s="487"/>
    </row>
    <row r="222" spans="2:27" s="10" customFormat="1" ht="20.100000000000001" customHeight="1">
      <c r="B222" s="7"/>
      <c r="C222" s="7"/>
      <c r="D222" s="8"/>
      <c r="E222" s="7"/>
      <c r="F222" s="7"/>
      <c r="G222" s="7"/>
      <c r="H222" s="13"/>
      <c r="I222" s="7"/>
      <c r="J222" s="7"/>
      <c r="K222" s="7"/>
      <c r="L222" s="7"/>
      <c r="M222" s="7"/>
      <c r="N222" s="7"/>
      <c r="O222" s="7"/>
      <c r="P222" s="7"/>
      <c r="Q222" s="11"/>
      <c r="R222" s="127"/>
      <c r="S222" s="127"/>
      <c r="T222" s="127"/>
      <c r="U222" s="127"/>
      <c r="V222" s="127"/>
      <c r="W222" s="7"/>
      <c r="X222" s="7"/>
      <c r="Y222" s="7"/>
      <c r="Z222" s="7"/>
      <c r="AA222" s="487"/>
    </row>
    <row r="223" spans="2:27" s="10" customFormat="1" ht="20.100000000000001" customHeight="1">
      <c r="B223" s="7"/>
      <c r="C223" s="7"/>
      <c r="D223" s="8"/>
      <c r="E223" s="7"/>
      <c r="F223" s="7"/>
      <c r="G223" s="7"/>
      <c r="H223" s="13"/>
      <c r="I223" s="7"/>
      <c r="J223" s="7"/>
      <c r="K223" s="7"/>
      <c r="L223" s="7"/>
      <c r="M223" s="7"/>
      <c r="N223" s="7"/>
      <c r="O223" s="7"/>
      <c r="P223" s="7"/>
      <c r="Q223" s="11"/>
      <c r="R223" s="127"/>
      <c r="S223" s="127"/>
      <c r="T223" s="127"/>
      <c r="U223" s="127"/>
      <c r="V223" s="127"/>
      <c r="W223" s="7"/>
      <c r="X223" s="7"/>
      <c r="Y223" s="7"/>
      <c r="Z223" s="7"/>
      <c r="AA223" s="487"/>
    </row>
    <row r="224" spans="2:27" s="10" customFormat="1" ht="20.100000000000001" customHeight="1">
      <c r="B224" s="7"/>
      <c r="C224" s="7"/>
      <c r="D224" s="8"/>
      <c r="E224" s="7"/>
      <c r="F224" s="7"/>
      <c r="G224" s="7"/>
      <c r="H224" s="13"/>
      <c r="I224" s="7"/>
      <c r="J224" s="7"/>
      <c r="K224" s="7"/>
      <c r="L224" s="7"/>
      <c r="M224" s="7"/>
      <c r="N224" s="7"/>
      <c r="O224" s="7"/>
      <c r="P224" s="7"/>
      <c r="Q224" s="11"/>
      <c r="R224" s="127"/>
      <c r="S224" s="127"/>
      <c r="T224" s="127"/>
      <c r="U224" s="127"/>
      <c r="V224" s="127"/>
      <c r="W224" s="7"/>
      <c r="X224" s="7"/>
      <c r="Y224" s="7"/>
      <c r="Z224" s="7"/>
      <c r="AA224" s="487"/>
    </row>
    <row r="225" spans="2:27" s="10" customFormat="1" ht="20.100000000000001" customHeight="1">
      <c r="B225" s="7"/>
      <c r="C225" s="7"/>
      <c r="D225" s="8"/>
      <c r="E225" s="7"/>
      <c r="F225" s="7"/>
      <c r="G225" s="7"/>
      <c r="H225" s="13"/>
      <c r="I225" s="7"/>
      <c r="J225" s="7"/>
      <c r="K225" s="7"/>
      <c r="L225" s="7"/>
      <c r="M225" s="7"/>
      <c r="N225" s="7"/>
      <c r="O225" s="7"/>
      <c r="P225" s="7"/>
      <c r="Q225" s="11"/>
      <c r="R225" s="127"/>
      <c r="S225" s="127"/>
      <c r="T225" s="127"/>
      <c r="U225" s="127"/>
      <c r="V225" s="127"/>
      <c r="W225" s="7"/>
      <c r="X225" s="7"/>
      <c r="Y225" s="7"/>
      <c r="Z225" s="7"/>
      <c r="AA225" s="487"/>
    </row>
    <row r="226" spans="2:27" s="10" customFormat="1" ht="20.100000000000001" customHeight="1">
      <c r="B226" s="7"/>
      <c r="C226" s="7"/>
      <c r="D226" s="7"/>
      <c r="E226" s="7"/>
      <c r="F226" s="7"/>
      <c r="G226" s="7"/>
      <c r="H226" s="13"/>
      <c r="I226" s="7"/>
      <c r="J226" s="7"/>
      <c r="K226" s="7"/>
      <c r="L226" s="7"/>
      <c r="M226" s="7"/>
      <c r="N226" s="7"/>
      <c r="O226" s="7"/>
      <c r="P226" s="7"/>
      <c r="Q226" s="11"/>
      <c r="R226" s="127"/>
      <c r="S226" s="127"/>
      <c r="T226" s="127"/>
      <c r="U226" s="127"/>
      <c r="V226" s="127"/>
      <c r="W226" s="7"/>
      <c r="X226" s="7"/>
      <c r="Y226" s="7"/>
      <c r="Z226" s="7"/>
      <c r="AA226" s="487"/>
    </row>
    <row r="227" spans="2:27" s="10" customFormat="1" ht="20.100000000000001" customHeight="1">
      <c r="B227" s="7"/>
      <c r="C227" s="7"/>
      <c r="D227" s="7"/>
      <c r="E227" s="7"/>
      <c r="F227" s="7"/>
      <c r="G227" s="7"/>
      <c r="H227" s="13"/>
      <c r="I227" s="7"/>
      <c r="J227" s="7"/>
      <c r="K227" s="7"/>
      <c r="L227" s="7"/>
      <c r="M227" s="7"/>
      <c r="N227" s="7"/>
      <c r="O227" s="7"/>
      <c r="P227" s="7"/>
      <c r="Q227" s="11"/>
      <c r="R227" s="127"/>
      <c r="S227" s="127"/>
      <c r="T227" s="127"/>
      <c r="U227" s="127"/>
      <c r="V227" s="127"/>
      <c r="W227" s="7"/>
      <c r="X227" s="7"/>
      <c r="Y227" s="7"/>
      <c r="Z227" s="7"/>
      <c r="AA227" s="487"/>
    </row>
    <row r="228" spans="2:27" s="10" customFormat="1" ht="20.100000000000001" customHeight="1">
      <c r="B228" s="7"/>
      <c r="C228" s="7"/>
      <c r="D228" s="7"/>
      <c r="E228" s="7"/>
      <c r="F228" s="7"/>
      <c r="G228" s="7"/>
      <c r="H228" s="13"/>
      <c r="I228" s="7"/>
      <c r="J228" s="7"/>
      <c r="K228" s="7"/>
      <c r="L228" s="7"/>
      <c r="M228" s="7"/>
      <c r="N228" s="7"/>
      <c r="O228" s="7"/>
      <c r="P228" s="7"/>
      <c r="Q228" s="11"/>
      <c r="R228" s="127"/>
      <c r="S228" s="127"/>
      <c r="T228" s="127"/>
      <c r="U228" s="127"/>
      <c r="V228" s="127"/>
      <c r="W228" s="7"/>
      <c r="X228" s="7"/>
      <c r="Y228" s="7"/>
      <c r="Z228" s="7"/>
      <c r="AA228" s="487"/>
    </row>
    <row r="229" spans="2:27" s="10" customFormat="1" ht="20.100000000000001" customHeight="1">
      <c r="B229" s="7"/>
      <c r="C229" s="7"/>
      <c r="D229" s="7"/>
      <c r="E229" s="7"/>
      <c r="F229" s="7"/>
      <c r="G229" s="7"/>
      <c r="H229" s="13"/>
      <c r="I229" s="7"/>
      <c r="J229" s="7"/>
      <c r="K229" s="7"/>
      <c r="L229" s="7"/>
      <c r="M229" s="7"/>
      <c r="N229" s="7"/>
      <c r="O229" s="7"/>
      <c r="P229" s="7"/>
      <c r="Q229" s="11"/>
      <c r="R229" s="127"/>
      <c r="S229" s="127"/>
      <c r="T229" s="127"/>
      <c r="U229" s="127"/>
      <c r="V229" s="127"/>
      <c r="W229" s="7"/>
      <c r="X229" s="7"/>
      <c r="Y229" s="7"/>
      <c r="Z229" s="7"/>
      <c r="AA229" s="487"/>
    </row>
    <row r="230" spans="2:27" s="10" customFormat="1" ht="20.100000000000001" customHeight="1">
      <c r="B230" s="7"/>
      <c r="C230" s="7"/>
      <c r="D230" s="7"/>
      <c r="E230" s="7"/>
      <c r="F230" s="7"/>
      <c r="G230" s="7"/>
      <c r="H230" s="13"/>
      <c r="I230" s="7"/>
      <c r="J230" s="7"/>
      <c r="K230" s="7"/>
      <c r="L230" s="7"/>
      <c r="M230" s="7"/>
      <c r="N230" s="7"/>
      <c r="O230" s="7"/>
      <c r="P230" s="7"/>
      <c r="Q230" s="11"/>
      <c r="R230" s="127"/>
      <c r="S230" s="127"/>
      <c r="T230" s="127"/>
      <c r="U230" s="127"/>
      <c r="V230" s="127"/>
      <c r="W230" s="7"/>
      <c r="X230" s="7"/>
      <c r="Y230" s="7"/>
      <c r="Z230" s="7"/>
      <c r="AA230" s="487"/>
    </row>
    <row r="231" spans="2:27" s="10" customFormat="1" ht="20.100000000000001" customHeight="1">
      <c r="B231" s="7"/>
      <c r="C231" s="7"/>
      <c r="D231" s="7"/>
      <c r="E231" s="7"/>
      <c r="F231" s="7"/>
      <c r="G231" s="7"/>
      <c r="H231" s="13"/>
      <c r="I231" s="7"/>
      <c r="J231" s="7"/>
      <c r="K231" s="7"/>
      <c r="L231" s="7"/>
      <c r="M231" s="7"/>
      <c r="N231" s="7"/>
      <c r="O231" s="7"/>
      <c r="P231" s="7"/>
      <c r="Q231" s="11"/>
      <c r="R231" s="127"/>
      <c r="S231" s="127"/>
      <c r="T231" s="127"/>
      <c r="U231" s="127"/>
      <c r="V231" s="127"/>
      <c r="W231" s="7"/>
      <c r="X231" s="7"/>
      <c r="Y231" s="7"/>
      <c r="Z231" s="7"/>
      <c r="AA231" s="487"/>
    </row>
    <row r="232" spans="2:27" s="10" customFormat="1" ht="20.100000000000001" customHeight="1">
      <c r="B232" s="7"/>
      <c r="C232" s="7"/>
      <c r="D232" s="7"/>
      <c r="E232" s="7"/>
      <c r="F232" s="7"/>
      <c r="G232" s="7"/>
      <c r="H232" s="13"/>
      <c r="I232" s="7"/>
      <c r="J232" s="7"/>
      <c r="K232" s="7"/>
      <c r="L232" s="7"/>
      <c r="M232" s="7"/>
      <c r="N232" s="7"/>
      <c r="O232" s="7"/>
      <c r="P232" s="7"/>
      <c r="Q232" s="11"/>
      <c r="R232" s="127"/>
      <c r="S232" s="127"/>
      <c r="T232" s="127"/>
      <c r="U232" s="127"/>
      <c r="V232" s="127"/>
      <c r="W232" s="7"/>
      <c r="X232" s="7"/>
      <c r="Y232" s="7"/>
      <c r="Z232" s="7"/>
      <c r="AA232" s="487"/>
    </row>
    <row r="233" spans="2:27" s="10" customFormat="1" ht="20.100000000000001" customHeight="1">
      <c r="B233" s="7"/>
      <c r="C233" s="7"/>
      <c r="D233" s="7"/>
      <c r="E233" s="7"/>
      <c r="F233" s="7"/>
      <c r="G233" s="7"/>
      <c r="H233" s="13"/>
      <c r="I233" s="7"/>
      <c r="J233" s="7"/>
      <c r="K233" s="7"/>
      <c r="L233" s="7"/>
      <c r="M233" s="7"/>
      <c r="N233" s="7"/>
      <c r="O233" s="7"/>
      <c r="P233" s="7"/>
      <c r="Q233" s="11"/>
      <c r="R233" s="127"/>
      <c r="S233" s="127"/>
      <c r="T233" s="127"/>
      <c r="U233" s="127"/>
      <c r="V233" s="127"/>
      <c r="W233" s="7"/>
      <c r="X233" s="7"/>
      <c r="Y233" s="7"/>
      <c r="Z233" s="7"/>
      <c r="AA233" s="487"/>
    </row>
    <row r="234" spans="2:27" s="10" customFormat="1" ht="20.100000000000001" customHeight="1">
      <c r="B234" s="7"/>
      <c r="C234" s="7"/>
      <c r="D234" s="7"/>
      <c r="E234" s="7"/>
      <c r="F234" s="7"/>
      <c r="G234" s="7"/>
      <c r="H234" s="13"/>
      <c r="I234" s="7"/>
      <c r="J234" s="7"/>
      <c r="K234" s="7"/>
      <c r="L234" s="7"/>
      <c r="M234" s="7"/>
      <c r="N234" s="7"/>
      <c r="O234" s="7"/>
      <c r="P234" s="7"/>
      <c r="Q234" s="11"/>
      <c r="R234" s="127"/>
      <c r="S234" s="127"/>
      <c r="T234" s="127"/>
      <c r="U234" s="127"/>
      <c r="V234" s="127"/>
      <c r="W234" s="7"/>
      <c r="X234" s="7"/>
      <c r="Y234" s="7"/>
      <c r="Z234" s="7"/>
      <c r="AA234" s="487"/>
    </row>
    <row r="235" spans="2:27" s="10" customFormat="1" ht="20.100000000000001" customHeight="1">
      <c r="B235" s="7"/>
      <c r="C235" s="7"/>
      <c r="D235" s="7"/>
      <c r="E235" s="7"/>
      <c r="F235" s="7"/>
      <c r="G235" s="7"/>
      <c r="H235" s="13"/>
      <c r="I235" s="7"/>
      <c r="J235" s="7"/>
      <c r="K235" s="7"/>
      <c r="L235" s="7"/>
      <c r="M235" s="7"/>
      <c r="N235" s="7"/>
      <c r="O235" s="7"/>
      <c r="P235" s="7"/>
      <c r="Q235" s="11"/>
      <c r="R235" s="127"/>
      <c r="S235" s="127"/>
      <c r="T235" s="127"/>
      <c r="U235" s="127"/>
      <c r="V235" s="127"/>
      <c r="W235" s="7"/>
      <c r="X235" s="7"/>
      <c r="Y235" s="7"/>
      <c r="Z235" s="7"/>
      <c r="AA235" s="487"/>
    </row>
    <row r="236" spans="2:27" s="10" customFormat="1" ht="20.100000000000001" customHeight="1">
      <c r="B236" s="7"/>
      <c r="C236" s="7"/>
      <c r="D236" s="7"/>
      <c r="E236" s="7"/>
      <c r="F236" s="7"/>
      <c r="G236" s="7"/>
      <c r="H236" s="13"/>
      <c r="I236" s="7"/>
      <c r="J236" s="7"/>
      <c r="K236" s="7"/>
      <c r="L236" s="7"/>
      <c r="M236" s="7"/>
      <c r="N236" s="7"/>
      <c r="O236" s="7"/>
      <c r="P236" s="7"/>
      <c r="Q236" s="11"/>
      <c r="R236" s="127"/>
      <c r="S236" s="127"/>
      <c r="T236" s="127"/>
      <c r="U236" s="127"/>
      <c r="V236" s="127"/>
      <c r="W236" s="7"/>
      <c r="X236" s="7"/>
      <c r="Y236" s="7"/>
      <c r="Z236" s="7"/>
      <c r="AA236" s="487"/>
    </row>
    <row r="237" spans="2:27" s="10" customFormat="1" ht="20.100000000000001" customHeight="1">
      <c r="B237" s="7"/>
      <c r="C237" s="7"/>
      <c r="D237" s="7"/>
      <c r="E237" s="7"/>
      <c r="F237" s="7"/>
      <c r="G237" s="7"/>
      <c r="H237" s="13"/>
      <c r="I237" s="7"/>
      <c r="J237" s="7"/>
      <c r="K237" s="7"/>
      <c r="L237" s="7"/>
      <c r="M237" s="7"/>
      <c r="N237" s="7"/>
      <c r="O237" s="7"/>
      <c r="P237" s="7"/>
      <c r="Q237" s="11"/>
      <c r="R237" s="127"/>
      <c r="S237" s="127"/>
      <c r="T237" s="127"/>
      <c r="U237" s="127"/>
      <c r="V237" s="127"/>
      <c r="W237" s="7"/>
      <c r="X237" s="7"/>
      <c r="Y237" s="7"/>
      <c r="Z237" s="7"/>
      <c r="AA237" s="487"/>
    </row>
    <row r="238" spans="2:27" s="10" customFormat="1" ht="20.100000000000001" customHeight="1">
      <c r="B238" s="7"/>
      <c r="C238" s="7"/>
      <c r="D238" s="7"/>
      <c r="E238" s="7"/>
      <c r="F238" s="7"/>
      <c r="G238" s="7"/>
      <c r="H238" s="13"/>
      <c r="I238" s="7"/>
      <c r="J238" s="7"/>
      <c r="K238" s="7"/>
      <c r="L238" s="7"/>
      <c r="M238" s="7"/>
      <c r="N238" s="7"/>
      <c r="O238" s="7"/>
      <c r="P238" s="7"/>
      <c r="Q238" s="11"/>
      <c r="R238" s="127"/>
      <c r="S238" s="127"/>
      <c r="T238" s="127"/>
      <c r="U238" s="127"/>
      <c r="V238" s="127"/>
      <c r="W238" s="7"/>
      <c r="X238" s="7"/>
      <c r="Y238" s="7"/>
      <c r="Z238" s="7"/>
      <c r="AA238" s="487"/>
    </row>
    <row r="239" spans="2:27" s="10" customFormat="1" ht="20.100000000000001" customHeight="1">
      <c r="B239" s="7"/>
      <c r="C239" s="7"/>
      <c r="D239" s="7"/>
      <c r="E239" s="7"/>
      <c r="F239" s="7"/>
      <c r="G239" s="7"/>
      <c r="H239" s="13"/>
      <c r="I239" s="7"/>
      <c r="J239" s="7"/>
      <c r="K239" s="7"/>
      <c r="L239" s="7"/>
      <c r="M239" s="7"/>
      <c r="N239" s="7"/>
      <c r="O239" s="7"/>
      <c r="P239" s="7"/>
      <c r="Q239" s="11"/>
      <c r="R239" s="127"/>
      <c r="S239" s="127"/>
      <c r="T239" s="127"/>
      <c r="U239" s="127"/>
      <c r="V239" s="127"/>
      <c r="W239" s="7"/>
      <c r="X239" s="7"/>
      <c r="Y239" s="7"/>
      <c r="Z239" s="7"/>
      <c r="AA239" s="487"/>
    </row>
    <row r="240" spans="2:27" s="10" customFormat="1" ht="20.100000000000001" customHeight="1">
      <c r="B240" s="7"/>
      <c r="C240" s="7"/>
      <c r="D240" s="7"/>
      <c r="E240" s="7"/>
      <c r="F240" s="7"/>
      <c r="G240" s="7"/>
      <c r="H240" s="13"/>
      <c r="I240" s="7"/>
      <c r="J240" s="7"/>
      <c r="K240" s="7"/>
      <c r="L240" s="7"/>
      <c r="M240" s="7"/>
      <c r="N240" s="7"/>
      <c r="O240" s="7"/>
      <c r="P240" s="7"/>
      <c r="Q240" s="11"/>
      <c r="R240" s="127"/>
      <c r="S240" s="127"/>
      <c r="T240" s="127"/>
      <c r="U240" s="127"/>
      <c r="V240" s="127"/>
      <c r="W240" s="7"/>
      <c r="X240" s="7"/>
      <c r="Y240" s="7"/>
      <c r="Z240" s="7"/>
      <c r="AA240" s="487"/>
    </row>
    <row r="241" spans="2:27" s="10" customFormat="1" ht="20.100000000000001" customHeight="1">
      <c r="B241" s="7"/>
      <c r="C241" s="7"/>
      <c r="D241" s="7"/>
      <c r="E241" s="7"/>
      <c r="F241" s="7"/>
      <c r="G241" s="7"/>
      <c r="H241" s="13"/>
      <c r="I241" s="7"/>
      <c r="J241" s="7"/>
      <c r="K241" s="7"/>
      <c r="L241" s="7"/>
      <c r="M241" s="7"/>
      <c r="N241" s="7"/>
      <c r="O241" s="7"/>
      <c r="P241" s="7"/>
      <c r="Q241" s="11"/>
      <c r="R241" s="127"/>
      <c r="S241" s="127"/>
      <c r="T241" s="127"/>
      <c r="U241" s="127"/>
      <c r="V241" s="127"/>
      <c r="W241" s="7"/>
      <c r="X241" s="7"/>
      <c r="Y241" s="7"/>
      <c r="Z241" s="7"/>
      <c r="AA241" s="487"/>
    </row>
    <row r="242" spans="2:27" s="10" customFormat="1" ht="20.100000000000001" customHeight="1">
      <c r="B242" s="7"/>
      <c r="C242" s="7"/>
      <c r="D242" s="7"/>
      <c r="E242" s="7"/>
      <c r="F242" s="7"/>
      <c r="G242" s="7"/>
      <c r="H242" s="13"/>
      <c r="I242" s="7"/>
      <c r="J242" s="7"/>
      <c r="K242" s="7"/>
      <c r="L242" s="7"/>
      <c r="M242" s="7"/>
      <c r="N242" s="7"/>
      <c r="O242" s="7"/>
      <c r="P242" s="7"/>
      <c r="Q242" s="11"/>
      <c r="R242" s="127"/>
      <c r="S242" s="127"/>
      <c r="T242" s="127"/>
      <c r="U242" s="127"/>
      <c r="V242" s="127"/>
      <c r="W242" s="7"/>
      <c r="X242" s="7"/>
      <c r="Y242" s="7"/>
      <c r="Z242" s="7"/>
      <c r="AA242" s="487"/>
    </row>
    <row r="243" spans="2:27" s="10" customFormat="1" ht="20.100000000000001" customHeight="1">
      <c r="B243" s="7"/>
      <c r="C243" s="7"/>
      <c r="D243" s="7"/>
      <c r="E243" s="7"/>
      <c r="F243" s="7"/>
      <c r="G243" s="7"/>
      <c r="H243" s="13"/>
      <c r="I243" s="7"/>
      <c r="J243" s="7"/>
      <c r="K243" s="7"/>
      <c r="L243" s="7"/>
      <c r="M243" s="7"/>
      <c r="N243" s="7"/>
      <c r="O243" s="7"/>
      <c r="P243" s="7"/>
      <c r="Q243" s="11"/>
      <c r="R243" s="127"/>
      <c r="S243" s="127"/>
      <c r="T243" s="127"/>
      <c r="U243" s="127"/>
      <c r="V243" s="127"/>
      <c r="W243" s="7"/>
      <c r="X243" s="7"/>
      <c r="Y243" s="7"/>
      <c r="Z243" s="7"/>
      <c r="AA243" s="487"/>
    </row>
    <row r="244" spans="2:27" s="10" customFormat="1" ht="20.100000000000001" customHeight="1">
      <c r="B244" s="7"/>
      <c r="C244" s="7"/>
      <c r="D244" s="7"/>
      <c r="E244" s="7"/>
      <c r="F244" s="7"/>
      <c r="G244" s="7"/>
      <c r="H244" s="13"/>
      <c r="I244" s="7"/>
      <c r="J244" s="7"/>
      <c r="K244" s="7"/>
      <c r="L244" s="7"/>
      <c r="M244" s="7"/>
      <c r="N244" s="7"/>
      <c r="O244" s="7"/>
      <c r="P244" s="7"/>
      <c r="Q244" s="11"/>
      <c r="R244" s="127"/>
      <c r="S244" s="127"/>
      <c r="T244" s="127"/>
      <c r="U244" s="127"/>
      <c r="V244" s="127"/>
      <c r="W244" s="7"/>
      <c r="X244" s="7"/>
      <c r="Y244" s="7"/>
      <c r="Z244" s="7"/>
      <c r="AA244" s="487"/>
    </row>
    <row r="245" spans="2:27" s="10" customFormat="1" ht="20.100000000000001" customHeight="1">
      <c r="B245" s="7"/>
      <c r="C245" s="7"/>
      <c r="D245" s="7"/>
      <c r="E245" s="7"/>
      <c r="F245" s="7"/>
      <c r="G245" s="7"/>
      <c r="H245" s="13"/>
      <c r="I245" s="7"/>
      <c r="J245" s="7"/>
      <c r="K245" s="7"/>
      <c r="L245" s="7"/>
      <c r="M245" s="7"/>
      <c r="N245" s="7"/>
      <c r="O245" s="7"/>
      <c r="P245" s="7"/>
      <c r="Q245" s="11"/>
      <c r="R245" s="127"/>
      <c r="S245" s="127"/>
      <c r="T245" s="127"/>
      <c r="U245" s="127"/>
      <c r="V245" s="127"/>
      <c r="W245" s="7"/>
      <c r="X245" s="7"/>
      <c r="Y245" s="7"/>
      <c r="Z245" s="7"/>
      <c r="AA245" s="487"/>
    </row>
    <row r="246" spans="2:27" s="10" customFormat="1" ht="20.100000000000001" customHeight="1">
      <c r="B246" s="7"/>
      <c r="C246" s="7"/>
      <c r="D246" s="7"/>
      <c r="E246" s="7"/>
      <c r="F246" s="7"/>
      <c r="G246" s="7"/>
      <c r="H246" s="13"/>
      <c r="I246" s="7"/>
      <c r="J246" s="7"/>
      <c r="K246" s="7"/>
      <c r="L246" s="7"/>
      <c r="M246" s="7"/>
      <c r="N246" s="7"/>
      <c r="O246" s="7"/>
      <c r="P246" s="7"/>
      <c r="Q246" s="11"/>
      <c r="R246" s="127"/>
      <c r="S246" s="127"/>
      <c r="T246" s="127"/>
      <c r="U246" s="127"/>
      <c r="V246" s="127"/>
      <c r="W246" s="7"/>
      <c r="X246" s="7"/>
      <c r="Y246" s="7"/>
      <c r="Z246" s="7"/>
      <c r="AA246" s="487"/>
    </row>
    <row r="247" spans="2:27" s="10" customFormat="1" ht="20.100000000000001" customHeight="1">
      <c r="B247" s="7"/>
      <c r="C247" s="7"/>
      <c r="D247" s="7"/>
      <c r="E247" s="7"/>
      <c r="F247" s="7"/>
      <c r="G247" s="7"/>
      <c r="H247" s="13"/>
      <c r="I247" s="7"/>
      <c r="J247" s="7"/>
      <c r="K247" s="7"/>
      <c r="L247" s="7"/>
      <c r="M247" s="7"/>
      <c r="N247" s="7"/>
      <c r="O247" s="7"/>
      <c r="P247" s="7"/>
      <c r="Q247" s="11"/>
      <c r="R247" s="127"/>
      <c r="S247" s="127"/>
      <c r="T247" s="127"/>
      <c r="U247" s="127"/>
      <c r="V247" s="127"/>
      <c r="W247" s="7"/>
      <c r="X247" s="7"/>
      <c r="Y247" s="7"/>
      <c r="Z247" s="7"/>
      <c r="AA247" s="487"/>
    </row>
    <row r="248" spans="2:27" s="10" customFormat="1" ht="20.100000000000001" customHeight="1">
      <c r="B248" s="7"/>
      <c r="C248" s="7"/>
      <c r="D248" s="7"/>
      <c r="E248" s="7"/>
      <c r="F248" s="7"/>
      <c r="G248" s="7"/>
      <c r="H248" s="13"/>
      <c r="I248" s="7"/>
      <c r="J248" s="7"/>
      <c r="K248" s="7"/>
      <c r="L248" s="7"/>
      <c r="M248" s="7"/>
      <c r="N248" s="7"/>
      <c r="O248" s="7"/>
      <c r="P248" s="7"/>
      <c r="Q248" s="11"/>
      <c r="R248" s="127"/>
      <c r="S248" s="127"/>
      <c r="T248" s="127"/>
      <c r="U248" s="127"/>
      <c r="V248" s="127"/>
      <c r="W248" s="7"/>
      <c r="X248" s="7"/>
      <c r="Y248" s="7"/>
      <c r="Z248" s="7"/>
      <c r="AA248" s="487"/>
    </row>
    <row r="249" spans="2:27" s="10" customFormat="1" ht="20.100000000000001" customHeight="1">
      <c r="B249" s="7"/>
      <c r="C249" s="7"/>
      <c r="D249" s="7"/>
      <c r="E249" s="7"/>
      <c r="F249" s="7"/>
      <c r="G249" s="7"/>
      <c r="H249" s="13"/>
      <c r="I249" s="7"/>
      <c r="J249" s="7"/>
      <c r="K249" s="7"/>
      <c r="L249" s="7"/>
      <c r="M249" s="7"/>
      <c r="N249" s="7"/>
      <c r="O249" s="7"/>
      <c r="P249" s="7"/>
      <c r="Q249" s="11"/>
      <c r="R249" s="127"/>
      <c r="S249" s="127"/>
      <c r="T249" s="127"/>
      <c r="U249" s="127"/>
      <c r="V249" s="127"/>
      <c r="W249" s="7"/>
      <c r="X249" s="7"/>
      <c r="Y249" s="7"/>
      <c r="Z249" s="7"/>
      <c r="AA249" s="487"/>
    </row>
    <row r="250" spans="2:27" s="10" customFormat="1" ht="20.100000000000001" customHeight="1">
      <c r="B250" s="7"/>
      <c r="C250" s="7"/>
      <c r="D250" s="7"/>
      <c r="E250" s="7"/>
      <c r="F250" s="7"/>
      <c r="G250" s="7"/>
      <c r="H250" s="13"/>
      <c r="I250" s="7"/>
      <c r="J250" s="7"/>
      <c r="K250" s="7"/>
      <c r="L250" s="7"/>
      <c r="M250" s="7"/>
      <c r="N250" s="7"/>
      <c r="O250" s="7"/>
      <c r="P250" s="7"/>
      <c r="Q250" s="11"/>
      <c r="R250" s="127"/>
      <c r="S250" s="127"/>
      <c r="T250" s="127"/>
      <c r="U250" s="127"/>
      <c r="V250" s="127"/>
      <c r="W250" s="7"/>
      <c r="X250" s="7"/>
      <c r="Y250" s="7"/>
      <c r="Z250" s="7"/>
      <c r="AA250" s="487"/>
    </row>
    <row r="251" spans="2:27" s="10" customFormat="1" ht="20.100000000000001" customHeight="1">
      <c r="B251" s="7"/>
      <c r="C251" s="7"/>
      <c r="D251" s="7"/>
      <c r="E251" s="7"/>
      <c r="F251" s="7"/>
      <c r="G251" s="7"/>
      <c r="H251" s="13"/>
      <c r="I251" s="7"/>
      <c r="J251" s="7"/>
      <c r="K251" s="7"/>
      <c r="L251" s="7"/>
      <c r="M251" s="7"/>
      <c r="N251" s="7"/>
      <c r="O251" s="7"/>
      <c r="P251" s="7"/>
      <c r="Q251" s="11"/>
      <c r="R251" s="127"/>
      <c r="S251" s="127"/>
      <c r="T251" s="127"/>
      <c r="U251" s="127"/>
      <c r="V251" s="127"/>
      <c r="W251" s="7"/>
      <c r="X251" s="7"/>
      <c r="Y251" s="7"/>
      <c r="Z251" s="7"/>
      <c r="AA251" s="487"/>
    </row>
    <row r="252" spans="2:27" s="10" customFormat="1" ht="20.100000000000001" customHeight="1">
      <c r="B252" s="7"/>
      <c r="C252" s="7"/>
      <c r="D252" s="7"/>
      <c r="E252" s="7"/>
      <c r="F252" s="7"/>
      <c r="G252" s="7"/>
      <c r="H252" s="13"/>
      <c r="I252" s="7"/>
      <c r="J252" s="7"/>
      <c r="K252" s="7"/>
      <c r="L252" s="7"/>
      <c r="M252" s="7"/>
      <c r="N252" s="7"/>
      <c r="O252" s="7"/>
      <c r="P252" s="7"/>
      <c r="Q252" s="11"/>
      <c r="R252" s="127"/>
      <c r="S252" s="127"/>
      <c r="T252" s="127"/>
      <c r="U252" s="127"/>
      <c r="V252" s="127"/>
      <c r="W252" s="7"/>
      <c r="X252" s="7"/>
      <c r="Y252" s="7"/>
      <c r="Z252" s="7"/>
      <c r="AA252" s="487"/>
    </row>
    <row r="253" spans="2:27" s="10" customFormat="1" ht="20.100000000000001" customHeight="1">
      <c r="B253" s="7"/>
      <c r="C253" s="7"/>
      <c r="D253" s="7"/>
      <c r="E253" s="7"/>
      <c r="F253" s="7"/>
      <c r="G253" s="7"/>
      <c r="H253" s="13"/>
      <c r="I253" s="7"/>
      <c r="J253" s="7"/>
      <c r="K253" s="7"/>
      <c r="L253" s="7"/>
      <c r="M253" s="7"/>
      <c r="N253" s="7"/>
      <c r="O253" s="7"/>
      <c r="P253" s="7"/>
      <c r="Q253" s="11"/>
      <c r="R253" s="127"/>
      <c r="S253" s="127"/>
      <c r="T253" s="127"/>
      <c r="U253" s="127"/>
      <c r="V253" s="127"/>
      <c r="W253" s="7"/>
      <c r="X253" s="7"/>
      <c r="Y253" s="7"/>
      <c r="Z253" s="7"/>
      <c r="AA253" s="487"/>
    </row>
    <row r="254" spans="2:27" s="10" customFormat="1" ht="20.100000000000001" customHeight="1">
      <c r="B254" s="7"/>
      <c r="C254" s="7"/>
      <c r="D254" s="7"/>
      <c r="E254" s="7"/>
      <c r="F254" s="7"/>
      <c r="G254" s="7"/>
      <c r="H254" s="13"/>
      <c r="I254" s="7"/>
      <c r="J254" s="7"/>
      <c r="K254" s="7"/>
      <c r="L254" s="7"/>
      <c r="M254" s="7"/>
      <c r="N254" s="7"/>
      <c r="O254" s="7"/>
      <c r="P254" s="7"/>
      <c r="Q254" s="11"/>
      <c r="R254" s="127"/>
      <c r="S254" s="127"/>
      <c r="T254" s="127"/>
      <c r="U254" s="127"/>
      <c r="V254" s="127"/>
      <c r="W254" s="7"/>
      <c r="X254" s="7"/>
      <c r="Y254" s="7"/>
      <c r="Z254" s="7"/>
      <c r="AA254" s="487"/>
    </row>
    <row r="255" spans="2:27" s="10" customFormat="1" ht="20.100000000000001" customHeight="1">
      <c r="B255" s="7"/>
      <c r="C255" s="7"/>
      <c r="D255" s="7"/>
      <c r="E255" s="7"/>
      <c r="F255" s="7"/>
      <c r="G255" s="7"/>
      <c r="H255" s="13"/>
      <c r="I255" s="7"/>
      <c r="J255" s="7"/>
      <c r="K255" s="7"/>
      <c r="L255" s="7"/>
      <c r="M255" s="7"/>
      <c r="N255" s="7"/>
      <c r="O255" s="7"/>
      <c r="P255" s="7"/>
      <c r="Q255" s="11"/>
      <c r="R255" s="127"/>
      <c r="S255" s="127"/>
      <c r="T255" s="127"/>
      <c r="U255" s="127"/>
      <c r="V255" s="127"/>
      <c r="W255" s="7"/>
      <c r="X255" s="7"/>
      <c r="Y255" s="7"/>
      <c r="Z255" s="7"/>
      <c r="AA255" s="487"/>
    </row>
    <row r="256" spans="2:27" s="10" customFormat="1" ht="20.100000000000001" customHeight="1">
      <c r="B256" s="7"/>
      <c r="C256" s="7"/>
      <c r="D256" s="7"/>
      <c r="E256" s="7"/>
      <c r="F256" s="7"/>
      <c r="G256" s="7"/>
      <c r="H256" s="13"/>
      <c r="I256" s="7"/>
      <c r="J256" s="7"/>
      <c r="K256" s="7"/>
      <c r="L256" s="7"/>
      <c r="M256" s="7"/>
      <c r="N256" s="7"/>
      <c r="O256" s="7"/>
      <c r="P256" s="7"/>
      <c r="Q256" s="11"/>
      <c r="R256" s="127"/>
      <c r="S256" s="127"/>
      <c r="T256" s="127"/>
      <c r="U256" s="127"/>
      <c r="V256" s="127"/>
      <c r="W256" s="7"/>
      <c r="X256" s="7"/>
      <c r="Y256" s="7"/>
      <c r="Z256" s="7"/>
      <c r="AA256" s="487"/>
    </row>
    <row r="257" spans="2:27" s="10" customFormat="1" ht="20.100000000000001" customHeight="1">
      <c r="B257" s="7"/>
      <c r="C257" s="7"/>
      <c r="D257" s="7"/>
      <c r="E257" s="7"/>
      <c r="F257" s="7"/>
      <c r="G257" s="7"/>
      <c r="H257" s="13"/>
      <c r="I257" s="7"/>
      <c r="J257" s="7"/>
      <c r="K257" s="7"/>
      <c r="L257" s="7"/>
      <c r="M257" s="7"/>
      <c r="N257" s="7"/>
      <c r="O257" s="7"/>
      <c r="P257" s="7"/>
      <c r="Q257" s="11"/>
      <c r="R257" s="127"/>
      <c r="S257" s="127"/>
      <c r="T257" s="127"/>
      <c r="U257" s="127"/>
      <c r="V257" s="127"/>
      <c r="W257" s="7"/>
      <c r="X257" s="7"/>
      <c r="Y257" s="7"/>
      <c r="Z257" s="7"/>
      <c r="AA257" s="487"/>
    </row>
    <row r="258" spans="2:27" s="10" customFormat="1" ht="20.100000000000001" customHeight="1">
      <c r="B258" s="7"/>
      <c r="C258" s="7"/>
      <c r="D258" s="7"/>
      <c r="E258" s="7"/>
      <c r="F258" s="7"/>
      <c r="G258" s="7"/>
      <c r="H258" s="13"/>
      <c r="I258" s="7"/>
      <c r="J258" s="7"/>
      <c r="K258" s="7"/>
      <c r="L258" s="7"/>
      <c r="M258" s="7"/>
      <c r="N258" s="7"/>
      <c r="O258" s="7"/>
      <c r="P258" s="7"/>
      <c r="Q258" s="11"/>
      <c r="R258" s="127"/>
      <c r="S258" s="127"/>
      <c r="T258" s="127"/>
      <c r="U258" s="127"/>
      <c r="V258" s="127"/>
      <c r="W258" s="7"/>
      <c r="X258" s="7"/>
      <c r="Y258" s="7"/>
      <c r="Z258" s="7"/>
      <c r="AA258" s="487"/>
    </row>
    <row r="259" spans="2:27" s="10" customFormat="1" ht="20.100000000000001" customHeight="1">
      <c r="B259" s="7"/>
      <c r="C259" s="7"/>
      <c r="D259" s="7"/>
      <c r="E259" s="7"/>
      <c r="F259" s="7"/>
      <c r="G259" s="7"/>
      <c r="H259" s="13"/>
      <c r="I259" s="7"/>
      <c r="J259" s="7"/>
      <c r="K259" s="7"/>
      <c r="L259" s="7"/>
      <c r="M259" s="7"/>
      <c r="N259" s="7"/>
      <c r="O259" s="7"/>
      <c r="P259" s="7"/>
      <c r="Q259" s="11"/>
      <c r="R259" s="127"/>
      <c r="S259" s="127"/>
      <c r="T259" s="127"/>
      <c r="U259" s="127"/>
      <c r="V259" s="127"/>
      <c r="W259" s="7"/>
      <c r="X259" s="7"/>
      <c r="Y259" s="7"/>
      <c r="Z259" s="7"/>
      <c r="AA259" s="487"/>
    </row>
    <row r="260" spans="2:27" s="10" customFormat="1" ht="20.100000000000001" customHeight="1">
      <c r="B260" s="7"/>
      <c r="C260" s="7"/>
      <c r="D260" s="7"/>
      <c r="E260" s="7"/>
      <c r="F260" s="7"/>
      <c r="G260" s="7"/>
      <c r="H260" s="13"/>
      <c r="I260" s="7"/>
      <c r="J260" s="7"/>
      <c r="K260" s="7"/>
      <c r="L260" s="7"/>
      <c r="M260" s="7"/>
      <c r="N260" s="7"/>
      <c r="O260" s="7"/>
      <c r="P260" s="7"/>
      <c r="Q260" s="11"/>
      <c r="R260" s="127"/>
      <c r="S260" s="127"/>
      <c r="T260" s="127"/>
      <c r="U260" s="127"/>
      <c r="V260" s="127"/>
      <c r="W260" s="7"/>
      <c r="X260" s="7"/>
      <c r="Y260" s="7"/>
      <c r="Z260" s="7"/>
      <c r="AA260" s="487"/>
    </row>
    <row r="261" spans="2:27" s="10" customFormat="1" ht="20.100000000000001" customHeight="1">
      <c r="B261" s="7"/>
      <c r="C261" s="7"/>
      <c r="D261" s="7"/>
      <c r="E261" s="7"/>
      <c r="F261" s="7"/>
      <c r="G261" s="7"/>
      <c r="H261" s="13"/>
      <c r="I261" s="7"/>
      <c r="J261" s="7"/>
      <c r="K261" s="7"/>
      <c r="L261" s="7"/>
      <c r="M261" s="7"/>
      <c r="N261" s="7"/>
      <c r="O261" s="7"/>
      <c r="P261" s="7"/>
      <c r="Q261" s="11"/>
      <c r="R261" s="127"/>
      <c r="S261" s="127"/>
      <c r="T261" s="127"/>
      <c r="U261" s="127"/>
      <c r="V261" s="127"/>
      <c r="W261" s="7"/>
      <c r="X261" s="7"/>
      <c r="Y261" s="7"/>
      <c r="Z261" s="7"/>
      <c r="AA261" s="487"/>
    </row>
    <row r="262" spans="2:27" s="10" customFormat="1" ht="20.100000000000001" customHeight="1">
      <c r="B262" s="7"/>
      <c r="C262" s="7"/>
      <c r="D262" s="7"/>
      <c r="E262" s="7"/>
      <c r="F262" s="7"/>
      <c r="G262" s="7"/>
      <c r="H262" s="13"/>
      <c r="I262" s="7"/>
      <c r="J262" s="7"/>
      <c r="K262" s="7"/>
      <c r="L262" s="7"/>
      <c r="M262" s="7"/>
      <c r="N262" s="7"/>
      <c r="O262" s="7"/>
      <c r="P262" s="7"/>
      <c r="Q262" s="11"/>
      <c r="R262" s="127"/>
      <c r="S262" s="127"/>
      <c r="T262" s="127"/>
      <c r="U262" s="127"/>
      <c r="V262" s="127"/>
      <c r="W262" s="7"/>
      <c r="X262" s="7"/>
      <c r="Y262" s="7"/>
      <c r="Z262" s="7"/>
      <c r="AA262" s="487"/>
    </row>
    <row r="263" spans="2:27" s="10" customFormat="1" ht="20.100000000000001" customHeight="1">
      <c r="B263" s="7"/>
      <c r="C263" s="7"/>
      <c r="D263" s="7"/>
      <c r="E263" s="7"/>
      <c r="F263" s="7"/>
      <c r="G263" s="7"/>
      <c r="H263" s="13"/>
      <c r="I263" s="7"/>
      <c r="J263" s="7"/>
      <c r="K263" s="7"/>
      <c r="L263" s="7"/>
      <c r="M263" s="7"/>
      <c r="N263" s="7"/>
      <c r="O263" s="7"/>
      <c r="P263" s="7"/>
      <c r="Q263" s="11"/>
      <c r="R263" s="127"/>
      <c r="S263" s="127"/>
      <c r="T263" s="127"/>
      <c r="U263" s="127"/>
      <c r="V263" s="127"/>
      <c r="W263" s="7"/>
      <c r="X263" s="7"/>
      <c r="Y263" s="7"/>
      <c r="Z263" s="7"/>
      <c r="AA263" s="487"/>
    </row>
    <row r="264" spans="2:27" s="10" customFormat="1" ht="20.100000000000001" customHeight="1">
      <c r="B264" s="7"/>
      <c r="C264" s="7"/>
      <c r="D264" s="7"/>
      <c r="E264" s="7"/>
      <c r="F264" s="7"/>
      <c r="G264" s="7"/>
      <c r="H264" s="13"/>
      <c r="I264" s="7"/>
      <c r="J264" s="7"/>
      <c r="K264" s="7"/>
      <c r="L264" s="7"/>
      <c r="M264" s="7"/>
      <c r="N264" s="7"/>
      <c r="O264" s="7"/>
      <c r="P264" s="7"/>
      <c r="Q264" s="11"/>
      <c r="R264" s="127"/>
      <c r="S264" s="127"/>
      <c r="T264" s="127"/>
      <c r="U264" s="127"/>
      <c r="V264" s="127"/>
      <c r="W264" s="7"/>
      <c r="X264" s="7"/>
      <c r="Y264" s="7"/>
      <c r="Z264" s="7"/>
      <c r="AA264" s="487"/>
    </row>
    <row r="265" spans="2:27" s="10" customFormat="1" ht="20.100000000000001" customHeight="1">
      <c r="B265" s="7"/>
      <c r="C265" s="7"/>
      <c r="D265" s="7"/>
      <c r="E265" s="7"/>
      <c r="F265" s="7"/>
      <c r="G265" s="7"/>
      <c r="H265" s="13"/>
      <c r="I265" s="7"/>
      <c r="J265" s="7"/>
      <c r="K265" s="7"/>
      <c r="L265" s="7"/>
      <c r="M265" s="7"/>
      <c r="N265" s="7"/>
      <c r="O265" s="7"/>
      <c r="P265" s="7"/>
      <c r="Q265" s="11"/>
      <c r="R265" s="127"/>
      <c r="S265" s="127"/>
      <c r="T265" s="127"/>
      <c r="U265" s="127"/>
      <c r="V265" s="127"/>
      <c r="W265" s="7"/>
      <c r="X265" s="7"/>
      <c r="Y265" s="7"/>
      <c r="Z265" s="7"/>
      <c r="AA265" s="487"/>
    </row>
    <row r="266" spans="2:27" s="10" customFormat="1" ht="20.100000000000001" customHeight="1">
      <c r="B266" s="7"/>
      <c r="C266" s="7"/>
      <c r="D266" s="7"/>
      <c r="E266" s="7"/>
      <c r="F266" s="7"/>
      <c r="G266" s="7"/>
      <c r="H266" s="13"/>
      <c r="I266" s="7"/>
      <c r="J266" s="7"/>
      <c r="K266" s="7"/>
      <c r="L266" s="7"/>
      <c r="M266" s="7"/>
      <c r="N266" s="7"/>
      <c r="O266" s="7"/>
      <c r="P266" s="7"/>
      <c r="Q266" s="11"/>
      <c r="R266" s="127"/>
      <c r="S266" s="127"/>
      <c r="T266" s="127"/>
      <c r="U266" s="127"/>
      <c r="V266" s="127"/>
      <c r="W266" s="7"/>
      <c r="X266" s="7"/>
      <c r="Y266" s="7"/>
      <c r="Z266" s="7"/>
      <c r="AA266" s="487"/>
    </row>
    <row r="267" spans="2:27" s="10" customFormat="1" ht="20.100000000000001" customHeight="1">
      <c r="B267" s="7"/>
      <c r="C267" s="7"/>
      <c r="D267" s="7"/>
      <c r="E267" s="7"/>
      <c r="F267" s="7"/>
      <c r="G267" s="7"/>
      <c r="H267" s="13"/>
      <c r="I267" s="7"/>
      <c r="J267" s="7"/>
      <c r="K267" s="7"/>
      <c r="L267" s="7"/>
      <c r="M267" s="7"/>
      <c r="N267" s="7"/>
      <c r="O267" s="7"/>
      <c r="P267" s="7"/>
      <c r="Q267" s="11"/>
      <c r="R267" s="127"/>
      <c r="S267" s="127"/>
      <c r="T267" s="127"/>
      <c r="U267" s="127"/>
      <c r="V267" s="127"/>
      <c r="W267" s="7"/>
      <c r="X267" s="7"/>
      <c r="Y267" s="7"/>
      <c r="Z267" s="7"/>
      <c r="AA267" s="487"/>
    </row>
    <row r="268" spans="2:27" s="10" customFormat="1" ht="20.100000000000001" customHeight="1">
      <c r="B268" s="7"/>
      <c r="C268" s="7"/>
      <c r="D268" s="7"/>
      <c r="E268" s="7"/>
      <c r="F268" s="7"/>
      <c r="G268" s="7"/>
      <c r="H268" s="13"/>
      <c r="I268" s="7"/>
      <c r="J268" s="7"/>
      <c r="K268" s="7"/>
      <c r="L268" s="7"/>
      <c r="M268" s="7"/>
      <c r="N268" s="7"/>
      <c r="O268" s="7"/>
      <c r="P268" s="7"/>
      <c r="Q268" s="11"/>
      <c r="R268" s="127"/>
      <c r="S268" s="127"/>
      <c r="T268" s="127"/>
      <c r="U268" s="127"/>
      <c r="V268" s="127"/>
      <c r="W268" s="7"/>
      <c r="X268" s="7"/>
      <c r="Y268" s="7"/>
      <c r="Z268" s="7"/>
      <c r="AA268" s="487"/>
    </row>
    <row r="269" spans="2:27" s="10" customFormat="1" ht="20.100000000000001" customHeight="1">
      <c r="B269" s="7"/>
      <c r="C269" s="7"/>
      <c r="D269" s="7"/>
      <c r="E269" s="7"/>
      <c r="F269" s="7"/>
      <c r="G269" s="7"/>
      <c r="H269" s="13"/>
      <c r="I269" s="7"/>
      <c r="J269" s="7"/>
      <c r="K269" s="7"/>
      <c r="L269" s="7"/>
      <c r="M269" s="7"/>
      <c r="N269" s="7"/>
      <c r="O269" s="7"/>
      <c r="P269" s="7"/>
      <c r="Q269" s="11"/>
      <c r="R269" s="127"/>
      <c r="S269" s="127"/>
      <c r="T269" s="127"/>
      <c r="U269" s="127"/>
      <c r="V269" s="127"/>
      <c r="W269" s="7"/>
      <c r="X269" s="7"/>
      <c r="Y269" s="7"/>
      <c r="Z269" s="7"/>
      <c r="AA269" s="487"/>
    </row>
    <row r="270" spans="2:27" s="10" customFormat="1" ht="20.100000000000001" customHeight="1">
      <c r="B270" s="7"/>
      <c r="C270" s="7"/>
      <c r="D270" s="7"/>
      <c r="E270" s="7"/>
      <c r="F270" s="7"/>
      <c r="G270" s="7"/>
      <c r="H270" s="13"/>
      <c r="I270" s="7"/>
      <c r="J270" s="7"/>
      <c r="K270" s="7"/>
      <c r="L270" s="7"/>
      <c r="M270" s="7"/>
      <c r="N270" s="7"/>
      <c r="O270" s="7"/>
      <c r="P270" s="7"/>
      <c r="Q270" s="11"/>
      <c r="R270" s="127"/>
      <c r="S270" s="127"/>
      <c r="T270" s="127"/>
      <c r="U270" s="127"/>
      <c r="V270" s="127"/>
      <c r="W270" s="7"/>
      <c r="X270" s="7"/>
      <c r="Y270" s="7"/>
      <c r="Z270" s="7"/>
      <c r="AA270" s="487"/>
    </row>
    <row r="271" spans="2:27" s="10" customFormat="1" ht="20.100000000000001" customHeight="1">
      <c r="B271" s="7"/>
      <c r="C271" s="7"/>
      <c r="D271" s="7"/>
      <c r="E271" s="7"/>
      <c r="F271" s="7"/>
      <c r="G271" s="7"/>
      <c r="H271" s="13"/>
      <c r="I271" s="7"/>
      <c r="J271" s="7"/>
      <c r="K271" s="7"/>
      <c r="L271" s="7"/>
      <c r="M271" s="7"/>
      <c r="N271" s="7"/>
      <c r="O271" s="7"/>
      <c r="P271" s="7"/>
      <c r="Q271" s="11"/>
      <c r="R271" s="127"/>
      <c r="S271" s="127"/>
      <c r="T271" s="127"/>
      <c r="U271" s="127"/>
      <c r="V271" s="127"/>
      <c r="W271" s="7"/>
      <c r="X271" s="7"/>
      <c r="Y271" s="7"/>
      <c r="Z271" s="7"/>
      <c r="AA271" s="487"/>
    </row>
    <row r="272" spans="2:27" s="10" customFormat="1" ht="20.100000000000001" customHeight="1">
      <c r="B272" s="7"/>
      <c r="C272" s="7"/>
      <c r="D272" s="7"/>
      <c r="E272" s="7"/>
      <c r="F272" s="7"/>
      <c r="G272" s="7"/>
      <c r="H272" s="13"/>
      <c r="I272" s="7"/>
      <c r="J272" s="7"/>
      <c r="K272" s="7"/>
      <c r="L272" s="7"/>
      <c r="M272" s="7"/>
      <c r="N272" s="7"/>
      <c r="O272" s="7"/>
      <c r="P272" s="7"/>
      <c r="Q272" s="11"/>
      <c r="R272" s="127"/>
      <c r="S272" s="127"/>
      <c r="T272" s="127"/>
      <c r="U272" s="127"/>
      <c r="V272" s="127"/>
      <c r="W272" s="7"/>
      <c r="X272" s="7"/>
      <c r="Y272" s="7"/>
      <c r="Z272" s="7"/>
      <c r="AA272" s="487"/>
    </row>
    <row r="273" spans="2:27" s="10" customFormat="1" ht="20.100000000000001" customHeight="1">
      <c r="B273" s="7"/>
      <c r="C273" s="7"/>
      <c r="D273" s="7"/>
      <c r="E273" s="7"/>
      <c r="F273" s="7"/>
      <c r="G273" s="7"/>
      <c r="H273" s="13"/>
      <c r="I273" s="7"/>
      <c r="J273" s="7"/>
      <c r="K273" s="7"/>
      <c r="L273" s="7"/>
      <c r="M273" s="7"/>
      <c r="N273" s="7"/>
      <c r="O273" s="7"/>
      <c r="P273" s="7"/>
      <c r="Q273" s="11"/>
      <c r="R273" s="127"/>
      <c r="S273" s="127"/>
      <c r="T273" s="127"/>
      <c r="U273" s="127"/>
      <c r="V273" s="127"/>
      <c r="W273" s="7"/>
      <c r="X273" s="7"/>
      <c r="Y273" s="7"/>
      <c r="Z273" s="7"/>
      <c r="AA273" s="487"/>
    </row>
    <row r="274" spans="2:27" s="10" customFormat="1" ht="20.100000000000001" customHeight="1">
      <c r="B274" s="7"/>
      <c r="C274" s="7"/>
      <c r="D274" s="7"/>
      <c r="E274" s="7"/>
      <c r="F274" s="7"/>
      <c r="G274" s="7"/>
      <c r="H274" s="13"/>
      <c r="I274" s="7"/>
      <c r="J274" s="7"/>
      <c r="K274" s="7"/>
      <c r="L274" s="7"/>
      <c r="M274" s="7"/>
      <c r="N274" s="7"/>
      <c r="O274" s="7"/>
      <c r="P274" s="7"/>
      <c r="Q274" s="11"/>
      <c r="R274" s="127"/>
      <c r="S274" s="127"/>
      <c r="T274" s="127"/>
      <c r="U274" s="127"/>
      <c r="V274" s="127"/>
      <c r="W274" s="7"/>
      <c r="X274" s="7"/>
      <c r="Y274" s="7"/>
      <c r="Z274" s="7"/>
      <c r="AA274" s="487"/>
    </row>
    <row r="275" spans="2:27" s="10" customFormat="1" ht="20.100000000000001" customHeight="1">
      <c r="B275" s="7"/>
      <c r="C275" s="7"/>
      <c r="D275" s="7"/>
      <c r="E275" s="7"/>
      <c r="F275" s="7"/>
      <c r="G275" s="7"/>
      <c r="H275" s="13"/>
      <c r="I275" s="7"/>
      <c r="J275" s="7"/>
      <c r="K275" s="7"/>
      <c r="L275" s="7"/>
      <c r="M275" s="7"/>
      <c r="N275" s="7"/>
      <c r="O275" s="7"/>
      <c r="P275" s="7"/>
      <c r="Q275" s="11"/>
      <c r="R275" s="127"/>
      <c r="S275" s="127"/>
      <c r="T275" s="127"/>
      <c r="U275" s="127"/>
      <c r="V275" s="127"/>
      <c r="W275" s="7"/>
      <c r="X275" s="7"/>
      <c r="Y275" s="7"/>
      <c r="Z275" s="7"/>
      <c r="AA275" s="487"/>
    </row>
    <row r="276" spans="2:27" s="10" customFormat="1" ht="20.100000000000001" customHeight="1">
      <c r="B276" s="7"/>
      <c r="C276" s="7"/>
      <c r="D276" s="7"/>
      <c r="E276" s="7"/>
      <c r="F276" s="7"/>
      <c r="G276" s="7"/>
      <c r="H276" s="13"/>
      <c r="I276" s="7"/>
      <c r="J276" s="7"/>
      <c r="K276" s="7"/>
      <c r="L276" s="7"/>
      <c r="M276" s="7"/>
      <c r="N276" s="7"/>
      <c r="O276" s="7"/>
      <c r="P276" s="7"/>
      <c r="Q276" s="11"/>
      <c r="R276" s="127"/>
      <c r="S276" s="127"/>
      <c r="T276" s="127"/>
      <c r="U276" s="127"/>
      <c r="V276" s="127"/>
      <c r="W276" s="7"/>
      <c r="X276" s="7"/>
      <c r="Y276" s="7"/>
      <c r="Z276" s="7"/>
      <c r="AA276" s="487"/>
    </row>
    <row r="277" spans="2:27" s="10" customFormat="1" ht="20.100000000000001" customHeight="1">
      <c r="B277" s="7"/>
      <c r="C277" s="7"/>
      <c r="D277" s="7"/>
      <c r="E277" s="7"/>
      <c r="F277" s="7"/>
      <c r="G277" s="7"/>
      <c r="H277" s="13"/>
      <c r="I277" s="7"/>
      <c r="J277" s="7"/>
      <c r="K277" s="7"/>
      <c r="L277" s="7"/>
      <c r="M277" s="7"/>
      <c r="N277" s="7"/>
      <c r="O277" s="7"/>
      <c r="P277" s="7"/>
      <c r="Q277" s="11"/>
      <c r="R277" s="127"/>
      <c r="S277" s="127"/>
      <c r="T277" s="127"/>
      <c r="U277" s="127"/>
      <c r="V277" s="127"/>
      <c r="W277" s="7"/>
      <c r="X277" s="7"/>
      <c r="Y277" s="7"/>
      <c r="Z277" s="7"/>
      <c r="AA277" s="487"/>
    </row>
    <row r="278" spans="2:27" s="10" customFormat="1" ht="20.100000000000001" customHeight="1">
      <c r="B278" s="7"/>
      <c r="C278" s="7"/>
      <c r="D278" s="7"/>
      <c r="E278" s="7"/>
      <c r="F278" s="7"/>
      <c r="G278" s="7"/>
      <c r="H278" s="13"/>
      <c r="I278" s="7"/>
      <c r="J278" s="7"/>
      <c r="K278" s="7"/>
      <c r="L278" s="7"/>
      <c r="M278" s="7"/>
      <c r="N278" s="7"/>
      <c r="O278" s="7"/>
      <c r="P278" s="7"/>
      <c r="Q278" s="11"/>
      <c r="R278" s="127"/>
      <c r="S278" s="127"/>
      <c r="T278" s="127"/>
      <c r="U278" s="127"/>
      <c r="V278" s="127"/>
      <c r="W278" s="7"/>
      <c r="X278" s="7"/>
      <c r="Y278" s="7"/>
      <c r="Z278" s="7"/>
      <c r="AA278" s="487"/>
    </row>
    <row r="279" spans="2:27" s="10" customFormat="1" ht="20.100000000000001" customHeight="1">
      <c r="B279" s="7"/>
      <c r="C279" s="7"/>
      <c r="D279" s="7"/>
      <c r="E279" s="7"/>
      <c r="F279" s="7"/>
      <c r="G279" s="7"/>
      <c r="H279" s="13"/>
      <c r="I279" s="7"/>
      <c r="J279" s="7"/>
      <c r="K279" s="7"/>
      <c r="L279" s="7"/>
      <c r="M279" s="7"/>
      <c r="N279" s="7"/>
      <c r="O279" s="7"/>
      <c r="P279" s="7"/>
      <c r="Q279" s="11"/>
      <c r="R279" s="127"/>
      <c r="S279" s="127"/>
      <c r="T279" s="127"/>
      <c r="U279" s="127"/>
      <c r="V279" s="127"/>
      <c r="W279" s="7"/>
      <c r="X279" s="7"/>
      <c r="Y279" s="7"/>
      <c r="Z279" s="7"/>
      <c r="AA279" s="487"/>
    </row>
    <row r="280" spans="2:27" s="10" customFormat="1" ht="20.100000000000001" customHeight="1">
      <c r="B280" s="7"/>
      <c r="C280" s="7"/>
      <c r="D280" s="7"/>
      <c r="E280" s="7"/>
      <c r="F280" s="7"/>
      <c r="G280" s="7"/>
      <c r="H280" s="13"/>
      <c r="I280" s="7"/>
      <c r="J280" s="7"/>
      <c r="K280" s="7"/>
      <c r="L280" s="7"/>
      <c r="M280" s="7"/>
      <c r="N280" s="7"/>
      <c r="O280" s="7"/>
      <c r="P280" s="7"/>
      <c r="Q280" s="11"/>
      <c r="R280" s="127"/>
      <c r="S280" s="127"/>
      <c r="T280" s="127"/>
      <c r="U280" s="127"/>
      <c r="V280" s="127"/>
      <c r="W280" s="7"/>
      <c r="X280" s="7"/>
      <c r="Y280" s="7"/>
      <c r="Z280" s="7"/>
      <c r="AA280" s="487"/>
    </row>
    <row r="281" spans="2:27" s="10" customFormat="1" ht="20.100000000000001" customHeight="1">
      <c r="B281" s="7"/>
      <c r="C281" s="7"/>
      <c r="D281" s="7"/>
      <c r="E281" s="7"/>
      <c r="F281" s="7"/>
      <c r="G281" s="7"/>
      <c r="H281" s="13"/>
      <c r="I281" s="7"/>
      <c r="J281" s="7"/>
      <c r="K281" s="7"/>
      <c r="L281" s="7"/>
      <c r="M281" s="7"/>
      <c r="N281" s="7"/>
      <c r="O281" s="7"/>
      <c r="P281" s="7"/>
      <c r="Q281" s="11"/>
      <c r="R281" s="127"/>
      <c r="S281" s="127"/>
      <c r="T281" s="127"/>
      <c r="U281" s="127"/>
      <c r="V281" s="127"/>
      <c r="W281" s="7"/>
      <c r="X281" s="7"/>
      <c r="Y281" s="7"/>
      <c r="Z281" s="7"/>
      <c r="AA281" s="487"/>
    </row>
    <row r="282" spans="2:27" s="10" customFormat="1" ht="20.100000000000001" customHeight="1">
      <c r="B282" s="7"/>
      <c r="C282" s="7"/>
      <c r="D282" s="7"/>
      <c r="E282" s="7"/>
      <c r="F282" s="7"/>
      <c r="G282" s="7"/>
      <c r="H282" s="13"/>
      <c r="I282" s="7"/>
      <c r="J282" s="7"/>
      <c r="K282" s="7"/>
      <c r="L282" s="7"/>
      <c r="M282" s="7"/>
      <c r="N282" s="7"/>
      <c r="O282" s="7"/>
      <c r="P282" s="7"/>
      <c r="Q282" s="11"/>
      <c r="R282" s="127"/>
      <c r="S282" s="127"/>
      <c r="T282" s="127"/>
      <c r="U282" s="127"/>
      <c r="V282" s="127"/>
      <c r="W282" s="7"/>
      <c r="X282" s="7"/>
      <c r="Y282" s="7"/>
      <c r="Z282" s="7"/>
      <c r="AA282" s="487"/>
    </row>
    <row r="283" spans="2:27" s="10" customFormat="1" ht="20.100000000000001" customHeight="1">
      <c r="B283" s="7"/>
      <c r="C283" s="7"/>
      <c r="D283" s="7"/>
      <c r="E283" s="7"/>
      <c r="F283" s="7"/>
      <c r="G283" s="7"/>
      <c r="H283" s="13"/>
      <c r="I283" s="7"/>
      <c r="J283" s="7"/>
      <c r="K283" s="7"/>
      <c r="L283" s="7"/>
      <c r="M283" s="7"/>
      <c r="N283" s="7"/>
      <c r="O283" s="7"/>
      <c r="P283" s="7"/>
      <c r="Q283" s="11"/>
      <c r="R283" s="127"/>
      <c r="S283" s="127"/>
      <c r="T283" s="127"/>
      <c r="U283" s="127"/>
      <c r="V283" s="127"/>
      <c r="W283" s="7"/>
      <c r="X283" s="7"/>
      <c r="Y283" s="7"/>
      <c r="Z283" s="7"/>
      <c r="AA283" s="487"/>
    </row>
    <row r="284" spans="2:27" s="10" customFormat="1" ht="20.100000000000001" customHeight="1">
      <c r="B284" s="7"/>
      <c r="C284" s="7"/>
      <c r="D284" s="7"/>
      <c r="E284" s="7"/>
      <c r="F284" s="7"/>
      <c r="G284" s="7"/>
      <c r="H284" s="13"/>
      <c r="I284" s="7"/>
      <c r="J284" s="7"/>
      <c r="K284" s="7"/>
      <c r="L284" s="7"/>
      <c r="M284" s="7"/>
      <c r="N284" s="7"/>
      <c r="O284" s="7"/>
      <c r="P284" s="7"/>
      <c r="Q284" s="11"/>
      <c r="R284" s="127"/>
      <c r="S284" s="127"/>
      <c r="T284" s="127"/>
      <c r="U284" s="127"/>
      <c r="V284" s="127"/>
      <c r="W284" s="7"/>
      <c r="X284" s="7"/>
      <c r="Y284" s="7"/>
      <c r="Z284" s="7"/>
      <c r="AA284" s="487"/>
    </row>
    <row r="285" spans="2:27" s="10" customFormat="1" ht="20.100000000000001" customHeight="1">
      <c r="B285" s="7"/>
      <c r="C285" s="7"/>
      <c r="D285" s="7"/>
      <c r="E285" s="7"/>
      <c r="F285" s="7"/>
      <c r="G285" s="7"/>
      <c r="H285" s="13"/>
      <c r="I285" s="7"/>
      <c r="J285" s="7"/>
      <c r="K285" s="7"/>
      <c r="L285" s="7"/>
      <c r="M285" s="7"/>
      <c r="N285" s="7"/>
      <c r="O285" s="7"/>
      <c r="P285" s="7"/>
      <c r="Q285" s="11"/>
      <c r="R285" s="127"/>
      <c r="S285" s="127"/>
      <c r="T285" s="127"/>
      <c r="U285" s="127"/>
      <c r="V285" s="127"/>
      <c r="W285" s="7"/>
      <c r="X285" s="7"/>
      <c r="Y285" s="7"/>
      <c r="Z285" s="7"/>
      <c r="AA285" s="487"/>
    </row>
    <row r="286" spans="2:27" s="10" customFormat="1" ht="20.100000000000001" customHeight="1">
      <c r="B286" s="7"/>
      <c r="C286" s="7"/>
      <c r="D286" s="7"/>
      <c r="E286" s="7"/>
      <c r="F286" s="7"/>
      <c r="G286" s="7"/>
      <c r="H286" s="13"/>
      <c r="I286" s="7"/>
      <c r="J286" s="7"/>
      <c r="K286" s="7"/>
      <c r="L286" s="7"/>
      <c r="M286" s="7"/>
      <c r="N286" s="7"/>
      <c r="O286" s="7"/>
      <c r="P286" s="7"/>
      <c r="Q286" s="11"/>
      <c r="R286" s="127"/>
      <c r="S286" s="127"/>
      <c r="T286" s="127"/>
      <c r="U286" s="127"/>
      <c r="V286" s="127"/>
      <c r="W286" s="7"/>
      <c r="X286" s="7"/>
      <c r="Y286" s="7"/>
      <c r="Z286" s="7"/>
      <c r="AA286" s="487"/>
    </row>
    <row r="287" spans="2:27" s="10" customFormat="1" ht="20.100000000000001" customHeight="1">
      <c r="B287" s="7"/>
      <c r="C287" s="7"/>
      <c r="D287" s="7"/>
      <c r="E287" s="7"/>
      <c r="F287" s="7"/>
      <c r="G287" s="7"/>
      <c r="H287" s="13"/>
      <c r="I287" s="7"/>
      <c r="J287" s="7"/>
      <c r="K287" s="7"/>
      <c r="L287" s="7"/>
      <c r="M287" s="7"/>
      <c r="N287" s="7"/>
      <c r="O287" s="7"/>
      <c r="P287" s="7"/>
      <c r="Q287" s="11"/>
      <c r="R287" s="127"/>
      <c r="S287" s="127"/>
      <c r="T287" s="127"/>
      <c r="U287" s="127"/>
      <c r="V287" s="127"/>
      <c r="W287" s="7"/>
      <c r="X287" s="7"/>
      <c r="Y287" s="7"/>
      <c r="Z287" s="7"/>
      <c r="AA287" s="487"/>
    </row>
    <row r="288" spans="2:27" s="10" customFormat="1" ht="20.100000000000001" customHeight="1">
      <c r="B288" s="7"/>
      <c r="C288" s="7"/>
      <c r="D288" s="7"/>
      <c r="E288" s="7"/>
      <c r="F288" s="7"/>
      <c r="G288" s="7"/>
      <c r="H288" s="13"/>
      <c r="I288" s="7"/>
      <c r="J288" s="7"/>
      <c r="K288" s="7"/>
      <c r="L288" s="7"/>
      <c r="M288" s="7"/>
      <c r="N288" s="7"/>
      <c r="O288" s="7"/>
      <c r="P288" s="7"/>
      <c r="Q288" s="11"/>
      <c r="R288" s="127"/>
      <c r="S288" s="127"/>
      <c r="T288" s="127"/>
      <c r="U288" s="127"/>
      <c r="V288" s="127"/>
      <c r="W288" s="7"/>
      <c r="X288" s="7"/>
      <c r="Y288" s="7"/>
      <c r="Z288" s="7"/>
      <c r="AA288" s="487"/>
    </row>
    <row r="289" spans="2:27" s="10" customFormat="1" ht="20.100000000000001" customHeight="1">
      <c r="B289" s="7"/>
      <c r="C289" s="7"/>
      <c r="D289" s="7"/>
      <c r="E289" s="7"/>
      <c r="F289" s="7"/>
      <c r="G289" s="7"/>
      <c r="H289" s="13"/>
      <c r="I289" s="7"/>
      <c r="J289" s="7"/>
      <c r="K289" s="7"/>
      <c r="L289" s="7"/>
      <c r="M289" s="7"/>
      <c r="N289" s="7"/>
      <c r="O289" s="7"/>
      <c r="P289" s="7"/>
      <c r="Q289" s="11"/>
      <c r="R289" s="127"/>
      <c r="S289" s="127"/>
      <c r="T289" s="127"/>
      <c r="U289" s="127"/>
      <c r="V289" s="127"/>
      <c r="W289" s="7"/>
      <c r="X289" s="7"/>
      <c r="Y289" s="7"/>
      <c r="Z289" s="7"/>
      <c r="AA289" s="487"/>
    </row>
    <row r="290" spans="2:27" s="10" customFormat="1" ht="20.100000000000001" customHeight="1">
      <c r="B290" s="7"/>
      <c r="C290" s="7"/>
      <c r="D290" s="7"/>
      <c r="E290" s="7"/>
      <c r="F290" s="7"/>
      <c r="G290" s="7"/>
      <c r="H290" s="13"/>
      <c r="I290" s="7"/>
      <c r="J290" s="7"/>
      <c r="K290" s="7"/>
      <c r="L290" s="7"/>
      <c r="M290" s="7"/>
      <c r="N290" s="7"/>
      <c r="O290" s="7"/>
      <c r="P290" s="7"/>
      <c r="Q290" s="11"/>
      <c r="R290" s="127"/>
      <c r="S290" s="127"/>
      <c r="T290" s="127"/>
      <c r="U290" s="127"/>
      <c r="V290" s="127"/>
      <c r="W290" s="7"/>
      <c r="X290" s="7"/>
      <c r="Y290" s="7"/>
      <c r="Z290" s="7"/>
      <c r="AA290" s="487"/>
    </row>
    <row r="291" spans="2:27" s="10" customFormat="1" ht="20.100000000000001" customHeight="1">
      <c r="B291" s="7"/>
      <c r="C291" s="7"/>
      <c r="D291" s="7"/>
      <c r="E291" s="7"/>
      <c r="F291" s="7"/>
      <c r="G291" s="7"/>
      <c r="H291" s="13"/>
      <c r="I291" s="7"/>
      <c r="J291" s="7"/>
      <c r="K291" s="7"/>
      <c r="L291" s="7"/>
      <c r="M291" s="7"/>
      <c r="N291" s="7"/>
      <c r="O291" s="7"/>
      <c r="P291" s="7"/>
      <c r="Q291" s="11"/>
      <c r="R291" s="127"/>
      <c r="S291" s="127"/>
      <c r="T291" s="127"/>
      <c r="U291" s="127"/>
      <c r="V291" s="127"/>
      <c r="W291" s="7"/>
      <c r="X291" s="7"/>
      <c r="Y291" s="7"/>
      <c r="Z291" s="7"/>
      <c r="AA291" s="487"/>
    </row>
    <row r="292" spans="2:27" s="10" customFormat="1" ht="20.100000000000001" customHeight="1">
      <c r="B292" s="7"/>
      <c r="C292" s="7"/>
      <c r="D292" s="7"/>
      <c r="E292" s="7"/>
      <c r="F292" s="7"/>
      <c r="G292" s="7"/>
      <c r="H292" s="13"/>
      <c r="I292" s="7"/>
      <c r="J292" s="7"/>
      <c r="K292" s="7"/>
      <c r="L292" s="7"/>
      <c r="M292" s="7"/>
      <c r="N292" s="7"/>
      <c r="O292" s="7"/>
      <c r="P292" s="7"/>
      <c r="Q292" s="11"/>
      <c r="R292" s="127"/>
      <c r="S292" s="127"/>
      <c r="T292" s="127"/>
      <c r="U292" s="127"/>
      <c r="V292" s="127"/>
      <c r="W292" s="7"/>
      <c r="X292" s="7"/>
      <c r="Y292" s="7"/>
      <c r="Z292" s="7"/>
      <c r="AA292" s="487"/>
    </row>
    <row r="293" spans="2:27" s="10" customFormat="1" ht="20.100000000000001" customHeight="1">
      <c r="B293" s="7"/>
      <c r="C293" s="7"/>
      <c r="D293" s="7"/>
      <c r="E293" s="7"/>
      <c r="F293" s="7"/>
      <c r="G293" s="7"/>
      <c r="H293" s="13"/>
      <c r="I293" s="7"/>
      <c r="J293" s="7"/>
      <c r="K293" s="7"/>
      <c r="L293" s="7"/>
      <c r="M293" s="7"/>
      <c r="N293" s="7"/>
      <c r="O293" s="7"/>
      <c r="P293" s="7"/>
      <c r="Q293" s="11"/>
      <c r="R293" s="127"/>
      <c r="S293" s="127"/>
      <c r="T293" s="127"/>
      <c r="U293" s="127"/>
      <c r="V293" s="127"/>
      <c r="W293" s="7"/>
      <c r="X293" s="7"/>
      <c r="Y293" s="7"/>
      <c r="Z293" s="7"/>
      <c r="AA293" s="487"/>
    </row>
    <row r="294" spans="2:27" s="10" customFormat="1" ht="20.100000000000001" customHeight="1">
      <c r="B294" s="7"/>
      <c r="C294" s="7"/>
      <c r="D294" s="7"/>
      <c r="E294" s="7"/>
      <c r="F294" s="7"/>
      <c r="G294" s="7"/>
      <c r="H294" s="13"/>
      <c r="I294" s="7"/>
      <c r="J294" s="7"/>
      <c r="K294" s="7"/>
      <c r="L294" s="7"/>
      <c r="M294" s="7"/>
      <c r="N294" s="7"/>
      <c r="O294" s="7"/>
      <c r="P294" s="7"/>
      <c r="Q294" s="11"/>
      <c r="R294" s="127"/>
      <c r="S294" s="127"/>
      <c r="T294" s="127"/>
      <c r="U294" s="127"/>
      <c r="V294" s="127"/>
      <c r="W294" s="7"/>
      <c r="X294" s="7"/>
      <c r="Y294" s="7"/>
      <c r="Z294" s="7"/>
      <c r="AA294" s="487"/>
    </row>
    <row r="295" spans="2:27" s="10" customFormat="1" ht="20.100000000000001" customHeight="1">
      <c r="B295" s="7"/>
      <c r="C295" s="7"/>
      <c r="D295" s="7"/>
      <c r="E295" s="7"/>
      <c r="F295" s="7"/>
      <c r="G295" s="7"/>
      <c r="H295" s="13"/>
      <c r="I295" s="7"/>
      <c r="J295" s="7"/>
      <c r="K295" s="7"/>
      <c r="L295" s="7"/>
      <c r="M295" s="7"/>
      <c r="N295" s="7"/>
      <c r="O295" s="7"/>
      <c r="P295" s="7"/>
      <c r="Q295" s="11"/>
      <c r="R295" s="127"/>
      <c r="S295" s="127"/>
      <c r="T295" s="127"/>
      <c r="U295" s="127"/>
      <c r="V295" s="127"/>
      <c r="W295" s="7"/>
      <c r="X295" s="7"/>
      <c r="Y295" s="7"/>
      <c r="Z295" s="7"/>
      <c r="AA295" s="487"/>
    </row>
    <row r="296" spans="2:27" s="10" customFormat="1" ht="20.100000000000001" customHeight="1">
      <c r="B296" s="7"/>
      <c r="C296" s="7"/>
      <c r="D296" s="7"/>
      <c r="E296" s="7"/>
      <c r="F296" s="7"/>
      <c r="G296" s="7"/>
      <c r="H296" s="13"/>
      <c r="I296" s="7"/>
      <c r="J296" s="7"/>
      <c r="K296" s="7"/>
      <c r="L296" s="7"/>
      <c r="M296" s="7"/>
      <c r="N296" s="7"/>
      <c r="O296" s="7"/>
      <c r="P296" s="7"/>
      <c r="Q296" s="11"/>
      <c r="R296" s="127"/>
      <c r="S296" s="127"/>
      <c r="T296" s="127"/>
      <c r="U296" s="127"/>
      <c r="V296" s="127"/>
      <c r="W296" s="7"/>
      <c r="X296" s="7"/>
      <c r="Y296" s="7"/>
      <c r="Z296" s="7"/>
      <c r="AA296" s="487"/>
    </row>
    <row r="297" spans="2:27" s="10" customFormat="1" ht="20.100000000000001" customHeight="1">
      <c r="B297" s="7"/>
      <c r="C297" s="7"/>
      <c r="D297" s="7"/>
      <c r="E297" s="7"/>
      <c r="F297" s="7"/>
      <c r="G297" s="7"/>
      <c r="H297" s="13"/>
      <c r="I297" s="7"/>
      <c r="J297" s="7"/>
      <c r="K297" s="7"/>
      <c r="L297" s="7"/>
      <c r="M297" s="7"/>
      <c r="N297" s="7"/>
      <c r="O297" s="7"/>
      <c r="P297" s="7"/>
      <c r="Q297" s="11"/>
      <c r="R297" s="127"/>
      <c r="S297" s="127"/>
      <c r="T297" s="127"/>
      <c r="U297" s="127"/>
      <c r="V297" s="127"/>
      <c r="W297" s="7"/>
      <c r="X297" s="7"/>
      <c r="Y297" s="7"/>
      <c r="Z297" s="7"/>
      <c r="AA297" s="487"/>
    </row>
    <row r="298" spans="2:27" s="10" customFormat="1" ht="20.100000000000001" customHeight="1">
      <c r="B298" s="7"/>
      <c r="C298" s="7"/>
      <c r="D298" s="7"/>
      <c r="E298" s="7"/>
      <c r="F298" s="7"/>
      <c r="G298" s="7"/>
      <c r="H298" s="13"/>
      <c r="I298" s="7"/>
      <c r="J298" s="7"/>
      <c r="K298" s="7"/>
      <c r="L298" s="7"/>
      <c r="M298" s="7"/>
      <c r="N298" s="7"/>
      <c r="O298" s="7"/>
      <c r="P298" s="7"/>
      <c r="Q298" s="11"/>
      <c r="R298" s="127"/>
      <c r="S298" s="127"/>
      <c r="T298" s="127"/>
      <c r="U298" s="127"/>
      <c r="V298" s="127"/>
      <c r="W298" s="7"/>
      <c r="X298" s="7"/>
      <c r="Y298" s="7"/>
      <c r="Z298" s="7"/>
      <c r="AA298" s="487"/>
    </row>
    <row r="299" spans="2:27" s="10" customFormat="1" ht="20.100000000000001" customHeight="1">
      <c r="B299" s="7"/>
      <c r="C299" s="7"/>
      <c r="D299" s="7"/>
      <c r="E299" s="7"/>
      <c r="F299" s="7"/>
      <c r="G299" s="7"/>
      <c r="H299" s="13"/>
      <c r="I299" s="7"/>
      <c r="J299" s="7"/>
      <c r="K299" s="7"/>
      <c r="L299" s="7"/>
      <c r="M299" s="7"/>
      <c r="N299" s="7"/>
      <c r="O299" s="7"/>
      <c r="P299" s="7"/>
      <c r="Q299" s="11"/>
      <c r="R299" s="127"/>
      <c r="S299" s="127"/>
      <c r="T299" s="127"/>
      <c r="U299" s="127"/>
      <c r="V299" s="127"/>
      <c r="W299" s="7"/>
      <c r="X299" s="7"/>
      <c r="Y299" s="7"/>
      <c r="Z299" s="7"/>
      <c r="AA299" s="487"/>
    </row>
    <row r="300" spans="2:27" s="10" customFormat="1" ht="20.100000000000001" customHeight="1">
      <c r="B300" s="7"/>
      <c r="C300" s="7"/>
      <c r="D300" s="7"/>
      <c r="E300" s="7"/>
      <c r="F300" s="7"/>
      <c r="G300" s="7"/>
      <c r="H300" s="13"/>
      <c r="I300" s="7"/>
      <c r="J300" s="7"/>
      <c r="K300" s="7"/>
      <c r="L300" s="7"/>
      <c r="M300" s="7"/>
      <c r="N300" s="7"/>
      <c r="O300" s="7"/>
      <c r="P300" s="7"/>
      <c r="Q300" s="11"/>
      <c r="R300" s="127"/>
      <c r="S300" s="127"/>
      <c r="T300" s="127"/>
      <c r="U300" s="127"/>
      <c r="V300" s="127"/>
      <c r="W300" s="7"/>
      <c r="X300" s="7"/>
      <c r="Y300" s="7"/>
      <c r="Z300" s="7"/>
      <c r="AA300" s="487"/>
    </row>
    <row r="301" spans="2:27" s="10" customFormat="1" ht="20.100000000000001" customHeight="1">
      <c r="B301" s="7"/>
      <c r="C301" s="7"/>
      <c r="D301" s="7"/>
      <c r="E301" s="7"/>
      <c r="F301" s="7"/>
      <c r="G301" s="7"/>
      <c r="H301" s="13"/>
      <c r="I301" s="7"/>
      <c r="J301" s="7"/>
      <c r="K301" s="7"/>
      <c r="L301" s="7"/>
      <c r="M301" s="7"/>
      <c r="N301" s="7"/>
      <c r="O301" s="7"/>
      <c r="P301" s="7"/>
      <c r="Q301" s="11"/>
      <c r="R301" s="127"/>
      <c r="S301" s="127"/>
      <c r="T301" s="127"/>
      <c r="U301" s="127"/>
      <c r="V301" s="127"/>
      <c r="W301" s="7"/>
      <c r="X301" s="7"/>
      <c r="Y301" s="7"/>
      <c r="Z301" s="7"/>
      <c r="AA301" s="487"/>
    </row>
    <row r="302" spans="2:27" s="10" customFormat="1" ht="20.100000000000001" customHeight="1">
      <c r="B302" s="7"/>
      <c r="C302" s="7"/>
      <c r="D302" s="7"/>
      <c r="E302" s="7"/>
      <c r="F302" s="7"/>
      <c r="G302" s="7"/>
      <c r="H302" s="13"/>
      <c r="I302" s="7"/>
      <c r="J302" s="7"/>
      <c r="K302" s="7"/>
      <c r="L302" s="7"/>
      <c r="M302" s="7"/>
      <c r="N302" s="7"/>
      <c r="O302" s="7"/>
      <c r="P302" s="7"/>
      <c r="Q302" s="11"/>
      <c r="R302" s="127"/>
      <c r="S302" s="127"/>
      <c r="T302" s="127"/>
      <c r="U302" s="127"/>
      <c r="V302" s="127"/>
      <c r="W302" s="7"/>
      <c r="X302" s="7"/>
      <c r="Y302" s="7"/>
      <c r="Z302" s="7"/>
      <c r="AA302" s="487"/>
    </row>
    <row r="303" spans="2:27" s="10" customFormat="1" ht="20.100000000000001" customHeight="1">
      <c r="B303" s="7"/>
      <c r="C303" s="7"/>
      <c r="D303" s="7"/>
      <c r="E303" s="7"/>
      <c r="F303" s="7"/>
      <c r="G303" s="7"/>
      <c r="H303" s="13"/>
      <c r="I303" s="7"/>
      <c r="J303" s="7"/>
      <c r="K303" s="7"/>
      <c r="L303" s="7"/>
      <c r="M303" s="7"/>
      <c r="N303" s="7"/>
      <c r="O303" s="7"/>
      <c r="P303" s="7"/>
      <c r="Q303" s="11"/>
      <c r="R303" s="127"/>
      <c r="S303" s="127"/>
      <c r="T303" s="127"/>
      <c r="U303" s="127"/>
      <c r="V303" s="127"/>
      <c r="W303" s="7"/>
      <c r="X303" s="7"/>
      <c r="Y303" s="7"/>
      <c r="Z303" s="7"/>
      <c r="AA303" s="487"/>
    </row>
    <row r="304" spans="2:27" s="10" customFormat="1" ht="20.100000000000001" customHeight="1">
      <c r="B304" s="7"/>
      <c r="C304" s="7"/>
      <c r="D304" s="7"/>
      <c r="E304" s="7"/>
      <c r="F304" s="7"/>
      <c r="G304" s="7"/>
      <c r="H304" s="13"/>
      <c r="I304" s="7"/>
      <c r="J304" s="7"/>
      <c r="K304" s="7"/>
      <c r="L304" s="7"/>
      <c r="M304" s="7"/>
      <c r="N304" s="7"/>
      <c r="O304" s="7"/>
      <c r="P304" s="7"/>
      <c r="Q304" s="11"/>
      <c r="R304" s="127"/>
      <c r="S304" s="127"/>
      <c r="T304" s="127"/>
      <c r="U304" s="127"/>
      <c r="V304" s="127"/>
      <c r="W304" s="7"/>
      <c r="X304" s="7"/>
      <c r="Y304" s="7"/>
      <c r="Z304" s="7"/>
      <c r="AA304" s="487"/>
    </row>
    <row r="305" spans="2:27" s="10" customFormat="1" ht="20.100000000000001" customHeight="1">
      <c r="B305" s="7"/>
      <c r="C305" s="7"/>
      <c r="D305" s="7"/>
      <c r="E305" s="7"/>
      <c r="F305" s="7"/>
      <c r="G305" s="7"/>
      <c r="H305" s="13"/>
      <c r="I305" s="7"/>
      <c r="J305" s="7"/>
      <c r="K305" s="7"/>
      <c r="L305" s="7"/>
      <c r="M305" s="7"/>
      <c r="N305" s="7"/>
      <c r="O305" s="7"/>
      <c r="P305" s="7"/>
      <c r="Q305" s="11"/>
      <c r="R305" s="127"/>
      <c r="S305" s="127"/>
      <c r="T305" s="127"/>
      <c r="U305" s="127"/>
      <c r="V305" s="127"/>
      <c r="W305" s="7"/>
      <c r="X305" s="7"/>
      <c r="Y305" s="7"/>
      <c r="Z305" s="7"/>
      <c r="AA305" s="487"/>
    </row>
    <row r="306" spans="2:27" s="10" customFormat="1" ht="20.100000000000001" customHeight="1">
      <c r="B306" s="7"/>
      <c r="C306" s="7"/>
      <c r="D306" s="7"/>
      <c r="E306" s="7"/>
      <c r="F306" s="7"/>
      <c r="G306" s="7"/>
      <c r="H306" s="13"/>
      <c r="I306" s="7"/>
      <c r="J306" s="7"/>
      <c r="K306" s="7"/>
      <c r="L306" s="7"/>
      <c r="M306" s="7"/>
      <c r="N306" s="7"/>
      <c r="O306" s="7"/>
      <c r="P306" s="7"/>
      <c r="Q306" s="11"/>
      <c r="R306" s="127"/>
      <c r="S306" s="127"/>
      <c r="T306" s="127"/>
      <c r="U306" s="127"/>
      <c r="V306" s="127"/>
      <c r="W306" s="7"/>
      <c r="X306" s="7"/>
      <c r="Y306" s="7"/>
      <c r="Z306" s="7"/>
      <c r="AA306" s="487"/>
    </row>
    <row r="307" spans="2:27" s="10" customFormat="1" ht="20.100000000000001" customHeight="1">
      <c r="B307" s="7"/>
      <c r="C307" s="7"/>
      <c r="D307" s="7"/>
      <c r="E307" s="7"/>
      <c r="F307" s="7"/>
      <c r="G307" s="7"/>
      <c r="H307" s="13"/>
      <c r="I307" s="7"/>
      <c r="J307" s="7"/>
      <c r="K307" s="7"/>
      <c r="L307" s="7"/>
      <c r="M307" s="7"/>
      <c r="N307" s="7"/>
      <c r="O307" s="7"/>
      <c r="P307" s="7"/>
      <c r="Q307" s="11"/>
      <c r="R307" s="127"/>
      <c r="S307" s="127"/>
      <c r="T307" s="127"/>
      <c r="U307" s="127"/>
      <c r="V307" s="127"/>
      <c r="W307" s="7"/>
      <c r="X307" s="7"/>
      <c r="Y307" s="7"/>
      <c r="Z307" s="7"/>
      <c r="AA307" s="487"/>
    </row>
    <row r="308" spans="2:27" s="10" customFormat="1" ht="20.100000000000001" customHeight="1">
      <c r="B308" s="7"/>
      <c r="C308" s="7"/>
      <c r="D308" s="7"/>
      <c r="E308" s="7"/>
      <c r="F308" s="7"/>
      <c r="G308" s="7"/>
      <c r="H308" s="13"/>
      <c r="I308" s="7"/>
      <c r="J308" s="7"/>
      <c r="K308" s="7"/>
      <c r="L308" s="7"/>
      <c r="M308" s="7"/>
      <c r="N308" s="7"/>
      <c r="O308" s="7"/>
      <c r="P308" s="7"/>
      <c r="Q308" s="11"/>
      <c r="R308" s="127"/>
      <c r="S308" s="127"/>
      <c r="T308" s="127"/>
      <c r="U308" s="127"/>
      <c r="V308" s="127"/>
      <c r="W308" s="7"/>
      <c r="X308" s="7"/>
      <c r="Y308" s="7"/>
      <c r="Z308" s="7"/>
      <c r="AA308" s="487"/>
    </row>
    <row r="309" spans="2:27" s="10" customFormat="1" ht="20.100000000000001" customHeight="1">
      <c r="B309" s="7"/>
      <c r="C309" s="7"/>
      <c r="D309" s="7"/>
      <c r="E309" s="7"/>
      <c r="F309" s="7"/>
      <c r="G309" s="7"/>
      <c r="H309" s="13"/>
      <c r="I309" s="7"/>
      <c r="J309" s="7"/>
      <c r="K309" s="7"/>
      <c r="L309" s="7"/>
      <c r="M309" s="7"/>
      <c r="N309" s="7"/>
      <c r="O309" s="7"/>
      <c r="P309" s="7"/>
      <c r="Q309" s="11"/>
      <c r="R309" s="127"/>
      <c r="S309" s="127"/>
      <c r="T309" s="127"/>
      <c r="U309" s="127"/>
      <c r="V309" s="127"/>
      <c r="W309" s="7"/>
      <c r="X309" s="7"/>
      <c r="Y309" s="7"/>
      <c r="Z309" s="7"/>
      <c r="AA309" s="487"/>
    </row>
    <row r="310" spans="2:27" s="10" customFormat="1" ht="20.100000000000001" customHeight="1">
      <c r="B310" s="7"/>
      <c r="C310" s="7"/>
      <c r="D310" s="7"/>
      <c r="E310" s="7"/>
      <c r="F310" s="7"/>
      <c r="G310" s="7"/>
      <c r="H310" s="13"/>
      <c r="I310" s="7"/>
      <c r="J310" s="7"/>
      <c r="K310" s="7"/>
      <c r="L310" s="7"/>
      <c r="M310" s="7"/>
      <c r="N310" s="7"/>
      <c r="O310" s="7"/>
      <c r="P310" s="7"/>
      <c r="Q310" s="11"/>
      <c r="R310" s="127"/>
      <c r="S310" s="127"/>
      <c r="T310" s="127"/>
      <c r="U310" s="127"/>
      <c r="V310" s="127"/>
      <c r="W310" s="7"/>
      <c r="X310" s="7"/>
      <c r="Y310" s="7"/>
      <c r="Z310" s="7"/>
      <c r="AA310" s="487"/>
    </row>
    <row r="311" spans="2:27" s="10" customFormat="1" ht="20.100000000000001" customHeight="1">
      <c r="B311" s="7"/>
      <c r="C311" s="7"/>
      <c r="D311" s="7"/>
      <c r="E311" s="7"/>
      <c r="F311" s="7"/>
      <c r="G311" s="7"/>
      <c r="H311" s="13"/>
      <c r="I311" s="7"/>
      <c r="J311" s="7"/>
      <c r="K311" s="7"/>
      <c r="L311" s="7"/>
      <c r="M311" s="7"/>
      <c r="N311" s="7"/>
      <c r="O311" s="7"/>
      <c r="P311" s="7"/>
      <c r="Q311" s="11"/>
      <c r="R311" s="127"/>
      <c r="S311" s="127"/>
      <c r="T311" s="127"/>
      <c r="U311" s="127"/>
      <c r="V311" s="127"/>
      <c r="W311" s="7"/>
      <c r="X311" s="7"/>
      <c r="Y311" s="7"/>
      <c r="Z311" s="7"/>
      <c r="AA311" s="487"/>
    </row>
    <row r="312" spans="2:27" s="10" customFormat="1" ht="20.100000000000001" customHeight="1">
      <c r="B312" s="7"/>
      <c r="C312" s="7"/>
      <c r="D312" s="7"/>
      <c r="E312" s="7"/>
      <c r="F312" s="7"/>
      <c r="G312" s="7"/>
      <c r="H312" s="13"/>
      <c r="I312" s="7"/>
      <c r="J312" s="7"/>
      <c r="K312" s="7"/>
      <c r="L312" s="7"/>
      <c r="M312" s="7"/>
      <c r="N312" s="7"/>
      <c r="O312" s="7"/>
      <c r="P312" s="7"/>
      <c r="Q312" s="11"/>
      <c r="R312" s="127"/>
      <c r="S312" s="127"/>
      <c r="T312" s="127"/>
      <c r="U312" s="127"/>
      <c r="V312" s="127"/>
      <c r="W312" s="7"/>
      <c r="X312" s="7"/>
      <c r="Y312" s="7"/>
      <c r="Z312" s="7"/>
      <c r="AA312" s="487"/>
    </row>
    <row r="313" spans="2:27" s="10" customFormat="1" ht="20.100000000000001" customHeight="1">
      <c r="B313" s="7"/>
      <c r="C313" s="7"/>
      <c r="D313" s="7"/>
      <c r="E313" s="7"/>
      <c r="F313" s="7"/>
      <c r="G313" s="7"/>
      <c r="H313" s="13"/>
      <c r="I313" s="7"/>
      <c r="J313" s="7"/>
      <c r="K313" s="7"/>
      <c r="L313" s="7"/>
      <c r="M313" s="7"/>
      <c r="N313" s="7"/>
      <c r="O313" s="7"/>
      <c r="P313" s="7"/>
      <c r="Q313" s="11"/>
      <c r="R313" s="127"/>
      <c r="S313" s="127"/>
      <c r="T313" s="127"/>
      <c r="U313" s="127"/>
      <c r="V313" s="127"/>
      <c r="W313" s="7"/>
      <c r="X313" s="7"/>
      <c r="Y313" s="7"/>
      <c r="Z313" s="7"/>
      <c r="AA313" s="487"/>
    </row>
    <row r="314" spans="2:27" s="10" customFormat="1" ht="20.100000000000001" customHeight="1">
      <c r="B314" s="7"/>
      <c r="C314" s="7"/>
      <c r="D314" s="7"/>
      <c r="E314" s="7"/>
      <c r="F314" s="7"/>
      <c r="G314" s="7"/>
      <c r="H314" s="13"/>
      <c r="I314" s="7"/>
      <c r="J314" s="7"/>
      <c r="K314" s="7"/>
      <c r="L314" s="7"/>
      <c r="M314" s="7"/>
      <c r="N314" s="7"/>
      <c r="O314" s="7"/>
      <c r="P314" s="7"/>
      <c r="Q314" s="11"/>
      <c r="R314" s="127"/>
      <c r="S314" s="127"/>
      <c r="T314" s="127"/>
      <c r="U314" s="127"/>
      <c r="V314" s="127"/>
      <c r="W314" s="7"/>
      <c r="X314" s="7"/>
      <c r="Y314" s="7"/>
      <c r="Z314" s="7"/>
      <c r="AA314" s="487"/>
    </row>
    <row r="315" spans="2:27" s="10" customFormat="1" ht="20.100000000000001" customHeight="1">
      <c r="B315" s="7"/>
      <c r="C315" s="7"/>
      <c r="D315" s="7"/>
      <c r="E315" s="7"/>
      <c r="F315" s="7"/>
      <c r="G315" s="7"/>
      <c r="H315" s="13"/>
      <c r="I315" s="7"/>
      <c r="J315" s="7"/>
      <c r="K315" s="7"/>
      <c r="L315" s="7"/>
      <c r="M315" s="7"/>
      <c r="N315" s="7"/>
      <c r="O315" s="7"/>
      <c r="P315" s="7"/>
      <c r="Q315" s="11"/>
      <c r="R315" s="127"/>
      <c r="S315" s="127"/>
      <c r="T315" s="127"/>
      <c r="U315" s="127"/>
      <c r="V315" s="127"/>
      <c r="W315" s="7"/>
      <c r="X315" s="7"/>
      <c r="Y315" s="7"/>
      <c r="Z315" s="7"/>
      <c r="AA315" s="487"/>
    </row>
    <row r="316" spans="2:27" s="10" customFormat="1" ht="20.100000000000001" customHeight="1">
      <c r="B316" s="7"/>
      <c r="C316" s="7"/>
      <c r="D316" s="7"/>
      <c r="E316" s="7"/>
      <c r="F316" s="7"/>
      <c r="G316" s="7"/>
      <c r="H316" s="13"/>
      <c r="I316" s="7"/>
      <c r="J316" s="7"/>
      <c r="K316" s="7"/>
      <c r="L316" s="7"/>
      <c r="M316" s="7"/>
      <c r="N316" s="7"/>
      <c r="O316" s="7"/>
      <c r="P316" s="7"/>
      <c r="Q316" s="11"/>
      <c r="R316" s="127"/>
      <c r="S316" s="127"/>
      <c r="T316" s="127"/>
      <c r="U316" s="127"/>
      <c r="V316" s="127"/>
      <c r="W316" s="7"/>
      <c r="X316" s="7"/>
      <c r="Y316" s="7"/>
      <c r="Z316" s="7"/>
      <c r="AA316" s="487"/>
    </row>
    <row r="317" spans="2:27" s="10" customFormat="1" ht="20.100000000000001" customHeight="1">
      <c r="B317" s="7"/>
      <c r="C317" s="7"/>
      <c r="D317" s="7"/>
      <c r="E317" s="7"/>
      <c r="F317" s="7"/>
      <c r="G317" s="7"/>
      <c r="H317" s="13"/>
      <c r="I317" s="7"/>
      <c r="J317" s="7"/>
      <c r="K317" s="7"/>
      <c r="L317" s="7"/>
      <c r="M317" s="7"/>
      <c r="N317" s="7"/>
      <c r="O317" s="7"/>
      <c r="P317" s="7"/>
      <c r="Q317" s="11"/>
      <c r="R317" s="127"/>
      <c r="S317" s="127"/>
      <c r="T317" s="127"/>
      <c r="U317" s="127"/>
      <c r="V317" s="127"/>
      <c r="W317" s="7"/>
      <c r="X317" s="7"/>
      <c r="Y317" s="7"/>
      <c r="Z317" s="7"/>
      <c r="AA317" s="487"/>
    </row>
    <row r="318" spans="2:27" s="10" customFormat="1" ht="20.100000000000001" customHeight="1">
      <c r="B318" s="7"/>
      <c r="C318" s="7"/>
      <c r="D318" s="7"/>
      <c r="E318" s="7"/>
      <c r="F318" s="7"/>
      <c r="G318" s="7"/>
      <c r="H318" s="13"/>
      <c r="I318" s="7"/>
      <c r="J318" s="7"/>
      <c r="K318" s="7"/>
      <c r="L318" s="7"/>
      <c r="M318" s="7"/>
      <c r="N318" s="7"/>
      <c r="O318" s="7"/>
      <c r="P318" s="7"/>
      <c r="Q318" s="11"/>
      <c r="R318" s="127"/>
      <c r="S318" s="127"/>
      <c r="T318" s="127"/>
      <c r="U318" s="127"/>
      <c r="V318" s="127"/>
      <c r="W318" s="7"/>
      <c r="X318" s="7"/>
      <c r="Y318" s="7"/>
      <c r="Z318" s="7"/>
      <c r="AA318" s="487"/>
    </row>
    <row r="319" spans="2:27" s="10" customFormat="1" ht="20.100000000000001" customHeight="1">
      <c r="B319" s="7"/>
      <c r="C319" s="7"/>
      <c r="D319" s="7"/>
      <c r="E319" s="7"/>
      <c r="F319" s="7"/>
      <c r="G319" s="7"/>
      <c r="H319" s="13"/>
      <c r="I319" s="7"/>
      <c r="J319" s="7"/>
      <c r="K319" s="7"/>
      <c r="L319" s="7"/>
      <c r="M319" s="7"/>
      <c r="N319" s="7"/>
      <c r="O319" s="7"/>
      <c r="P319" s="7"/>
      <c r="Q319" s="11"/>
      <c r="R319" s="127"/>
      <c r="S319" s="127"/>
      <c r="T319" s="127"/>
      <c r="U319" s="127"/>
      <c r="V319" s="127"/>
      <c r="W319" s="7"/>
      <c r="X319" s="7"/>
      <c r="Y319" s="7"/>
      <c r="Z319" s="7"/>
      <c r="AA319" s="487"/>
    </row>
    <row r="320" spans="2:27" s="10" customFormat="1" ht="20.100000000000001" customHeight="1">
      <c r="B320" s="7"/>
      <c r="C320" s="7"/>
      <c r="D320" s="7"/>
      <c r="E320" s="7"/>
      <c r="F320" s="7"/>
      <c r="G320" s="7"/>
      <c r="H320" s="13"/>
      <c r="I320" s="7"/>
      <c r="J320" s="7"/>
      <c r="K320" s="7"/>
      <c r="L320" s="7"/>
      <c r="M320" s="7"/>
      <c r="N320" s="7"/>
      <c r="O320" s="7"/>
      <c r="P320" s="7"/>
      <c r="Q320" s="11"/>
      <c r="R320" s="127"/>
      <c r="S320" s="127"/>
      <c r="T320" s="127"/>
      <c r="U320" s="127"/>
      <c r="V320" s="127"/>
      <c r="W320" s="7"/>
      <c r="X320" s="7"/>
      <c r="Y320" s="7"/>
      <c r="Z320" s="7"/>
      <c r="AA320" s="487"/>
    </row>
    <row r="321" spans="2:27" s="10" customFormat="1" ht="20.100000000000001" customHeight="1">
      <c r="B321" s="7"/>
      <c r="C321" s="7"/>
      <c r="D321" s="7"/>
      <c r="E321" s="7"/>
      <c r="F321" s="7"/>
      <c r="G321" s="7"/>
      <c r="H321" s="13"/>
      <c r="I321" s="7"/>
      <c r="J321" s="7"/>
      <c r="K321" s="7"/>
      <c r="L321" s="7"/>
      <c r="M321" s="7"/>
      <c r="N321" s="7"/>
      <c r="O321" s="7"/>
      <c r="P321" s="7"/>
      <c r="Q321" s="11"/>
      <c r="R321" s="127"/>
      <c r="S321" s="127"/>
      <c r="T321" s="127"/>
      <c r="U321" s="127"/>
      <c r="V321" s="127"/>
      <c r="W321" s="7"/>
      <c r="X321" s="7"/>
      <c r="Y321" s="7"/>
      <c r="Z321" s="7"/>
      <c r="AA321" s="487"/>
    </row>
    <row r="322" spans="2:27" s="10" customFormat="1" ht="20.100000000000001" customHeight="1">
      <c r="B322" s="7"/>
      <c r="C322" s="7"/>
      <c r="D322" s="7"/>
      <c r="E322" s="7"/>
      <c r="F322" s="7"/>
      <c r="G322" s="7"/>
      <c r="H322" s="13"/>
      <c r="I322" s="7"/>
      <c r="J322" s="7"/>
      <c r="K322" s="7"/>
      <c r="L322" s="7"/>
      <c r="M322" s="7"/>
      <c r="N322" s="7"/>
      <c r="O322" s="7"/>
      <c r="P322" s="7"/>
      <c r="Q322" s="11"/>
      <c r="R322" s="127"/>
      <c r="S322" s="127"/>
      <c r="T322" s="127"/>
      <c r="U322" s="127"/>
      <c r="V322" s="127"/>
      <c r="W322" s="7"/>
      <c r="X322" s="7"/>
      <c r="Y322" s="7"/>
      <c r="Z322" s="7"/>
      <c r="AA322" s="487"/>
    </row>
    <row r="323" spans="2:27" s="10" customFormat="1" ht="20.100000000000001" customHeight="1">
      <c r="B323" s="7"/>
      <c r="C323" s="7"/>
      <c r="D323" s="7"/>
      <c r="E323" s="7"/>
      <c r="F323" s="7"/>
      <c r="G323" s="7"/>
      <c r="H323" s="13"/>
      <c r="I323" s="7"/>
      <c r="J323" s="7"/>
      <c r="K323" s="7"/>
      <c r="L323" s="7"/>
      <c r="M323" s="7"/>
      <c r="N323" s="7"/>
      <c r="O323" s="7"/>
      <c r="P323" s="7"/>
      <c r="Q323" s="11"/>
      <c r="R323" s="127"/>
      <c r="S323" s="127"/>
      <c r="T323" s="127"/>
      <c r="U323" s="127"/>
      <c r="V323" s="127"/>
      <c r="W323" s="7"/>
      <c r="X323" s="7"/>
      <c r="Y323" s="7"/>
      <c r="Z323" s="7"/>
      <c r="AA323" s="487"/>
    </row>
    <row r="324" spans="2:27" s="10" customFormat="1" ht="20.100000000000001" customHeight="1">
      <c r="B324" s="7"/>
      <c r="C324" s="7"/>
      <c r="D324" s="7"/>
      <c r="E324" s="7"/>
      <c r="F324" s="7"/>
      <c r="G324" s="7"/>
      <c r="H324" s="13"/>
      <c r="I324" s="7"/>
      <c r="J324" s="7"/>
      <c r="K324" s="7"/>
      <c r="L324" s="7"/>
      <c r="M324" s="7"/>
      <c r="N324" s="7"/>
      <c r="O324" s="7"/>
      <c r="P324" s="7"/>
      <c r="Q324" s="11"/>
      <c r="R324" s="127"/>
      <c r="S324" s="127"/>
      <c r="T324" s="127"/>
      <c r="U324" s="127"/>
      <c r="V324" s="127"/>
      <c r="W324" s="7"/>
      <c r="X324" s="7"/>
      <c r="Y324" s="7"/>
      <c r="Z324" s="7"/>
      <c r="AA324" s="487"/>
    </row>
    <row r="325" spans="2:27" s="10" customFormat="1" ht="20.100000000000001" customHeight="1">
      <c r="B325" s="7"/>
      <c r="C325" s="7"/>
      <c r="D325" s="7"/>
      <c r="E325" s="7"/>
      <c r="F325" s="7"/>
      <c r="G325" s="7"/>
      <c r="H325" s="13"/>
      <c r="I325" s="7"/>
      <c r="J325" s="7"/>
      <c r="K325" s="7"/>
      <c r="L325" s="7"/>
      <c r="M325" s="7"/>
      <c r="N325" s="7"/>
      <c r="O325" s="7"/>
      <c r="P325" s="7"/>
      <c r="Q325" s="11"/>
      <c r="R325" s="127"/>
      <c r="S325" s="127"/>
      <c r="T325" s="127"/>
      <c r="U325" s="127"/>
      <c r="V325" s="127"/>
      <c r="W325" s="7"/>
      <c r="X325" s="7"/>
      <c r="Y325" s="7"/>
      <c r="Z325" s="7"/>
      <c r="AA325" s="487"/>
    </row>
    <row r="326" spans="2:27" s="10" customFormat="1" ht="20.100000000000001" customHeight="1">
      <c r="B326" s="7"/>
      <c r="C326" s="7"/>
      <c r="D326" s="7"/>
      <c r="E326" s="7"/>
      <c r="F326" s="7"/>
      <c r="G326" s="7"/>
      <c r="H326" s="13"/>
      <c r="I326" s="7"/>
      <c r="J326" s="7"/>
      <c r="K326" s="7"/>
      <c r="L326" s="7"/>
      <c r="M326" s="7"/>
      <c r="N326" s="7"/>
      <c r="O326" s="7"/>
      <c r="P326" s="7"/>
      <c r="Q326" s="11"/>
      <c r="R326" s="127"/>
      <c r="S326" s="127"/>
      <c r="T326" s="127"/>
      <c r="U326" s="127"/>
      <c r="V326" s="127"/>
      <c r="W326" s="7"/>
      <c r="X326" s="7"/>
      <c r="Y326" s="7"/>
      <c r="Z326" s="7"/>
      <c r="AA326" s="487"/>
    </row>
    <row r="327" spans="2:27" s="10" customFormat="1" ht="20.100000000000001" customHeight="1">
      <c r="B327" s="7"/>
      <c r="C327" s="7"/>
      <c r="D327" s="7"/>
      <c r="E327" s="7"/>
      <c r="F327" s="7"/>
      <c r="G327" s="7"/>
      <c r="H327" s="13"/>
      <c r="I327" s="7"/>
      <c r="J327" s="7"/>
      <c r="K327" s="7"/>
      <c r="L327" s="7"/>
      <c r="M327" s="7"/>
      <c r="N327" s="7"/>
      <c r="O327" s="7"/>
      <c r="P327" s="7"/>
      <c r="Q327" s="11"/>
      <c r="R327" s="127"/>
      <c r="S327" s="127"/>
      <c r="T327" s="127"/>
      <c r="U327" s="127"/>
      <c r="V327" s="127"/>
      <c r="W327" s="7"/>
      <c r="X327" s="7"/>
      <c r="Y327" s="7"/>
      <c r="Z327" s="7"/>
      <c r="AA327" s="487"/>
    </row>
    <row r="328" spans="2:27" s="10" customFormat="1" ht="20.100000000000001" customHeight="1">
      <c r="B328" s="7"/>
      <c r="C328" s="7"/>
      <c r="D328" s="7"/>
      <c r="E328" s="7"/>
      <c r="F328" s="7"/>
      <c r="G328" s="7"/>
      <c r="H328" s="13"/>
      <c r="I328" s="7"/>
      <c r="J328" s="7"/>
      <c r="K328" s="7"/>
      <c r="L328" s="7"/>
      <c r="M328" s="7"/>
      <c r="N328" s="7"/>
      <c r="O328" s="7"/>
      <c r="P328" s="7"/>
      <c r="Q328" s="11"/>
      <c r="R328" s="127"/>
      <c r="S328" s="127"/>
      <c r="T328" s="127"/>
      <c r="U328" s="127"/>
      <c r="V328" s="127"/>
      <c r="W328" s="7"/>
      <c r="X328" s="7"/>
      <c r="Y328" s="7"/>
      <c r="Z328" s="7"/>
      <c r="AA328" s="487"/>
    </row>
    <row r="329" spans="2:27" s="10" customFormat="1" ht="20.100000000000001" customHeight="1">
      <c r="B329" s="7"/>
      <c r="C329" s="7"/>
      <c r="D329" s="7"/>
      <c r="E329" s="7"/>
      <c r="F329" s="7"/>
      <c r="G329" s="7"/>
      <c r="H329" s="13"/>
      <c r="I329" s="7"/>
      <c r="J329" s="7"/>
      <c r="K329" s="7"/>
      <c r="L329" s="7"/>
      <c r="M329" s="7"/>
      <c r="N329" s="7"/>
      <c r="O329" s="7"/>
      <c r="P329" s="7"/>
      <c r="Q329" s="11"/>
      <c r="R329" s="127"/>
      <c r="S329" s="127"/>
      <c r="T329" s="127"/>
      <c r="U329" s="127"/>
      <c r="V329" s="127"/>
      <c r="W329" s="7"/>
      <c r="X329" s="7"/>
      <c r="Y329" s="7"/>
      <c r="Z329" s="7"/>
      <c r="AA329" s="487"/>
    </row>
    <row r="330" spans="2:27" s="10" customFormat="1" ht="20.100000000000001" customHeight="1">
      <c r="B330" s="7"/>
      <c r="C330" s="7"/>
      <c r="D330" s="7"/>
      <c r="E330" s="7"/>
      <c r="F330" s="7"/>
      <c r="G330" s="7"/>
      <c r="H330" s="13"/>
      <c r="I330" s="7"/>
      <c r="J330" s="7"/>
      <c r="K330" s="7"/>
      <c r="L330" s="7"/>
      <c r="M330" s="7"/>
      <c r="N330" s="7"/>
      <c r="O330" s="7"/>
      <c r="P330" s="7"/>
      <c r="Q330" s="11"/>
      <c r="R330" s="127"/>
      <c r="S330" s="127"/>
      <c r="T330" s="127"/>
      <c r="U330" s="127"/>
      <c r="V330" s="127"/>
      <c r="W330" s="7"/>
      <c r="X330" s="7"/>
      <c r="Y330" s="7"/>
      <c r="Z330" s="7"/>
      <c r="AA330" s="487"/>
    </row>
    <row r="331" spans="2:27" s="10" customFormat="1" ht="20.100000000000001" customHeight="1">
      <c r="B331" s="7"/>
      <c r="C331" s="7"/>
      <c r="D331" s="7"/>
      <c r="E331" s="7"/>
      <c r="F331" s="7"/>
      <c r="G331" s="7"/>
      <c r="H331" s="13"/>
      <c r="I331" s="7"/>
      <c r="J331" s="7"/>
      <c r="K331" s="7"/>
      <c r="L331" s="7"/>
      <c r="M331" s="7"/>
      <c r="N331" s="7"/>
      <c r="O331" s="7"/>
      <c r="P331" s="7"/>
      <c r="Q331" s="11"/>
      <c r="R331" s="127"/>
      <c r="S331" s="127"/>
      <c r="T331" s="127"/>
      <c r="U331" s="127"/>
      <c r="V331" s="127"/>
      <c r="W331" s="7"/>
      <c r="X331" s="7"/>
      <c r="Y331" s="7"/>
      <c r="Z331" s="7"/>
      <c r="AA331" s="487"/>
    </row>
    <row r="332" spans="2:27" s="10" customFormat="1" ht="20.100000000000001" customHeight="1">
      <c r="B332" s="7"/>
      <c r="C332" s="7"/>
      <c r="D332" s="7"/>
      <c r="E332" s="7"/>
      <c r="F332" s="7"/>
      <c r="G332" s="7"/>
      <c r="H332" s="13"/>
      <c r="I332" s="7"/>
      <c r="J332" s="7"/>
      <c r="K332" s="7"/>
      <c r="L332" s="7"/>
      <c r="M332" s="7"/>
      <c r="N332" s="7"/>
      <c r="O332" s="7"/>
      <c r="P332" s="7"/>
      <c r="Q332" s="11"/>
      <c r="R332" s="127"/>
      <c r="S332" s="127"/>
      <c r="T332" s="127"/>
      <c r="U332" s="127"/>
      <c r="V332" s="127"/>
      <c r="W332" s="7"/>
      <c r="X332" s="7"/>
      <c r="Y332" s="7"/>
      <c r="Z332" s="7"/>
      <c r="AA332" s="487"/>
    </row>
    <row r="333" spans="2:27" s="10" customFormat="1" ht="20.100000000000001" customHeight="1">
      <c r="B333" s="7"/>
      <c r="C333" s="7"/>
      <c r="D333" s="7"/>
      <c r="E333" s="7"/>
      <c r="F333" s="7"/>
      <c r="G333" s="7"/>
      <c r="H333" s="13"/>
      <c r="I333" s="7"/>
      <c r="J333" s="7"/>
      <c r="K333" s="7"/>
      <c r="L333" s="7"/>
      <c r="M333" s="7"/>
      <c r="N333" s="7"/>
      <c r="O333" s="7"/>
      <c r="P333" s="7"/>
      <c r="Q333" s="11"/>
      <c r="R333" s="127"/>
      <c r="S333" s="127"/>
      <c r="T333" s="127"/>
      <c r="U333" s="127"/>
      <c r="V333" s="127"/>
      <c r="W333" s="7"/>
      <c r="X333" s="7"/>
      <c r="Y333" s="7"/>
      <c r="Z333" s="7"/>
      <c r="AA333" s="487"/>
    </row>
    <row r="334" spans="2:27" s="10" customFormat="1" ht="20.100000000000001" customHeight="1">
      <c r="B334" s="7"/>
      <c r="C334" s="7"/>
      <c r="D334" s="7"/>
      <c r="E334" s="7"/>
      <c r="F334" s="7"/>
      <c r="G334" s="7"/>
      <c r="H334" s="13"/>
      <c r="I334" s="7"/>
      <c r="J334" s="7"/>
      <c r="K334" s="7"/>
      <c r="L334" s="7"/>
      <c r="M334" s="7"/>
      <c r="N334" s="7"/>
      <c r="O334" s="7"/>
      <c r="P334" s="7"/>
      <c r="Q334" s="11"/>
      <c r="R334" s="127"/>
      <c r="S334" s="127"/>
      <c r="T334" s="127"/>
      <c r="U334" s="127"/>
      <c r="V334" s="127"/>
      <c r="W334" s="7"/>
      <c r="X334" s="7"/>
      <c r="Y334" s="7"/>
      <c r="Z334" s="7"/>
      <c r="AA334" s="487"/>
    </row>
    <row r="335" spans="2:27" s="10" customFormat="1" ht="20.100000000000001" customHeight="1">
      <c r="B335" s="7"/>
      <c r="C335" s="7"/>
      <c r="D335" s="7"/>
      <c r="E335" s="7"/>
      <c r="F335" s="7"/>
      <c r="G335" s="7"/>
      <c r="H335" s="13"/>
      <c r="I335" s="7"/>
      <c r="J335" s="7"/>
      <c r="K335" s="7"/>
      <c r="L335" s="7"/>
      <c r="M335" s="7"/>
      <c r="N335" s="7"/>
      <c r="O335" s="7"/>
      <c r="P335" s="7"/>
      <c r="Q335" s="11"/>
      <c r="R335" s="127"/>
      <c r="S335" s="127"/>
      <c r="T335" s="127"/>
      <c r="U335" s="127"/>
      <c r="V335" s="127"/>
      <c r="W335" s="7"/>
      <c r="X335" s="7"/>
      <c r="Y335" s="7"/>
      <c r="Z335" s="7"/>
      <c r="AA335" s="487"/>
    </row>
    <row r="336" spans="2:27" s="10" customFormat="1" ht="20.100000000000001" customHeight="1">
      <c r="B336" s="7"/>
      <c r="C336" s="7"/>
      <c r="D336" s="7"/>
      <c r="E336" s="7"/>
      <c r="F336" s="7"/>
      <c r="G336" s="7"/>
      <c r="H336" s="13"/>
      <c r="I336" s="7"/>
      <c r="J336" s="7"/>
      <c r="K336" s="7"/>
      <c r="L336" s="7"/>
      <c r="M336" s="7"/>
      <c r="N336" s="7"/>
      <c r="O336" s="7"/>
      <c r="P336" s="7"/>
      <c r="Q336" s="11"/>
      <c r="R336" s="127"/>
      <c r="S336" s="127"/>
      <c r="T336" s="127"/>
      <c r="U336" s="127"/>
      <c r="V336" s="127"/>
      <c r="W336" s="7"/>
      <c r="X336" s="7"/>
      <c r="Y336" s="7"/>
      <c r="Z336" s="7"/>
      <c r="AA336" s="487"/>
    </row>
    <row r="337" spans="2:27" s="10" customFormat="1" ht="20.100000000000001" customHeight="1">
      <c r="B337" s="7"/>
      <c r="C337" s="7"/>
      <c r="D337" s="7"/>
      <c r="E337" s="7"/>
      <c r="F337" s="7"/>
      <c r="G337" s="7"/>
      <c r="H337" s="13"/>
      <c r="I337" s="7"/>
      <c r="J337" s="7"/>
      <c r="K337" s="7"/>
      <c r="L337" s="7"/>
      <c r="M337" s="7"/>
      <c r="N337" s="7"/>
      <c r="O337" s="7"/>
      <c r="P337" s="7"/>
      <c r="Q337" s="11"/>
      <c r="R337" s="127"/>
      <c r="S337" s="127"/>
      <c r="T337" s="127"/>
      <c r="U337" s="127"/>
      <c r="V337" s="127"/>
      <c r="W337" s="7"/>
      <c r="X337" s="7"/>
      <c r="Y337" s="7"/>
      <c r="Z337" s="7"/>
      <c r="AA337" s="487"/>
    </row>
    <row r="338" spans="2:27" s="10" customFormat="1" ht="20.100000000000001" customHeight="1">
      <c r="B338" s="7"/>
      <c r="C338" s="7"/>
      <c r="D338" s="7"/>
      <c r="E338" s="7"/>
      <c r="F338" s="7"/>
      <c r="G338" s="7"/>
      <c r="H338" s="13"/>
      <c r="I338" s="7"/>
      <c r="J338" s="7"/>
      <c r="K338" s="7"/>
      <c r="L338" s="7"/>
      <c r="M338" s="7"/>
      <c r="N338" s="7"/>
      <c r="O338" s="7"/>
      <c r="P338" s="7"/>
      <c r="Q338" s="11"/>
      <c r="R338" s="127"/>
      <c r="S338" s="127"/>
      <c r="T338" s="127"/>
      <c r="U338" s="127"/>
      <c r="V338" s="127"/>
      <c r="W338" s="7"/>
      <c r="X338" s="7"/>
      <c r="Y338" s="7"/>
      <c r="Z338" s="7"/>
      <c r="AA338" s="487"/>
    </row>
    <row r="339" spans="2:27" s="10" customFormat="1" ht="20.100000000000001" customHeight="1">
      <c r="B339" s="7"/>
      <c r="C339" s="7"/>
      <c r="D339" s="7"/>
      <c r="E339" s="7"/>
      <c r="F339" s="7"/>
      <c r="G339" s="7"/>
      <c r="H339" s="13"/>
      <c r="I339" s="7"/>
      <c r="J339" s="7"/>
      <c r="K339" s="7"/>
      <c r="L339" s="7"/>
      <c r="M339" s="7"/>
      <c r="N339" s="7"/>
      <c r="O339" s="7"/>
      <c r="P339" s="7"/>
      <c r="Q339" s="11"/>
      <c r="R339" s="127"/>
      <c r="S339" s="127"/>
      <c r="T339" s="127"/>
      <c r="U339" s="127"/>
      <c r="V339" s="127"/>
      <c r="W339" s="7"/>
      <c r="X339" s="7"/>
      <c r="Y339" s="7"/>
      <c r="Z339" s="7"/>
      <c r="AA339" s="487"/>
    </row>
    <row r="340" spans="2:27" s="10" customFormat="1" ht="20.100000000000001" customHeight="1">
      <c r="B340" s="7"/>
      <c r="C340" s="7"/>
      <c r="D340" s="7"/>
      <c r="E340" s="7"/>
      <c r="F340" s="7"/>
      <c r="G340" s="7"/>
      <c r="H340" s="13"/>
      <c r="I340" s="7"/>
      <c r="J340" s="7"/>
      <c r="K340" s="7"/>
      <c r="L340" s="7"/>
      <c r="M340" s="7"/>
      <c r="N340" s="7"/>
      <c r="O340" s="7"/>
      <c r="P340" s="7"/>
      <c r="Q340" s="11"/>
      <c r="R340" s="127"/>
      <c r="S340" s="127"/>
      <c r="T340" s="127"/>
      <c r="U340" s="127"/>
      <c r="V340" s="127"/>
      <c r="W340" s="7"/>
      <c r="X340" s="7"/>
      <c r="Y340" s="7"/>
      <c r="Z340" s="7"/>
      <c r="AA340" s="487"/>
    </row>
    <row r="341" spans="2:27" s="10" customFormat="1" ht="20.100000000000001" customHeight="1">
      <c r="B341" s="7"/>
      <c r="C341" s="7"/>
      <c r="D341" s="7"/>
      <c r="E341" s="7"/>
      <c r="F341" s="7"/>
      <c r="G341" s="7"/>
      <c r="H341" s="13"/>
      <c r="I341" s="7"/>
      <c r="J341" s="7"/>
      <c r="K341" s="7"/>
      <c r="L341" s="7"/>
      <c r="M341" s="7"/>
      <c r="N341" s="7"/>
      <c r="O341" s="7"/>
      <c r="P341" s="7"/>
      <c r="Q341" s="11"/>
      <c r="R341" s="127"/>
      <c r="S341" s="127"/>
      <c r="T341" s="127"/>
      <c r="U341" s="127"/>
      <c r="V341" s="127"/>
      <c r="W341" s="7"/>
      <c r="X341" s="7"/>
      <c r="Y341" s="7"/>
      <c r="Z341" s="7"/>
      <c r="AA341" s="487"/>
    </row>
    <row r="342" spans="2:27" s="10" customFormat="1" ht="20.100000000000001" customHeight="1">
      <c r="B342" s="7"/>
      <c r="C342" s="7"/>
      <c r="D342" s="7"/>
      <c r="E342" s="7"/>
      <c r="F342" s="7"/>
      <c r="G342" s="7"/>
      <c r="H342" s="13"/>
      <c r="I342" s="7"/>
      <c r="J342" s="7"/>
      <c r="K342" s="7"/>
      <c r="L342" s="7"/>
      <c r="M342" s="7"/>
      <c r="N342" s="7"/>
      <c r="O342" s="7"/>
      <c r="P342" s="7"/>
      <c r="Q342" s="11"/>
      <c r="R342" s="127"/>
      <c r="S342" s="127"/>
      <c r="T342" s="127"/>
      <c r="U342" s="127"/>
      <c r="V342" s="127"/>
      <c r="W342" s="7"/>
      <c r="X342" s="7"/>
      <c r="Y342" s="7"/>
      <c r="Z342" s="7"/>
      <c r="AA342" s="487"/>
    </row>
    <row r="343" spans="2:27" s="10" customFormat="1" ht="20.100000000000001" customHeight="1">
      <c r="B343" s="7"/>
      <c r="C343" s="7"/>
      <c r="D343" s="7"/>
      <c r="E343" s="7"/>
      <c r="F343" s="7"/>
      <c r="G343" s="7"/>
      <c r="H343" s="13"/>
      <c r="I343" s="7"/>
      <c r="J343" s="7"/>
      <c r="K343" s="7"/>
      <c r="L343" s="7"/>
      <c r="M343" s="7"/>
      <c r="N343" s="7"/>
      <c r="O343" s="7"/>
      <c r="P343" s="7"/>
      <c r="Q343" s="11"/>
      <c r="R343" s="127"/>
      <c r="S343" s="127"/>
      <c r="T343" s="127"/>
      <c r="U343" s="127"/>
      <c r="V343" s="127"/>
      <c r="W343" s="7"/>
      <c r="X343" s="7"/>
      <c r="Y343" s="7"/>
      <c r="Z343" s="7"/>
      <c r="AA343" s="487"/>
    </row>
    <row r="344" spans="2:27" s="10" customFormat="1" ht="20.100000000000001" customHeight="1">
      <c r="B344" s="7"/>
      <c r="C344" s="7"/>
      <c r="D344" s="7"/>
      <c r="E344" s="7"/>
      <c r="F344" s="7"/>
      <c r="G344" s="7"/>
      <c r="H344" s="13"/>
      <c r="I344" s="7"/>
      <c r="J344" s="7"/>
      <c r="K344" s="7"/>
      <c r="L344" s="7"/>
      <c r="M344" s="7"/>
      <c r="N344" s="7"/>
      <c r="O344" s="7"/>
      <c r="P344" s="7"/>
      <c r="Q344" s="11"/>
      <c r="R344" s="127"/>
      <c r="S344" s="127"/>
      <c r="T344" s="127"/>
      <c r="U344" s="127"/>
      <c r="V344" s="127"/>
      <c r="W344" s="7"/>
      <c r="X344" s="7"/>
      <c r="Y344" s="7"/>
      <c r="Z344" s="7"/>
      <c r="AA344" s="487"/>
    </row>
    <row r="345" spans="2:27" s="10" customFormat="1" ht="20.100000000000001" customHeight="1">
      <c r="B345" s="7"/>
      <c r="C345" s="7"/>
      <c r="D345" s="7"/>
      <c r="E345" s="7"/>
      <c r="F345" s="7"/>
      <c r="G345" s="7"/>
      <c r="H345" s="13"/>
      <c r="I345" s="7"/>
      <c r="J345" s="7"/>
      <c r="K345" s="7"/>
      <c r="L345" s="7"/>
      <c r="M345" s="7"/>
      <c r="N345" s="7"/>
      <c r="O345" s="7"/>
      <c r="P345" s="7"/>
      <c r="Q345" s="11"/>
      <c r="R345" s="127"/>
      <c r="S345" s="127"/>
      <c r="T345" s="127"/>
      <c r="U345" s="127"/>
      <c r="V345" s="127"/>
      <c r="W345" s="7"/>
      <c r="X345" s="7"/>
      <c r="Y345" s="7"/>
      <c r="Z345" s="7"/>
      <c r="AA345" s="487"/>
    </row>
    <row r="346" spans="2:27" s="10" customFormat="1" ht="20.100000000000001" customHeight="1">
      <c r="B346" s="7"/>
      <c r="C346" s="7"/>
      <c r="D346" s="7"/>
      <c r="E346" s="7"/>
      <c r="F346" s="7"/>
      <c r="G346" s="7"/>
      <c r="H346" s="13"/>
      <c r="I346" s="7"/>
      <c r="J346" s="7"/>
      <c r="K346" s="7"/>
      <c r="L346" s="7"/>
      <c r="M346" s="7"/>
      <c r="N346" s="7"/>
      <c r="O346" s="7"/>
      <c r="P346" s="7"/>
      <c r="Q346" s="11"/>
      <c r="R346" s="127"/>
      <c r="S346" s="127"/>
      <c r="T346" s="127"/>
      <c r="U346" s="127"/>
      <c r="V346" s="127"/>
      <c r="W346" s="7"/>
      <c r="X346" s="7"/>
      <c r="Y346" s="7"/>
      <c r="Z346" s="7"/>
      <c r="AA346" s="487"/>
    </row>
    <row r="347" spans="2:27" s="10" customFormat="1" ht="20.100000000000001" customHeight="1">
      <c r="B347" s="7"/>
      <c r="C347" s="7"/>
      <c r="D347" s="7"/>
      <c r="E347" s="7"/>
      <c r="F347" s="7"/>
      <c r="G347" s="7"/>
      <c r="H347" s="13"/>
      <c r="I347" s="7"/>
      <c r="J347" s="7"/>
      <c r="K347" s="7"/>
      <c r="L347" s="7"/>
      <c r="M347" s="7"/>
      <c r="N347" s="7"/>
      <c r="O347" s="7"/>
      <c r="P347" s="7"/>
      <c r="Q347" s="11"/>
      <c r="R347" s="127"/>
      <c r="S347" s="127"/>
      <c r="T347" s="127"/>
      <c r="U347" s="127"/>
      <c r="V347" s="127"/>
      <c r="W347" s="7"/>
      <c r="X347" s="7"/>
      <c r="Y347" s="7"/>
      <c r="Z347" s="7"/>
      <c r="AA347" s="487"/>
    </row>
    <row r="348" spans="2:27" s="10" customFormat="1" ht="20.100000000000001" customHeight="1">
      <c r="B348" s="7"/>
      <c r="C348" s="7"/>
      <c r="D348" s="7"/>
      <c r="E348" s="7"/>
      <c r="F348" s="7"/>
      <c r="G348" s="7"/>
      <c r="H348" s="13"/>
      <c r="I348" s="7"/>
      <c r="J348" s="7"/>
      <c r="K348" s="7"/>
      <c r="L348" s="7"/>
      <c r="M348" s="7"/>
      <c r="N348" s="7"/>
      <c r="O348" s="7"/>
      <c r="P348" s="7"/>
      <c r="Q348" s="11"/>
      <c r="R348" s="127"/>
      <c r="S348" s="127"/>
      <c r="T348" s="127"/>
      <c r="U348" s="127"/>
      <c r="V348" s="127"/>
      <c r="W348" s="7"/>
      <c r="X348" s="7"/>
      <c r="Y348" s="7"/>
      <c r="Z348" s="7"/>
      <c r="AA348" s="487"/>
    </row>
    <row r="349" spans="2:27" s="10" customFormat="1" ht="20.100000000000001" customHeight="1">
      <c r="B349" s="7"/>
      <c r="C349" s="7"/>
      <c r="D349" s="7"/>
      <c r="E349" s="7"/>
      <c r="F349" s="7"/>
      <c r="G349" s="7"/>
      <c r="H349" s="13"/>
      <c r="I349" s="7"/>
      <c r="J349" s="7"/>
      <c r="K349" s="7"/>
      <c r="L349" s="7"/>
      <c r="M349" s="7"/>
      <c r="N349" s="7"/>
      <c r="O349" s="7"/>
      <c r="P349" s="7"/>
      <c r="Q349" s="11"/>
      <c r="R349" s="127"/>
      <c r="S349" s="127"/>
      <c r="T349" s="127"/>
      <c r="U349" s="127"/>
      <c r="V349" s="127"/>
      <c r="W349" s="7"/>
      <c r="X349" s="7"/>
      <c r="Y349" s="7"/>
      <c r="Z349" s="7"/>
      <c r="AA349" s="487"/>
    </row>
    <row r="350" spans="2:27" s="10" customFormat="1" ht="20.100000000000001" customHeight="1">
      <c r="B350" s="7"/>
      <c r="C350" s="7"/>
      <c r="D350" s="7"/>
      <c r="E350" s="7"/>
      <c r="F350" s="7"/>
      <c r="G350" s="7"/>
      <c r="H350" s="13"/>
      <c r="I350" s="7"/>
      <c r="J350" s="7"/>
      <c r="K350" s="7"/>
      <c r="L350" s="7"/>
      <c r="M350" s="7"/>
      <c r="N350" s="7"/>
      <c r="O350" s="7"/>
      <c r="P350" s="7"/>
      <c r="Q350" s="11"/>
      <c r="R350" s="127"/>
      <c r="S350" s="127"/>
      <c r="T350" s="127"/>
      <c r="U350" s="127"/>
      <c r="V350" s="127"/>
      <c r="W350" s="7"/>
      <c r="X350" s="7"/>
      <c r="Y350" s="7"/>
      <c r="Z350" s="7"/>
      <c r="AA350" s="487"/>
    </row>
    <row r="351" spans="2:27" s="10" customFormat="1" ht="20.100000000000001" customHeight="1">
      <c r="B351" s="7"/>
      <c r="C351" s="7"/>
      <c r="D351" s="7"/>
      <c r="E351" s="7"/>
      <c r="F351" s="7"/>
      <c r="G351" s="7"/>
      <c r="H351" s="13"/>
      <c r="I351" s="7"/>
      <c r="J351" s="7"/>
      <c r="K351" s="7"/>
      <c r="L351" s="7"/>
      <c r="M351" s="7"/>
      <c r="N351" s="7"/>
      <c r="O351" s="7"/>
      <c r="P351" s="7"/>
      <c r="Q351" s="11"/>
      <c r="R351" s="127"/>
      <c r="S351" s="127"/>
      <c r="T351" s="127"/>
      <c r="U351" s="127"/>
      <c r="V351" s="127"/>
      <c r="W351" s="7"/>
      <c r="X351" s="7"/>
      <c r="Y351" s="7"/>
      <c r="Z351" s="7"/>
      <c r="AA351" s="487"/>
    </row>
    <row r="352" spans="2:27" s="10" customFormat="1" ht="20.100000000000001" customHeight="1">
      <c r="B352" s="7"/>
      <c r="C352" s="7"/>
      <c r="D352" s="7"/>
      <c r="E352" s="7"/>
      <c r="F352" s="7"/>
      <c r="G352" s="7"/>
      <c r="H352" s="13"/>
      <c r="I352" s="7"/>
      <c r="J352" s="7"/>
      <c r="K352" s="7"/>
      <c r="L352" s="7"/>
      <c r="M352" s="7"/>
      <c r="N352" s="7"/>
      <c r="O352" s="7"/>
      <c r="P352" s="7"/>
      <c r="Q352" s="11"/>
      <c r="R352" s="127"/>
      <c r="S352" s="127"/>
      <c r="T352" s="127"/>
      <c r="U352" s="127"/>
      <c r="V352" s="127"/>
      <c r="W352" s="7"/>
      <c r="X352" s="7"/>
      <c r="Y352" s="7"/>
      <c r="Z352" s="7"/>
      <c r="AA352" s="487"/>
    </row>
    <row r="353" spans="2:27" s="10" customFormat="1" ht="20.100000000000001" customHeight="1">
      <c r="B353" s="7"/>
      <c r="C353" s="7"/>
      <c r="D353" s="7"/>
      <c r="E353" s="7"/>
      <c r="F353" s="7"/>
      <c r="G353" s="7"/>
      <c r="H353" s="13"/>
      <c r="I353" s="7"/>
      <c r="J353" s="7"/>
      <c r="K353" s="7"/>
      <c r="L353" s="7"/>
      <c r="M353" s="7"/>
      <c r="N353" s="7"/>
      <c r="O353" s="7"/>
      <c r="P353" s="7"/>
      <c r="Q353" s="11"/>
      <c r="R353" s="127"/>
      <c r="S353" s="127"/>
      <c r="T353" s="127"/>
      <c r="U353" s="127"/>
      <c r="V353" s="127"/>
      <c r="W353" s="7"/>
      <c r="X353" s="7"/>
      <c r="Y353" s="7"/>
      <c r="Z353" s="7"/>
      <c r="AA353" s="487"/>
    </row>
    <row r="354" spans="2:27" s="10" customFormat="1" ht="20.100000000000001" customHeight="1">
      <c r="B354" s="7"/>
      <c r="C354" s="7"/>
      <c r="D354" s="7"/>
      <c r="E354" s="7"/>
      <c r="F354" s="7"/>
      <c r="G354" s="7"/>
      <c r="H354" s="13"/>
      <c r="I354" s="7"/>
      <c r="J354" s="7"/>
      <c r="K354" s="7"/>
      <c r="L354" s="7"/>
      <c r="M354" s="7"/>
      <c r="N354" s="7"/>
      <c r="O354" s="7"/>
      <c r="P354" s="7"/>
      <c r="Q354" s="11"/>
      <c r="R354" s="127"/>
      <c r="S354" s="127"/>
      <c r="T354" s="127"/>
      <c r="U354" s="127"/>
      <c r="V354" s="127"/>
      <c r="W354" s="7"/>
      <c r="X354" s="7"/>
      <c r="Y354" s="7"/>
      <c r="Z354" s="7"/>
      <c r="AA354" s="487"/>
    </row>
    <row r="355" spans="2:27" s="10" customFormat="1" ht="20.100000000000001" customHeight="1">
      <c r="B355" s="7"/>
      <c r="C355" s="7"/>
      <c r="D355" s="7"/>
      <c r="E355" s="7"/>
      <c r="F355" s="7"/>
      <c r="G355" s="7"/>
      <c r="H355" s="13"/>
      <c r="I355" s="7"/>
      <c r="J355" s="7"/>
      <c r="K355" s="7"/>
      <c r="L355" s="7"/>
      <c r="M355" s="7"/>
      <c r="N355" s="7"/>
      <c r="O355" s="7"/>
      <c r="P355" s="7"/>
      <c r="Q355" s="11"/>
      <c r="R355" s="127"/>
      <c r="S355" s="127"/>
      <c r="T355" s="127"/>
      <c r="U355" s="127"/>
      <c r="V355" s="127"/>
      <c r="W355" s="7"/>
      <c r="X355" s="7"/>
      <c r="Y355" s="7"/>
      <c r="Z355" s="7"/>
      <c r="AA355" s="487"/>
    </row>
    <row r="356" spans="2:27" s="10" customFormat="1" ht="20.100000000000001" customHeight="1">
      <c r="B356" s="7"/>
      <c r="C356" s="7"/>
      <c r="D356" s="7"/>
      <c r="E356" s="7"/>
      <c r="F356" s="7"/>
      <c r="G356" s="7"/>
      <c r="H356" s="13"/>
      <c r="I356" s="7"/>
      <c r="J356" s="7"/>
      <c r="K356" s="7"/>
      <c r="L356" s="7"/>
      <c r="M356" s="7"/>
      <c r="N356" s="7"/>
      <c r="O356" s="7"/>
      <c r="P356" s="7"/>
      <c r="Q356" s="11"/>
      <c r="R356" s="127"/>
      <c r="S356" s="127"/>
      <c r="T356" s="127"/>
      <c r="U356" s="127"/>
      <c r="V356" s="127"/>
      <c r="W356" s="7"/>
      <c r="X356" s="7"/>
      <c r="Y356" s="7"/>
      <c r="Z356" s="7"/>
      <c r="AA356" s="487"/>
    </row>
    <row r="357" spans="2:27" s="10" customFormat="1" ht="20.100000000000001" customHeight="1">
      <c r="B357" s="7"/>
      <c r="C357" s="7"/>
      <c r="D357" s="7"/>
      <c r="E357" s="7"/>
      <c r="F357" s="7"/>
      <c r="G357" s="7"/>
      <c r="H357" s="13"/>
      <c r="I357" s="7"/>
      <c r="J357" s="7"/>
      <c r="K357" s="7"/>
      <c r="L357" s="7"/>
      <c r="M357" s="7"/>
      <c r="N357" s="7"/>
      <c r="O357" s="7"/>
      <c r="P357" s="7"/>
      <c r="Q357" s="11"/>
      <c r="R357" s="127"/>
      <c r="S357" s="127"/>
      <c r="T357" s="127"/>
      <c r="U357" s="127"/>
      <c r="V357" s="127"/>
      <c r="W357" s="7"/>
      <c r="X357" s="7"/>
      <c r="Y357" s="7"/>
      <c r="Z357" s="7"/>
      <c r="AA357" s="487"/>
    </row>
    <row r="358" spans="2:27" s="10" customFormat="1" ht="20.100000000000001" customHeight="1">
      <c r="B358" s="7"/>
      <c r="C358" s="7"/>
      <c r="D358" s="7"/>
      <c r="E358" s="7"/>
      <c r="F358" s="7"/>
      <c r="G358" s="7"/>
      <c r="H358" s="13"/>
      <c r="I358" s="7"/>
      <c r="J358" s="7"/>
      <c r="K358" s="7"/>
      <c r="L358" s="7"/>
      <c r="M358" s="7"/>
      <c r="N358" s="7"/>
      <c r="O358" s="7"/>
      <c r="P358" s="7"/>
      <c r="Q358" s="11"/>
      <c r="R358" s="127"/>
      <c r="S358" s="127"/>
      <c r="T358" s="127"/>
      <c r="U358" s="127"/>
      <c r="V358" s="127"/>
      <c r="W358" s="7"/>
      <c r="X358" s="7"/>
      <c r="Y358" s="7"/>
      <c r="Z358" s="7"/>
      <c r="AA358" s="487"/>
    </row>
    <row r="359" spans="2:27" s="10" customFormat="1" ht="20.100000000000001" customHeight="1">
      <c r="B359" s="7"/>
      <c r="C359" s="7"/>
      <c r="D359" s="7"/>
      <c r="E359" s="7"/>
      <c r="F359" s="7"/>
      <c r="G359" s="7"/>
      <c r="H359" s="13"/>
      <c r="I359" s="7"/>
      <c r="J359" s="7"/>
      <c r="K359" s="7"/>
      <c r="L359" s="7"/>
      <c r="M359" s="7"/>
      <c r="N359" s="7"/>
      <c r="O359" s="7"/>
      <c r="P359" s="7"/>
      <c r="Q359" s="11"/>
      <c r="R359" s="127"/>
      <c r="S359" s="127"/>
      <c r="T359" s="127"/>
      <c r="U359" s="127"/>
      <c r="V359" s="127"/>
      <c r="W359" s="7"/>
      <c r="X359" s="7"/>
      <c r="Y359" s="7"/>
      <c r="Z359" s="7"/>
      <c r="AA359" s="487"/>
    </row>
    <row r="360" spans="2:27" s="10" customFormat="1" ht="20.100000000000001" customHeight="1">
      <c r="B360" s="7"/>
      <c r="C360" s="7"/>
      <c r="D360" s="7"/>
      <c r="E360" s="7"/>
      <c r="F360" s="7"/>
      <c r="G360" s="7"/>
      <c r="H360" s="13"/>
      <c r="I360" s="7"/>
      <c r="J360" s="7"/>
      <c r="K360" s="7"/>
      <c r="L360" s="7"/>
      <c r="M360" s="7"/>
      <c r="N360" s="7"/>
      <c r="O360" s="7"/>
      <c r="P360" s="7"/>
      <c r="Q360" s="11"/>
      <c r="R360" s="127"/>
      <c r="S360" s="127"/>
      <c r="T360" s="127"/>
      <c r="U360" s="127"/>
      <c r="V360" s="127"/>
      <c r="W360" s="7"/>
      <c r="X360" s="7"/>
      <c r="Y360" s="7"/>
      <c r="Z360" s="7"/>
      <c r="AA360" s="487"/>
    </row>
    <row r="361" spans="2:27" s="10" customFormat="1" ht="20.100000000000001" customHeight="1">
      <c r="B361" s="7"/>
      <c r="C361" s="7"/>
      <c r="D361" s="7"/>
      <c r="E361" s="7"/>
      <c r="F361" s="7"/>
      <c r="G361" s="7"/>
      <c r="H361" s="13"/>
      <c r="I361" s="7"/>
      <c r="J361" s="7"/>
      <c r="K361" s="7"/>
      <c r="L361" s="7"/>
      <c r="M361" s="7"/>
      <c r="N361" s="7"/>
      <c r="O361" s="7"/>
      <c r="P361" s="7"/>
      <c r="Q361" s="11"/>
      <c r="R361" s="127"/>
      <c r="S361" s="127"/>
      <c r="T361" s="127"/>
      <c r="U361" s="127"/>
      <c r="V361" s="127"/>
      <c r="W361" s="7"/>
      <c r="X361" s="7"/>
      <c r="Y361" s="7"/>
      <c r="Z361" s="7"/>
      <c r="AA361" s="487"/>
    </row>
    <row r="362" spans="2:27" s="10" customFormat="1" ht="20.100000000000001" customHeight="1">
      <c r="B362" s="7"/>
      <c r="C362" s="7"/>
      <c r="D362" s="7"/>
      <c r="E362" s="7"/>
      <c r="F362" s="7"/>
      <c r="G362" s="7"/>
      <c r="H362" s="13"/>
      <c r="I362" s="7"/>
      <c r="J362" s="7"/>
      <c r="K362" s="7"/>
      <c r="L362" s="7"/>
      <c r="M362" s="7"/>
      <c r="N362" s="7"/>
      <c r="O362" s="7"/>
      <c r="P362" s="7"/>
      <c r="Q362" s="11"/>
      <c r="R362" s="127"/>
      <c r="S362" s="127"/>
      <c r="T362" s="127"/>
      <c r="U362" s="127"/>
      <c r="V362" s="127"/>
      <c r="W362" s="7"/>
      <c r="X362" s="7"/>
      <c r="Y362" s="7"/>
      <c r="Z362" s="7"/>
      <c r="AA362" s="487"/>
    </row>
    <row r="363" spans="2:27" s="10" customFormat="1" ht="20.100000000000001" customHeight="1">
      <c r="B363" s="7"/>
      <c r="C363" s="7"/>
      <c r="D363" s="7"/>
      <c r="E363" s="7"/>
      <c r="F363" s="7"/>
      <c r="G363" s="7"/>
      <c r="H363" s="13"/>
      <c r="I363" s="7"/>
      <c r="J363" s="7"/>
      <c r="K363" s="7"/>
      <c r="L363" s="7"/>
      <c r="M363" s="7"/>
      <c r="N363" s="7"/>
      <c r="O363" s="7"/>
      <c r="P363" s="7"/>
      <c r="Q363" s="11"/>
      <c r="R363" s="127"/>
      <c r="S363" s="127"/>
      <c r="T363" s="127"/>
      <c r="U363" s="127"/>
      <c r="V363" s="127"/>
      <c r="W363" s="7"/>
      <c r="X363" s="7"/>
      <c r="Y363" s="7"/>
      <c r="Z363" s="7"/>
      <c r="AA363" s="487"/>
    </row>
    <row r="364" spans="2:27" s="10" customFormat="1" ht="20.100000000000001" customHeight="1">
      <c r="B364" s="7"/>
      <c r="C364" s="7"/>
      <c r="D364" s="7"/>
      <c r="E364" s="7"/>
      <c r="F364" s="7"/>
      <c r="G364" s="7"/>
      <c r="H364" s="13"/>
      <c r="I364" s="7"/>
      <c r="J364" s="7"/>
      <c r="K364" s="7"/>
      <c r="L364" s="7"/>
      <c r="M364" s="7"/>
      <c r="N364" s="7"/>
      <c r="O364" s="7"/>
      <c r="P364" s="7"/>
      <c r="Q364" s="11"/>
      <c r="R364" s="127"/>
      <c r="S364" s="127"/>
      <c r="T364" s="127"/>
      <c r="U364" s="127"/>
      <c r="V364" s="127"/>
      <c r="W364" s="7"/>
      <c r="X364" s="7"/>
      <c r="Y364" s="7"/>
      <c r="Z364" s="7"/>
      <c r="AA364" s="487"/>
    </row>
    <row r="365" spans="2:27" s="10" customFormat="1" ht="20.100000000000001" customHeight="1">
      <c r="B365" s="7"/>
      <c r="C365" s="7"/>
      <c r="D365" s="7"/>
      <c r="E365" s="7"/>
      <c r="F365" s="7"/>
      <c r="G365" s="7"/>
      <c r="H365" s="13"/>
      <c r="I365" s="7"/>
      <c r="J365" s="7"/>
      <c r="K365" s="7"/>
      <c r="L365" s="7"/>
      <c r="M365" s="7"/>
      <c r="N365" s="7"/>
      <c r="O365" s="7"/>
      <c r="P365" s="7"/>
      <c r="Q365" s="11"/>
      <c r="R365" s="127"/>
      <c r="S365" s="127"/>
      <c r="T365" s="127"/>
      <c r="U365" s="127"/>
      <c r="V365" s="127"/>
      <c r="W365" s="7"/>
      <c r="X365" s="7"/>
      <c r="Y365" s="7"/>
      <c r="Z365" s="7"/>
      <c r="AA365" s="487"/>
    </row>
    <row r="366" spans="2:27" s="10" customFormat="1" ht="20.100000000000001" customHeight="1">
      <c r="B366" s="7"/>
      <c r="C366" s="7"/>
      <c r="D366" s="7"/>
      <c r="E366" s="7"/>
      <c r="F366" s="7"/>
      <c r="G366" s="7"/>
      <c r="H366" s="13"/>
      <c r="I366" s="7"/>
      <c r="J366" s="7"/>
      <c r="K366" s="7"/>
      <c r="L366" s="7"/>
      <c r="M366" s="7"/>
      <c r="N366" s="7"/>
      <c r="O366" s="7"/>
      <c r="P366" s="7"/>
      <c r="Q366" s="11"/>
      <c r="R366" s="127"/>
      <c r="S366" s="127"/>
      <c r="T366" s="127"/>
      <c r="U366" s="127"/>
      <c r="V366" s="127"/>
      <c r="W366" s="7"/>
      <c r="X366" s="7"/>
      <c r="Y366" s="7"/>
      <c r="Z366" s="7"/>
      <c r="AA366" s="487"/>
    </row>
    <row r="367" spans="2:27" s="10" customFormat="1" ht="20.100000000000001" customHeight="1">
      <c r="B367" s="7"/>
      <c r="C367" s="7"/>
      <c r="D367" s="7"/>
      <c r="E367" s="7"/>
      <c r="F367" s="7"/>
      <c r="G367" s="7"/>
      <c r="H367" s="13"/>
      <c r="I367" s="7"/>
      <c r="J367" s="7"/>
      <c r="K367" s="7"/>
      <c r="L367" s="7"/>
      <c r="M367" s="7"/>
      <c r="N367" s="7"/>
      <c r="O367" s="7"/>
      <c r="P367" s="7"/>
      <c r="Q367" s="11"/>
      <c r="R367" s="127"/>
      <c r="S367" s="127"/>
      <c r="T367" s="127"/>
      <c r="U367" s="127"/>
      <c r="V367" s="127"/>
      <c r="W367" s="7"/>
      <c r="X367" s="7"/>
      <c r="Y367" s="7"/>
      <c r="Z367" s="7"/>
      <c r="AA367" s="487"/>
    </row>
    <row r="368" spans="2:27" s="10" customFormat="1" ht="20.100000000000001" customHeight="1">
      <c r="B368" s="7"/>
      <c r="C368" s="7"/>
      <c r="D368" s="7"/>
      <c r="E368" s="7"/>
      <c r="F368" s="7"/>
      <c r="G368" s="7"/>
      <c r="H368" s="13"/>
      <c r="I368" s="7"/>
      <c r="J368" s="7"/>
      <c r="K368" s="7"/>
      <c r="L368" s="7"/>
      <c r="M368" s="7"/>
      <c r="N368" s="7"/>
      <c r="O368" s="7"/>
      <c r="P368" s="7"/>
      <c r="Q368" s="11"/>
      <c r="R368" s="127"/>
      <c r="S368" s="127"/>
      <c r="T368" s="127"/>
      <c r="U368" s="127"/>
      <c r="V368" s="127"/>
      <c r="W368" s="7"/>
      <c r="X368" s="7"/>
      <c r="Y368" s="7"/>
      <c r="Z368" s="7"/>
      <c r="AA368" s="487"/>
    </row>
    <row r="369" spans="2:27" s="10" customFormat="1" ht="20.100000000000001" customHeight="1">
      <c r="B369" s="7"/>
      <c r="C369" s="7"/>
      <c r="D369" s="7"/>
      <c r="E369" s="7"/>
      <c r="F369" s="7"/>
      <c r="G369" s="7"/>
      <c r="H369" s="13"/>
      <c r="I369" s="7"/>
      <c r="J369" s="7"/>
      <c r="K369" s="7"/>
      <c r="L369" s="7"/>
      <c r="M369" s="7"/>
      <c r="N369" s="7"/>
      <c r="O369" s="7"/>
      <c r="P369" s="7"/>
      <c r="Q369" s="11"/>
      <c r="R369" s="127"/>
      <c r="S369" s="127"/>
      <c r="T369" s="127"/>
      <c r="U369" s="127"/>
      <c r="V369" s="127"/>
      <c r="W369" s="7"/>
      <c r="X369" s="7"/>
      <c r="Y369" s="7"/>
      <c r="Z369" s="7"/>
      <c r="AA369" s="487"/>
    </row>
    <row r="370" spans="2:27" s="10" customFormat="1" ht="20.100000000000001" customHeight="1">
      <c r="B370" s="7"/>
      <c r="C370" s="7"/>
      <c r="D370" s="7"/>
      <c r="E370" s="7"/>
      <c r="F370" s="7"/>
      <c r="G370" s="7"/>
      <c r="H370" s="13"/>
      <c r="I370" s="7"/>
      <c r="J370" s="7"/>
      <c r="K370" s="7"/>
      <c r="L370" s="7"/>
      <c r="M370" s="7"/>
      <c r="N370" s="7"/>
      <c r="O370" s="7"/>
      <c r="P370" s="7"/>
      <c r="Q370" s="11"/>
      <c r="R370" s="127"/>
      <c r="S370" s="127"/>
      <c r="T370" s="127"/>
      <c r="U370" s="127"/>
      <c r="V370" s="127"/>
      <c r="W370" s="7"/>
      <c r="X370" s="7"/>
      <c r="Y370" s="7"/>
      <c r="Z370" s="7"/>
      <c r="AA370" s="487"/>
    </row>
    <row r="371" spans="2:27" s="10" customFormat="1" ht="20.100000000000001" customHeight="1">
      <c r="B371" s="7"/>
      <c r="C371" s="7"/>
      <c r="D371" s="7"/>
      <c r="E371" s="7"/>
      <c r="F371" s="7"/>
      <c r="G371" s="7"/>
      <c r="H371" s="13"/>
      <c r="I371" s="7"/>
      <c r="J371" s="7"/>
      <c r="K371" s="7"/>
      <c r="L371" s="7"/>
      <c r="M371" s="7"/>
      <c r="N371" s="7"/>
      <c r="O371" s="7"/>
      <c r="P371" s="7"/>
      <c r="Q371" s="11"/>
      <c r="R371" s="127"/>
      <c r="S371" s="127"/>
      <c r="T371" s="127"/>
      <c r="U371" s="127"/>
      <c r="V371" s="127"/>
      <c r="W371" s="7"/>
      <c r="X371" s="7"/>
      <c r="Y371" s="7"/>
      <c r="Z371" s="7"/>
      <c r="AA371" s="487"/>
    </row>
    <row r="372" spans="2:27" s="10" customFormat="1" ht="20.100000000000001" customHeight="1">
      <c r="B372" s="7"/>
      <c r="C372" s="7"/>
      <c r="D372" s="7"/>
      <c r="E372" s="7"/>
      <c r="F372" s="7"/>
      <c r="G372" s="7"/>
      <c r="H372" s="13"/>
      <c r="I372" s="7"/>
      <c r="J372" s="7"/>
      <c r="K372" s="7"/>
      <c r="L372" s="7"/>
      <c r="M372" s="7"/>
      <c r="N372" s="7"/>
      <c r="O372" s="7"/>
      <c r="P372" s="7"/>
      <c r="Q372" s="11"/>
      <c r="R372" s="127"/>
      <c r="S372" s="127"/>
      <c r="T372" s="127"/>
      <c r="U372" s="127"/>
      <c r="V372" s="127"/>
      <c r="W372" s="7"/>
      <c r="X372" s="7"/>
      <c r="Y372" s="7"/>
      <c r="Z372" s="7"/>
      <c r="AA372" s="487"/>
    </row>
    <row r="373" spans="2:27" s="10" customFormat="1" ht="20.100000000000001" customHeight="1">
      <c r="B373" s="7"/>
      <c r="C373" s="7"/>
      <c r="D373" s="7"/>
      <c r="E373" s="7"/>
      <c r="F373" s="7"/>
      <c r="G373" s="7"/>
      <c r="H373" s="13"/>
      <c r="I373" s="7"/>
      <c r="J373" s="7"/>
      <c r="K373" s="7"/>
      <c r="L373" s="7"/>
      <c r="M373" s="7"/>
      <c r="N373" s="7"/>
      <c r="O373" s="7"/>
      <c r="P373" s="7"/>
      <c r="Q373" s="11"/>
      <c r="R373" s="127"/>
      <c r="S373" s="127"/>
      <c r="T373" s="127"/>
      <c r="U373" s="127"/>
      <c r="V373" s="127"/>
      <c r="W373" s="7"/>
      <c r="X373" s="7"/>
      <c r="Y373" s="7"/>
      <c r="Z373" s="7"/>
      <c r="AA373" s="487"/>
    </row>
    <row r="374" spans="2:27" s="10" customFormat="1" ht="20.100000000000001" customHeight="1">
      <c r="B374" s="7"/>
      <c r="C374" s="7"/>
      <c r="D374" s="7"/>
      <c r="E374" s="7"/>
      <c r="F374" s="7"/>
      <c r="G374" s="7"/>
      <c r="H374" s="13"/>
      <c r="I374" s="7"/>
      <c r="J374" s="7"/>
      <c r="K374" s="7"/>
      <c r="L374" s="7"/>
      <c r="M374" s="7"/>
      <c r="N374" s="7"/>
      <c r="O374" s="7"/>
      <c r="P374" s="7"/>
      <c r="Q374" s="11"/>
      <c r="R374" s="127"/>
      <c r="S374" s="127"/>
      <c r="T374" s="127"/>
      <c r="U374" s="127"/>
      <c r="V374" s="127"/>
      <c r="W374" s="7"/>
      <c r="X374" s="7"/>
      <c r="Y374" s="7"/>
      <c r="Z374" s="7"/>
      <c r="AA374" s="487"/>
    </row>
    <row r="375" spans="2:27" s="10" customFormat="1" ht="20.100000000000001" customHeight="1">
      <c r="B375" s="7"/>
      <c r="C375" s="7"/>
      <c r="D375" s="7"/>
      <c r="E375" s="7"/>
      <c r="F375" s="7"/>
      <c r="G375" s="7"/>
      <c r="H375" s="13"/>
      <c r="I375" s="7"/>
      <c r="J375" s="7"/>
      <c r="K375" s="7"/>
      <c r="L375" s="7"/>
      <c r="M375" s="7"/>
      <c r="N375" s="7"/>
      <c r="O375" s="7"/>
      <c r="P375" s="7"/>
      <c r="Q375" s="11"/>
      <c r="R375" s="127"/>
      <c r="S375" s="127"/>
      <c r="T375" s="127"/>
      <c r="U375" s="127"/>
      <c r="V375" s="127"/>
      <c r="W375" s="7"/>
      <c r="X375" s="7"/>
      <c r="Y375" s="7"/>
      <c r="Z375" s="7"/>
      <c r="AA375" s="487"/>
    </row>
    <row r="376" spans="2:27" s="10" customFormat="1" ht="20.100000000000001" customHeight="1">
      <c r="B376" s="7"/>
      <c r="C376" s="7"/>
      <c r="D376" s="7"/>
      <c r="E376" s="7"/>
      <c r="F376" s="7"/>
      <c r="G376" s="7"/>
      <c r="H376" s="13"/>
      <c r="I376" s="7"/>
      <c r="J376" s="7"/>
      <c r="K376" s="7"/>
      <c r="L376" s="7"/>
      <c r="M376" s="7"/>
      <c r="N376" s="7"/>
      <c r="O376" s="7"/>
      <c r="P376" s="7"/>
      <c r="Q376" s="11"/>
      <c r="R376" s="127"/>
      <c r="S376" s="127"/>
      <c r="T376" s="127"/>
      <c r="U376" s="127"/>
      <c r="V376" s="127"/>
      <c r="W376" s="7"/>
      <c r="X376" s="7"/>
      <c r="Y376" s="7"/>
      <c r="Z376" s="7"/>
      <c r="AA376" s="487"/>
    </row>
    <row r="377" spans="2:27" s="10" customFormat="1" ht="20.100000000000001" customHeight="1">
      <c r="B377" s="7"/>
      <c r="C377" s="7"/>
      <c r="D377" s="7"/>
      <c r="E377" s="7"/>
      <c r="F377" s="7"/>
      <c r="G377" s="7"/>
      <c r="H377" s="13"/>
      <c r="I377" s="7"/>
      <c r="J377" s="7"/>
      <c r="K377" s="7"/>
      <c r="L377" s="7"/>
      <c r="M377" s="7"/>
      <c r="N377" s="7"/>
      <c r="O377" s="7"/>
      <c r="P377" s="7"/>
      <c r="Q377" s="11"/>
      <c r="R377" s="127"/>
      <c r="S377" s="127"/>
      <c r="T377" s="127"/>
      <c r="U377" s="127"/>
      <c r="V377" s="127"/>
      <c r="W377" s="7"/>
      <c r="X377" s="7"/>
      <c r="Y377" s="7"/>
      <c r="Z377" s="7"/>
      <c r="AA377" s="487"/>
    </row>
    <row r="378" spans="2:27" s="10" customFormat="1" ht="20.100000000000001" customHeight="1">
      <c r="B378" s="7"/>
      <c r="C378" s="7"/>
      <c r="D378" s="7"/>
      <c r="E378" s="7"/>
      <c r="F378" s="7"/>
      <c r="G378" s="7"/>
      <c r="H378" s="13"/>
      <c r="I378" s="7"/>
      <c r="J378" s="7"/>
      <c r="K378" s="7"/>
      <c r="L378" s="7"/>
      <c r="M378" s="7"/>
      <c r="N378" s="7"/>
      <c r="O378" s="7"/>
      <c r="P378" s="7"/>
      <c r="Q378" s="11"/>
      <c r="R378" s="127"/>
      <c r="S378" s="127"/>
      <c r="T378" s="127"/>
      <c r="U378" s="127"/>
      <c r="V378" s="127"/>
      <c r="W378" s="7"/>
      <c r="X378" s="7"/>
      <c r="Y378" s="7"/>
      <c r="Z378" s="7"/>
      <c r="AA378" s="487"/>
    </row>
    <row r="379" spans="2:27" s="10" customFormat="1" ht="20.100000000000001" customHeight="1">
      <c r="B379" s="7"/>
      <c r="C379" s="7"/>
      <c r="D379" s="7"/>
      <c r="E379" s="7"/>
      <c r="F379" s="7"/>
      <c r="G379" s="7"/>
      <c r="H379" s="13"/>
      <c r="I379" s="7"/>
      <c r="J379" s="7"/>
      <c r="K379" s="7"/>
      <c r="L379" s="7"/>
      <c r="M379" s="7"/>
      <c r="N379" s="7"/>
      <c r="O379" s="7"/>
      <c r="P379" s="7"/>
      <c r="Q379" s="11"/>
      <c r="R379" s="127"/>
      <c r="S379" s="127"/>
      <c r="T379" s="127"/>
      <c r="U379" s="127"/>
      <c r="V379" s="127"/>
      <c r="W379" s="7"/>
      <c r="X379" s="7"/>
      <c r="Y379" s="7"/>
      <c r="Z379" s="7"/>
      <c r="AA379" s="487"/>
    </row>
    <row r="380" spans="2:27" s="10" customFormat="1" ht="20.100000000000001" customHeight="1">
      <c r="B380" s="7"/>
      <c r="C380" s="7"/>
      <c r="D380" s="7"/>
      <c r="E380" s="7"/>
      <c r="F380" s="7"/>
      <c r="G380" s="7"/>
      <c r="H380" s="13"/>
      <c r="I380" s="7"/>
      <c r="J380" s="7"/>
      <c r="K380" s="7"/>
      <c r="L380" s="7"/>
      <c r="M380" s="7"/>
      <c r="N380" s="7"/>
      <c r="O380" s="7"/>
      <c r="P380" s="7"/>
      <c r="Q380" s="11"/>
      <c r="R380" s="127"/>
      <c r="S380" s="127"/>
      <c r="T380" s="127"/>
      <c r="U380" s="127"/>
      <c r="V380" s="127"/>
      <c r="W380" s="7"/>
      <c r="X380" s="7"/>
      <c r="Y380" s="7"/>
      <c r="Z380" s="7"/>
      <c r="AA380" s="487"/>
    </row>
    <row r="381" spans="2:27" s="10" customFormat="1" ht="20.100000000000001" customHeight="1">
      <c r="B381" s="7"/>
      <c r="C381" s="7"/>
      <c r="D381" s="7"/>
      <c r="E381" s="7"/>
      <c r="F381" s="7"/>
      <c r="G381" s="7"/>
      <c r="H381" s="13"/>
      <c r="I381" s="7"/>
      <c r="J381" s="7"/>
      <c r="K381" s="7"/>
      <c r="L381" s="7"/>
      <c r="M381" s="7"/>
      <c r="N381" s="7"/>
      <c r="O381" s="7"/>
      <c r="P381" s="7"/>
      <c r="Q381" s="11"/>
      <c r="R381" s="127"/>
      <c r="S381" s="127"/>
      <c r="T381" s="127"/>
      <c r="U381" s="127"/>
      <c r="V381" s="127"/>
      <c r="W381" s="7"/>
      <c r="X381" s="7"/>
      <c r="Y381" s="7"/>
      <c r="Z381" s="7"/>
      <c r="AA381" s="487"/>
    </row>
    <row r="382" spans="2:27" s="10" customFormat="1" ht="20.100000000000001" customHeight="1">
      <c r="B382" s="7"/>
      <c r="C382" s="7"/>
      <c r="D382" s="7"/>
      <c r="E382" s="7"/>
      <c r="F382" s="7"/>
      <c r="G382" s="7"/>
      <c r="H382" s="13"/>
      <c r="I382" s="7"/>
      <c r="J382" s="7"/>
      <c r="K382" s="7"/>
      <c r="L382" s="7"/>
      <c r="M382" s="7"/>
      <c r="N382" s="7"/>
      <c r="O382" s="7"/>
      <c r="P382" s="7"/>
      <c r="Q382" s="11"/>
      <c r="R382" s="127"/>
      <c r="S382" s="127"/>
      <c r="T382" s="127"/>
      <c r="U382" s="127"/>
      <c r="V382" s="127"/>
      <c r="W382" s="7"/>
      <c r="X382" s="7"/>
      <c r="Y382" s="7"/>
      <c r="Z382" s="7"/>
      <c r="AA382" s="487"/>
    </row>
    <row r="383" spans="2:27" s="10" customFormat="1" ht="20.100000000000001" customHeight="1">
      <c r="B383" s="7"/>
      <c r="C383" s="7"/>
      <c r="D383" s="7"/>
      <c r="E383" s="7"/>
      <c r="F383" s="7"/>
      <c r="G383" s="7"/>
      <c r="H383" s="13"/>
      <c r="I383" s="7"/>
      <c r="J383" s="7"/>
      <c r="K383" s="7"/>
      <c r="L383" s="7"/>
      <c r="M383" s="7"/>
      <c r="N383" s="7"/>
      <c r="O383" s="7"/>
      <c r="P383" s="7"/>
      <c r="Q383" s="11"/>
      <c r="R383" s="127"/>
      <c r="S383" s="127"/>
      <c r="T383" s="127"/>
      <c r="U383" s="127"/>
      <c r="V383" s="127"/>
      <c r="W383" s="7"/>
      <c r="X383" s="7"/>
      <c r="Y383" s="7"/>
      <c r="Z383" s="7"/>
      <c r="AA383" s="487"/>
    </row>
    <row r="384" spans="2:27" s="10" customFormat="1" ht="20.100000000000001" customHeight="1">
      <c r="B384" s="7"/>
      <c r="C384" s="7"/>
      <c r="D384" s="7"/>
      <c r="E384" s="7"/>
      <c r="F384" s="7"/>
      <c r="G384" s="7"/>
      <c r="H384" s="13"/>
      <c r="I384" s="7"/>
      <c r="J384" s="7"/>
      <c r="K384" s="7"/>
      <c r="L384" s="7"/>
      <c r="M384" s="7"/>
      <c r="N384" s="7"/>
      <c r="O384" s="7"/>
      <c r="P384" s="7"/>
      <c r="Q384" s="11"/>
      <c r="R384" s="127"/>
      <c r="S384" s="127"/>
      <c r="T384" s="127"/>
      <c r="U384" s="127"/>
      <c r="V384" s="127"/>
      <c r="W384" s="7"/>
      <c r="X384" s="7"/>
      <c r="Y384" s="7"/>
      <c r="Z384" s="7"/>
      <c r="AA384" s="487"/>
    </row>
    <row r="385" spans="2:27" s="10" customFormat="1" ht="20.100000000000001" customHeight="1">
      <c r="B385" s="7"/>
      <c r="C385" s="7"/>
      <c r="D385" s="7"/>
      <c r="E385" s="7"/>
      <c r="F385" s="7"/>
      <c r="G385" s="7"/>
      <c r="H385" s="13"/>
      <c r="I385" s="7"/>
      <c r="J385" s="7"/>
      <c r="K385" s="7"/>
      <c r="L385" s="7"/>
      <c r="M385" s="7"/>
      <c r="N385" s="7"/>
      <c r="O385" s="7"/>
      <c r="P385" s="7"/>
      <c r="Q385" s="11"/>
      <c r="R385" s="127"/>
      <c r="S385" s="127"/>
      <c r="T385" s="127"/>
      <c r="U385" s="127"/>
      <c r="V385" s="127"/>
      <c r="W385" s="7"/>
      <c r="X385" s="7"/>
      <c r="Y385" s="7"/>
      <c r="Z385" s="7"/>
      <c r="AA385" s="487"/>
    </row>
    <row r="386" spans="2:27" s="10" customFormat="1" ht="20.100000000000001" customHeight="1">
      <c r="B386" s="7"/>
      <c r="C386" s="7"/>
      <c r="D386" s="7"/>
      <c r="E386" s="7"/>
      <c r="F386" s="7"/>
      <c r="G386" s="7"/>
      <c r="H386" s="13"/>
      <c r="I386" s="7"/>
      <c r="J386" s="7"/>
      <c r="K386" s="7"/>
      <c r="L386" s="7"/>
      <c r="M386" s="7"/>
      <c r="N386" s="7"/>
      <c r="O386" s="7"/>
      <c r="P386" s="7"/>
      <c r="Q386" s="11"/>
      <c r="R386" s="127"/>
      <c r="S386" s="127"/>
      <c r="T386" s="127"/>
      <c r="U386" s="127"/>
      <c r="V386" s="127"/>
      <c r="W386" s="7"/>
      <c r="X386" s="7"/>
      <c r="Y386" s="7"/>
      <c r="Z386" s="7"/>
      <c r="AA386" s="487"/>
    </row>
    <row r="387" spans="2:27" s="10" customFormat="1" ht="20.100000000000001" customHeight="1">
      <c r="B387" s="7"/>
      <c r="C387" s="7"/>
      <c r="D387" s="7"/>
      <c r="E387" s="7"/>
      <c r="F387" s="7"/>
      <c r="G387" s="7"/>
      <c r="H387" s="13"/>
      <c r="I387" s="7"/>
      <c r="J387" s="7"/>
      <c r="K387" s="7"/>
      <c r="L387" s="7"/>
      <c r="M387" s="7"/>
      <c r="N387" s="7"/>
      <c r="O387" s="7"/>
      <c r="P387" s="7"/>
      <c r="Q387" s="11"/>
      <c r="R387" s="127"/>
      <c r="S387" s="127"/>
      <c r="T387" s="127"/>
      <c r="U387" s="127"/>
      <c r="V387" s="127"/>
      <c r="W387" s="7"/>
      <c r="X387" s="7"/>
      <c r="Y387" s="7"/>
      <c r="Z387" s="7"/>
      <c r="AA387" s="487"/>
    </row>
    <row r="388" spans="2:27" s="10" customFormat="1" ht="20.100000000000001" customHeight="1">
      <c r="B388" s="7"/>
      <c r="C388" s="7"/>
      <c r="D388" s="7"/>
      <c r="E388" s="7"/>
      <c r="F388" s="7"/>
      <c r="G388" s="7"/>
      <c r="H388" s="13"/>
      <c r="I388" s="7"/>
      <c r="J388" s="7"/>
      <c r="K388" s="7"/>
      <c r="L388" s="7"/>
      <c r="M388" s="7"/>
      <c r="N388" s="7"/>
      <c r="O388" s="7"/>
      <c r="P388" s="7"/>
      <c r="Q388" s="11"/>
      <c r="R388" s="127"/>
      <c r="S388" s="127"/>
      <c r="T388" s="127"/>
      <c r="U388" s="127"/>
      <c r="V388" s="127"/>
      <c r="W388" s="7"/>
      <c r="X388" s="7"/>
      <c r="Y388" s="7"/>
      <c r="Z388" s="7"/>
      <c r="AA388" s="487"/>
    </row>
    <row r="389" spans="2:27" s="10" customFormat="1" ht="20.100000000000001" customHeight="1">
      <c r="B389" s="7"/>
      <c r="C389" s="7"/>
      <c r="D389" s="7"/>
      <c r="E389" s="7"/>
      <c r="F389" s="7"/>
      <c r="G389" s="7"/>
      <c r="H389" s="13"/>
      <c r="I389" s="7"/>
      <c r="J389" s="7"/>
      <c r="K389" s="7"/>
      <c r="L389" s="7"/>
      <c r="M389" s="7"/>
      <c r="N389" s="7"/>
      <c r="O389" s="7"/>
      <c r="P389" s="7"/>
      <c r="Q389" s="11"/>
      <c r="R389" s="127"/>
      <c r="S389" s="127"/>
      <c r="T389" s="127"/>
      <c r="U389" s="127"/>
      <c r="V389" s="127"/>
      <c r="W389" s="7"/>
      <c r="X389" s="7"/>
      <c r="Y389" s="7"/>
      <c r="Z389" s="7"/>
      <c r="AA389" s="487"/>
    </row>
    <row r="390" spans="2:27" s="10" customFormat="1" ht="20.100000000000001" customHeight="1">
      <c r="B390" s="7"/>
      <c r="C390" s="7"/>
      <c r="D390" s="7"/>
      <c r="E390" s="7"/>
      <c r="F390" s="7"/>
      <c r="G390" s="7"/>
      <c r="H390" s="13"/>
      <c r="I390" s="7"/>
      <c r="J390" s="7"/>
      <c r="K390" s="7"/>
      <c r="L390" s="7"/>
      <c r="M390" s="7"/>
      <c r="N390" s="7"/>
      <c r="O390" s="7"/>
      <c r="P390" s="7"/>
      <c r="Q390" s="11"/>
      <c r="R390" s="127"/>
      <c r="S390" s="127"/>
      <c r="T390" s="127"/>
      <c r="U390" s="127"/>
      <c r="V390" s="127"/>
      <c r="W390" s="7"/>
      <c r="X390" s="7"/>
      <c r="Y390" s="7"/>
      <c r="Z390" s="7"/>
      <c r="AA390" s="487"/>
    </row>
    <row r="391" spans="2:27" s="10" customFormat="1" ht="20.100000000000001" customHeight="1">
      <c r="B391" s="7"/>
      <c r="C391" s="7"/>
      <c r="D391" s="7"/>
      <c r="E391" s="7"/>
      <c r="F391" s="7"/>
      <c r="G391" s="7"/>
      <c r="H391" s="13"/>
      <c r="I391" s="7"/>
      <c r="J391" s="7"/>
      <c r="K391" s="7"/>
      <c r="L391" s="7"/>
      <c r="M391" s="7"/>
      <c r="N391" s="7"/>
      <c r="O391" s="7"/>
      <c r="P391" s="7"/>
      <c r="Q391" s="11"/>
      <c r="R391" s="127"/>
      <c r="S391" s="127"/>
      <c r="T391" s="127"/>
      <c r="U391" s="127"/>
      <c r="V391" s="127"/>
      <c r="W391" s="7"/>
      <c r="X391" s="7"/>
      <c r="Y391" s="7"/>
      <c r="Z391" s="7"/>
      <c r="AA391" s="487"/>
    </row>
    <row r="392" spans="2:27" s="10" customFormat="1" ht="20.100000000000001" customHeight="1">
      <c r="B392" s="7"/>
      <c r="C392" s="7"/>
      <c r="D392" s="7"/>
      <c r="E392" s="7"/>
      <c r="F392" s="7"/>
      <c r="G392" s="7"/>
      <c r="H392" s="13"/>
      <c r="I392" s="7"/>
      <c r="J392" s="7"/>
      <c r="K392" s="7"/>
      <c r="L392" s="7"/>
      <c r="M392" s="7"/>
      <c r="N392" s="7"/>
      <c r="O392" s="7"/>
      <c r="P392" s="7"/>
      <c r="Q392" s="11"/>
      <c r="R392" s="127"/>
      <c r="S392" s="127"/>
      <c r="T392" s="127"/>
      <c r="U392" s="127"/>
      <c r="V392" s="127"/>
      <c r="W392" s="7"/>
      <c r="X392" s="7"/>
      <c r="Y392" s="7"/>
      <c r="Z392" s="7"/>
      <c r="AA392" s="487"/>
    </row>
    <row r="393" spans="2:27" s="10" customFormat="1" ht="20.100000000000001" customHeight="1">
      <c r="B393" s="7"/>
      <c r="C393" s="7"/>
      <c r="D393" s="7"/>
      <c r="E393" s="7"/>
      <c r="F393" s="7"/>
      <c r="G393" s="7"/>
      <c r="H393" s="13"/>
      <c r="I393" s="7"/>
      <c r="J393" s="7"/>
      <c r="K393" s="7"/>
      <c r="L393" s="7"/>
      <c r="M393" s="7"/>
      <c r="N393" s="7"/>
      <c r="O393" s="7"/>
      <c r="P393" s="7"/>
      <c r="Q393" s="11"/>
      <c r="R393" s="127"/>
      <c r="S393" s="127"/>
      <c r="T393" s="127"/>
      <c r="U393" s="127"/>
      <c r="V393" s="127"/>
      <c r="W393" s="7"/>
      <c r="X393" s="7"/>
      <c r="Y393" s="7"/>
      <c r="Z393" s="7"/>
      <c r="AA393" s="487"/>
    </row>
    <row r="394" spans="2:27" s="10" customFormat="1" ht="20.100000000000001" customHeight="1">
      <c r="B394" s="7"/>
      <c r="C394" s="7"/>
      <c r="D394" s="7"/>
      <c r="E394" s="7"/>
      <c r="F394" s="7"/>
      <c r="G394" s="7"/>
      <c r="H394" s="13"/>
      <c r="I394" s="7"/>
      <c r="J394" s="7"/>
      <c r="K394" s="7"/>
      <c r="L394" s="7"/>
      <c r="M394" s="7"/>
      <c r="N394" s="7"/>
      <c r="O394" s="7"/>
      <c r="P394" s="7"/>
      <c r="Q394" s="11"/>
      <c r="R394" s="127"/>
      <c r="S394" s="127"/>
      <c r="T394" s="127"/>
      <c r="U394" s="127"/>
      <c r="V394" s="127"/>
      <c r="W394" s="7"/>
      <c r="X394" s="7"/>
      <c r="Y394" s="7"/>
      <c r="Z394" s="7"/>
      <c r="AA394" s="487"/>
    </row>
    <row r="395" spans="2:27" s="10" customFormat="1" ht="20.100000000000001" customHeight="1">
      <c r="B395" s="7"/>
      <c r="C395" s="7"/>
      <c r="D395" s="7"/>
      <c r="E395" s="7"/>
      <c r="F395" s="7"/>
      <c r="G395" s="7"/>
      <c r="H395" s="13"/>
      <c r="I395" s="7"/>
      <c r="J395" s="7"/>
      <c r="K395" s="7"/>
      <c r="L395" s="7"/>
      <c r="M395" s="7"/>
      <c r="N395" s="7"/>
      <c r="O395" s="7"/>
      <c r="P395" s="7"/>
      <c r="Q395" s="11"/>
      <c r="R395" s="127"/>
      <c r="S395" s="127"/>
      <c r="T395" s="127"/>
      <c r="U395" s="127"/>
      <c r="V395" s="127"/>
      <c r="W395" s="7"/>
      <c r="X395" s="7"/>
      <c r="Y395" s="7"/>
      <c r="Z395" s="7"/>
      <c r="AA395" s="487"/>
    </row>
    <row r="396" spans="2:27" s="10" customFormat="1" ht="20.100000000000001" customHeight="1">
      <c r="B396" s="7"/>
      <c r="C396" s="7"/>
      <c r="D396" s="7"/>
      <c r="E396" s="7"/>
      <c r="F396" s="7"/>
      <c r="G396" s="7"/>
      <c r="H396" s="13"/>
      <c r="I396" s="7"/>
      <c r="J396" s="7"/>
      <c r="K396" s="7"/>
      <c r="L396" s="7"/>
      <c r="M396" s="7"/>
      <c r="N396" s="7"/>
      <c r="O396" s="7"/>
      <c r="P396" s="7"/>
      <c r="Q396" s="11"/>
      <c r="R396" s="127"/>
      <c r="S396" s="127"/>
      <c r="T396" s="127"/>
      <c r="U396" s="127"/>
      <c r="V396" s="127"/>
      <c r="W396" s="7"/>
      <c r="X396" s="7"/>
      <c r="Y396" s="7"/>
      <c r="Z396" s="7"/>
      <c r="AA396" s="487"/>
    </row>
    <row r="397" spans="2:27" s="10" customFormat="1" ht="20.100000000000001" customHeight="1">
      <c r="B397" s="7"/>
      <c r="C397" s="7"/>
      <c r="D397" s="7"/>
      <c r="E397" s="7"/>
      <c r="F397" s="7"/>
      <c r="G397" s="7"/>
      <c r="H397" s="13"/>
      <c r="I397" s="7"/>
      <c r="J397" s="7"/>
      <c r="K397" s="7"/>
      <c r="L397" s="7"/>
      <c r="M397" s="7"/>
      <c r="N397" s="7"/>
      <c r="O397" s="7"/>
      <c r="P397" s="7"/>
      <c r="Q397" s="11"/>
      <c r="R397" s="127"/>
      <c r="S397" s="127"/>
      <c r="T397" s="127"/>
      <c r="U397" s="127"/>
      <c r="V397" s="127"/>
      <c r="W397" s="7"/>
      <c r="X397" s="7"/>
      <c r="Y397" s="7"/>
      <c r="Z397" s="7"/>
      <c r="AA397" s="487"/>
    </row>
    <row r="398" spans="2:27" s="10" customFormat="1" ht="20.100000000000001" customHeight="1">
      <c r="B398" s="7"/>
      <c r="C398" s="7"/>
      <c r="D398" s="7"/>
      <c r="E398" s="7"/>
      <c r="F398" s="7"/>
      <c r="G398" s="7"/>
      <c r="H398" s="13"/>
      <c r="I398" s="7"/>
      <c r="J398" s="7"/>
      <c r="K398" s="7"/>
      <c r="L398" s="7"/>
      <c r="M398" s="7"/>
      <c r="N398" s="7"/>
      <c r="O398" s="7"/>
      <c r="P398" s="7"/>
      <c r="Q398" s="11"/>
      <c r="R398" s="127"/>
      <c r="S398" s="127"/>
      <c r="T398" s="127"/>
      <c r="U398" s="127"/>
      <c r="V398" s="127"/>
      <c r="W398" s="7"/>
      <c r="X398" s="7"/>
      <c r="Y398" s="7"/>
      <c r="Z398" s="7"/>
      <c r="AA398" s="487"/>
    </row>
    <row r="399" spans="2:27" s="10" customFormat="1" ht="20.100000000000001" customHeight="1">
      <c r="B399" s="7"/>
      <c r="C399" s="7"/>
      <c r="D399" s="7"/>
      <c r="E399" s="7"/>
      <c r="F399" s="7"/>
      <c r="G399" s="7"/>
      <c r="H399" s="13"/>
      <c r="I399" s="7"/>
      <c r="J399" s="7"/>
      <c r="K399" s="7"/>
      <c r="L399" s="7"/>
      <c r="M399" s="7"/>
      <c r="N399" s="7"/>
      <c r="O399" s="7"/>
      <c r="P399" s="7"/>
      <c r="Q399" s="11"/>
      <c r="R399" s="127"/>
      <c r="S399" s="127"/>
      <c r="T399" s="127"/>
      <c r="U399" s="127"/>
      <c r="V399" s="127"/>
      <c r="W399" s="7"/>
      <c r="X399" s="7"/>
      <c r="Y399" s="7"/>
      <c r="Z399" s="7"/>
      <c r="AA399" s="487"/>
    </row>
    <row r="400" spans="2:27" s="10" customFormat="1" ht="20.100000000000001" customHeight="1">
      <c r="B400" s="7"/>
      <c r="C400" s="7"/>
      <c r="D400" s="7"/>
      <c r="E400" s="7"/>
      <c r="F400" s="7"/>
      <c r="G400" s="7"/>
      <c r="H400" s="13"/>
      <c r="I400" s="7"/>
      <c r="J400" s="7"/>
      <c r="K400" s="7"/>
      <c r="L400" s="7"/>
      <c r="M400" s="7"/>
      <c r="N400" s="7"/>
      <c r="O400" s="7"/>
      <c r="P400" s="7"/>
      <c r="Q400" s="11"/>
      <c r="R400" s="127"/>
      <c r="S400" s="127"/>
      <c r="T400" s="127"/>
      <c r="U400" s="127"/>
      <c r="V400" s="127"/>
      <c r="W400" s="7"/>
      <c r="X400" s="7"/>
      <c r="Y400" s="7"/>
      <c r="Z400" s="7"/>
      <c r="AA400" s="487"/>
    </row>
    <row r="401" spans="2:27" s="10" customFormat="1" ht="20.100000000000001" customHeight="1">
      <c r="B401" s="7"/>
      <c r="C401" s="7"/>
      <c r="D401" s="7"/>
      <c r="E401" s="7"/>
      <c r="F401" s="7"/>
      <c r="G401" s="7"/>
      <c r="H401" s="13"/>
      <c r="I401" s="7"/>
      <c r="J401" s="7"/>
      <c r="K401" s="7"/>
      <c r="L401" s="7"/>
      <c r="M401" s="7"/>
      <c r="N401" s="7"/>
      <c r="O401" s="7"/>
      <c r="P401" s="7"/>
      <c r="Q401" s="11"/>
      <c r="R401" s="127"/>
      <c r="S401" s="127"/>
      <c r="T401" s="127"/>
      <c r="U401" s="127"/>
      <c r="V401" s="127"/>
      <c r="W401" s="7"/>
      <c r="X401" s="7"/>
      <c r="Y401" s="7"/>
      <c r="Z401" s="7"/>
      <c r="AA401" s="487"/>
    </row>
    <row r="402" spans="2:27" s="10" customFormat="1" ht="20.100000000000001" customHeight="1">
      <c r="B402" s="7"/>
      <c r="C402" s="7"/>
      <c r="D402" s="7"/>
      <c r="E402" s="7"/>
      <c r="F402" s="7"/>
      <c r="G402" s="7"/>
      <c r="H402" s="13"/>
      <c r="I402" s="7"/>
      <c r="J402" s="7"/>
      <c r="K402" s="7"/>
      <c r="L402" s="7"/>
      <c r="M402" s="7"/>
      <c r="N402" s="7"/>
      <c r="O402" s="7"/>
      <c r="P402" s="7"/>
      <c r="Q402" s="11"/>
      <c r="R402" s="127"/>
      <c r="S402" s="127"/>
      <c r="T402" s="127"/>
      <c r="U402" s="127"/>
      <c r="V402" s="127"/>
      <c r="W402" s="7"/>
      <c r="X402" s="7"/>
      <c r="Y402" s="7"/>
      <c r="Z402" s="7"/>
      <c r="AA402" s="487"/>
    </row>
    <row r="403" spans="2:27" s="10" customFormat="1" ht="20.100000000000001" customHeight="1">
      <c r="B403" s="7"/>
      <c r="C403" s="7"/>
      <c r="D403" s="7"/>
      <c r="E403" s="7"/>
      <c r="F403" s="7"/>
      <c r="G403" s="7"/>
      <c r="H403" s="13"/>
      <c r="I403" s="7"/>
      <c r="J403" s="7"/>
      <c r="K403" s="7"/>
      <c r="L403" s="7"/>
      <c r="M403" s="7"/>
      <c r="N403" s="7"/>
      <c r="O403" s="7"/>
      <c r="P403" s="7"/>
      <c r="Q403" s="11"/>
      <c r="R403" s="127"/>
      <c r="S403" s="127"/>
      <c r="T403" s="127"/>
      <c r="U403" s="127"/>
      <c r="V403" s="127"/>
      <c r="W403" s="7"/>
      <c r="X403" s="7"/>
      <c r="Y403" s="7"/>
      <c r="Z403" s="7"/>
      <c r="AA403" s="487"/>
    </row>
    <row r="404" spans="2:27" s="10" customFormat="1" ht="20.100000000000001" customHeight="1">
      <c r="B404" s="7"/>
      <c r="C404" s="7"/>
      <c r="D404" s="7"/>
      <c r="E404" s="7"/>
      <c r="F404" s="7"/>
      <c r="G404" s="7"/>
      <c r="H404" s="13"/>
      <c r="I404" s="7"/>
      <c r="J404" s="7"/>
      <c r="K404" s="7"/>
      <c r="L404" s="7"/>
      <c r="M404" s="7"/>
      <c r="N404" s="7"/>
      <c r="O404" s="7"/>
      <c r="P404" s="7"/>
      <c r="Q404" s="11"/>
      <c r="R404" s="127"/>
      <c r="S404" s="127"/>
      <c r="T404" s="127"/>
      <c r="U404" s="127"/>
      <c r="V404" s="127"/>
      <c r="W404" s="7"/>
      <c r="X404" s="7"/>
      <c r="Y404" s="7"/>
      <c r="Z404" s="7"/>
      <c r="AA404" s="487"/>
    </row>
    <row r="405" spans="2:27" s="10" customFormat="1" ht="20.100000000000001" customHeight="1">
      <c r="B405" s="7"/>
      <c r="C405" s="7"/>
      <c r="D405" s="7"/>
      <c r="E405" s="7"/>
      <c r="F405" s="7"/>
      <c r="G405" s="7"/>
      <c r="H405" s="13"/>
      <c r="I405" s="7"/>
      <c r="J405" s="7"/>
      <c r="K405" s="7"/>
      <c r="L405" s="7"/>
      <c r="M405" s="7"/>
      <c r="N405" s="7"/>
      <c r="O405" s="7"/>
      <c r="P405" s="7"/>
      <c r="Q405" s="11"/>
      <c r="R405" s="127"/>
      <c r="S405" s="127"/>
      <c r="T405" s="127"/>
      <c r="U405" s="127"/>
      <c r="V405" s="127"/>
      <c r="W405" s="7"/>
      <c r="X405" s="7"/>
      <c r="Y405" s="7"/>
      <c r="Z405" s="7"/>
      <c r="AA405" s="487"/>
    </row>
    <row r="406" spans="2:27" s="10" customFormat="1" ht="20.100000000000001" customHeight="1">
      <c r="B406" s="7"/>
      <c r="C406" s="7"/>
      <c r="D406" s="7"/>
      <c r="E406" s="7"/>
      <c r="F406" s="7"/>
      <c r="G406" s="7"/>
      <c r="H406" s="13"/>
      <c r="I406" s="7"/>
      <c r="J406" s="7"/>
      <c r="K406" s="7"/>
      <c r="L406" s="7"/>
      <c r="M406" s="7"/>
      <c r="N406" s="7"/>
      <c r="O406" s="7"/>
      <c r="P406" s="7"/>
      <c r="Q406" s="11"/>
      <c r="R406" s="127"/>
      <c r="S406" s="127"/>
      <c r="T406" s="127"/>
      <c r="U406" s="127"/>
      <c r="V406" s="127"/>
      <c r="W406" s="7"/>
      <c r="X406" s="7"/>
      <c r="Y406" s="7"/>
      <c r="Z406" s="7"/>
      <c r="AA406" s="487"/>
    </row>
    <row r="407" spans="2:27" s="10" customFormat="1" ht="20.100000000000001" customHeight="1">
      <c r="B407" s="7"/>
      <c r="C407" s="7"/>
      <c r="D407" s="7"/>
      <c r="E407" s="7"/>
      <c r="F407" s="7"/>
      <c r="G407" s="7"/>
      <c r="H407" s="13"/>
      <c r="I407" s="7"/>
      <c r="J407" s="7"/>
      <c r="K407" s="7"/>
      <c r="L407" s="7"/>
      <c r="M407" s="7"/>
      <c r="N407" s="7"/>
      <c r="O407" s="7"/>
      <c r="P407" s="7"/>
      <c r="Q407" s="11"/>
      <c r="R407" s="127"/>
      <c r="S407" s="127"/>
      <c r="T407" s="127"/>
      <c r="U407" s="127"/>
      <c r="V407" s="127"/>
      <c r="W407" s="7"/>
      <c r="X407" s="7"/>
      <c r="Y407" s="7"/>
      <c r="Z407" s="7"/>
      <c r="AA407" s="487"/>
    </row>
    <row r="408" spans="2:27" s="10" customFormat="1" ht="20.100000000000001" customHeight="1">
      <c r="B408" s="7"/>
      <c r="C408" s="7"/>
      <c r="D408" s="7"/>
      <c r="E408" s="7"/>
      <c r="F408" s="7"/>
      <c r="G408" s="7"/>
      <c r="H408" s="13"/>
      <c r="I408" s="7"/>
      <c r="J408" s="7"/>
      <c r="K408" s="7"/>
      <c r="L408" s="7"/>
      <c r="M408" s="7"/>
      <c r="N408" s="7"/>
      <c r="O408" s="7"/>
      <c r="P408" s="7"/>
      <c r="Q408" s="11"/>
      <c r="R408" s="127"/>
      <c r="S408" s="127"/>
      <c r="T408" s="127"/>
      <c r="U408" s="127"/>
      <c r="V408" s="127"/>
      <c r="W408" s="7"/>
      <c r="X408" s="7"/>
      <c r="Y408" s="7"/>
      <c r="Z408" s="7"/>
      <c r="AA408" s="487"/>
    </row>
    <row r="409" spans="2:27" s="10" customFormat="1" ht="20.100000000000001" customHeight="1">
      <c r="B409" s="7"/>
      <c r="C409" s="7"/>
      <c r="D409" s="7"/>
      <c r="E409" s="7"/>
      <c r="F409" s="7"/>
      <c r="G409" s="7"/>
      <c r="H409" s="13"/>
      <c r="I409" s="7"/>
      <c r="J409" s="7"/>
      <c r="K409" s="7"/>
      <c r="L409" s="7"/>
      <c r="M409" s="7"/>
      <c r="N409" s="7"/>
      <c r="O409" s="7"/>
      <c r="P409" s="7"/>
      <c r="Q409" s="11"/>
      <c r="R409" s="127"/>
      <c r="S409" s="127"/>
      <c r="T409" s="127"/>
      <c r="U409" s="127"/>
      <c r="V409" s="127"/>
      <c r="W409" s="7"/>
      <c r="X409" s="7"/>
      <c r="Y409" s="7"/>
      <c r="Z409" s="7"/>
      <c r="AA409" s="487"/>
    </row>
    <row r="410" spans="2:27" s="10" customFormat="1" ht="20.100000000000001" customHeight="1">
      <c r="B410" s="7"/>
      <c r="C410" s="7"/>
      <c r="D410" s="7"/>
      <c r="E410" s="7"/>
      <c r="F410" s="7"/>
      <c r="G410" s="7"/>
      <c r="H410" s="13"/>
      <c r="I410" s="7"/>
      <c r="J410" s="7"/>
      <c r="K410" s="7"/>
      <c r="L410" s="7"/>
      <c r="M410" s="7"/>
      <c r="N410" s="7"/>
      <c r="O410" s="7"/>
      <c r="P410" s="7"/>
      <c r="Q410" s="11"/>
      <c r="R410" s="127"/>
      <c r="S410" s="127"/>
      <c r="T410" s="127"/>
      <c r="U410" s="127"/>
      <c r="V410" s="127"/>
      <c r="W410" s="7"/>
      <c r="X410" s="7"/>
      <c r="Y410" s="7"/>
      <c r="Z410" s="7"/>
      <c r="AA410" s="487"/>
    </row>
    <row r="411" spans="2:27" s="10" customFormat="1" ht="20.100000000000001" customHeight="1">
      <c r="B411" s="7"/>
      <c r="C411" s="7"/>
      <c r="D411" s="7"/>
      <c r="E411" s="7"/>
      <c r="F411" s="7"/>
      <c r="G411" s="7"/>
      <c r="H411" s="13"/>
      <c r="I411" s="7"/>
      <c r="J411" s="7"/>
      <c r="K411" s="7"/>
      <c r="L411" s="7"/>
      <c r="M411" s="7"/>
      <c r="N411" s="7"/>
      <c r="O411" s="7"/>
      <c r="P411" s="7"/>
      <c r="Q411" s="11"/>
      <c r="R411" s="127"/>
      <c r="S411" s="127"/>
      <c r="T411" s="127"/>
      <c r="U411" s="127"/>
      <c r="V411" s="127"/>
      <c r="W411" s="7"/>
      <c r="X411" s="7"/>
      <c r="Y411" s="7"/>
      <c r="Z411" s="7"/>
      <c r="AA411" s="487"/>
    </row>
    <row r="412" spans="2:27" s="10" customFormat="1" ht="20.100000000000001" customHeight="1">
      <c r="B412" s="7"/>
      <c r="C412" s="7"/>
      <c r="D412" s="7"/>
      <c r="E412" s="7"/>
      <c r="F412" s="7"/>
      <c r="G412" s="7"/>
      <c r="H412" s="13"/>
      <c r="I412" s="7"/>
      <c r="J412" s="7"/>
      <c r="K412" s="7"/>
      <c r="L412" s="7"/>
      <c r="M412" s="7"/>
      <c r="N412" s="7"/>
      <c r="O412" s="7"/>
      <c r="P412" s="7"/>
      <c r="Q412" s="11"/>
      <c r="R412" s="127"/>
      <c r="S412" s="127"/>
      <c r="T412" s="127"/>
      <c r="U412" s="127"/>
      <c r="V412" s="127"/>
      <c r="W412" s="7"/>
      <c r="X412" s="7"/>
      <c r="Y412" s="7"/>
      <c r="Z412" s="7"/>
      <c r="AA412" s="487"/>
    </row>
    <row r="413" spans="2:27" s="10" customFormat="1" ht="20.100000000000001" customHeight="1">
      <c r="B413" s="7"/>
      <c r="C413" s="7"/>
      <c r="D413" s="7"/>
      <c r="E413" s="7"/>
      <c r="F413" s="7"/>
      <c r="G413" s="7"/>
      <c r="H413" s="13"/>
      <c r="I413" s="7"/>
      <c r="J413" s="7"/>
      <c r="K413" s="7"/>
      <c r="L413" s="7"/>
      <c r="M413" s="7"/>
      <c r="N413" s="7"/>
      <c r="O413" s="7"/>
      <c r="P413" s="7"/>
      <c r="Q413" s="11"/>
      <c r="R413" s="127"/>
      <c r="S413" s="127"/>
      <c r="T413" s="127"/>
      <c r="U413" s="127"/>
      <c r="V413" s="127"/>
      <c r="W413" s="7"/>
      <c r="X413" s="7"/>
      <c r="Y413" s="7"/>
      <c r="Z413" s="7"/>
      <c r="AA413" s="487"/>
    </row>
    <row r="414" spans="2:27" s="10" customFormat="1" ht="20.100000000000001" customHeight="1">
      <c r="B414" s="7"/>
      <c r="C414" s="7"/>
      <c r="D414" s="7"/>
      <c r="E414" s="7"/>
      <c r="F414" s="7"/>
      <c r="G414" s="7"/>
      <c r="H414" s="13"/>
      <c r="I414" s="7"/>
      <c r="J414" s="7"/>
      <c r="K414" s="7"/>
      <c r="L414" s="7"/>
      <c r="M414" s="7"/>
      <c r="N414" s="7"/>
      <c r="O414" s="7"/>
      <c r="P414" s="7"/>
      <c r="Q414" s="11"/>
      <c r="R414" s="127"/>
      <c r="S414" s="127"/>
      <c r="T414" s="127"/>
      <c r="U414" s="127"/>
      <c r="V414" s="127"/>
      <c r="W414" s="7"/>
      <c r="X414" s="7"/>
      <c r="Y414" s="7"/>
      <c r="Z414" s="7"/>
      <c r="AA414" s="487"/>
    </row>
    <row r="415" spans="2:27" s="10" customFormat="1" ht="20.100000000000001" customHeight="1">
      <c r="B415" s="7"/>
      <c r="C415" s="7"/>
      <c r="D415" s="7"/>
      <c r="E415" s="7"/>
      <c r="F415" s="7"/>
      <c r="G415" s="7"/>
      <c r="H415" s="13"/>
      <c r="I415" s="7"/>
      <c r="J415" s="7"/>
      <c r="K415" s="7"/>
      <c r="L415" s="7"/>
      <c r="M415" s="7"/>
      <c r="N415" s="7"/>
      <c r="O415" s="7"/>
      <c r="P415" s="7"/>
      <c r="Q415" s="11"/>
      <c r="R415" s="127"/>
      <c r="S415" s="127"/>
      <c r="T415" s="127"/>
      <c r="U415" s="127"/>
      <c r="V415" s="127"/>
      <c r="W415" s="7"/>
      <c r="X415" s="7"/>
      <c r="Y415" s="7"/>
      <c r="Z415" s="7"/>
      <c r="AA415" s="487"/>
    </row>
    <row r="416" spans="2:27" s="10" customFormat="1" ht="20.100000000000001" customHeight="1">
      <c r="B416" s="7"/>
      <c r="C416" s="7"/>
      <c r="D416" s="7"/>
      <c r="E416" s="7"/>
      <c r="F416" s="7"/>
      <c r="G416" s="7"/>
      <c r="H416" s="13"/>
      <c r="I416" s="7"/>
      <c r="J416" s="7"/>
      <c r="K416" s="7"/>
      <c r="L416" s="7"/>
      <c r="M416" s="7"/>
      <c r="N416" s="7"/>
      <c r="O416" s="7"/>
      <c r="P416" s="7"/>
      <c r="Q416" s="11"/>
      <c r="R416" s="127"/>
      <c r="S416" s="127"/>
      <c r="T416" s="127"/>
      <c r="U416" s="127"/>
      <c r="V416" s="127"/>
      <c r="W416" s="7"/>
      <c r="X416" s="7"/>
      <c r="Y416" s="7"/>
      <c r="Z416" s="7"/>
      <c r="AA416" s="487"/>
    </row>
    <row r="417" spans="2:27" s="10" customFormat="1" ht="20.100000000000001" customHeight="1">
      <c r="B417" s="7"/>
      <c r="C417" s="7"/>
      <c r="D417" s="7"/>
      <c r="E417" s="7"/>
      <c r="F417" s="7"/>
      <c r="G417" s="7"/>
      <c r="H417" s="13"/>
      <c r="I417" s="7"/>
      <c r="J417" s="7"/>
      <c r="K417" s="7"/>
      <c r="L417" s="7"/>
      <c r="M417" s="7"/>
      <c r="N417" s="7"/>
      <c r="O417" s="7"/>
      <c r="P417" s="7"/>
      <c r="Q417" s="11"/>
      <c r="R417" s="127"/>
      <c r="S417" s="127"/>
      <c r="T417" s="127"/>
      <c r="U417" s="127"/>
      <c r="V417" s="127"/>
      <c r="W417" s="7"/>
      <c r="X417" s="7"/>
      <c r="Y417" s="7"/>
      <c r="Z417" s="7"/>
      <c r="AA417" s="487"/>
    </row>
    <row r="418" spans="2:27" s="10" customFormat="1" ht="20.100000000000001" customHeight="1">
      <c r="B418" s="7"/>
      <c r="C418" s="7"/>
      <c r="D418" s="7"/>
      <c r="E418" s="7"/>
      <c r="F418" s="7"/>
      <c r="G418" s="7"/>
      <c r="H418" s="13"/>
      <c r="I418" s="7"/>
      <c r="J418" s="7"/>
      <c r="K418" s="7"/>
      <c r="L418" s="7"/>
      <c r="M418" s="7"/>
      <c r="N418" s="7"/>
      <c r="O418" s="7"/>
      <c r="P418" s="7"/>
      <c r="Q418" s="11"/>
      <c r="R418" s="127"/>
      <c r="S418" s="127"/>
      <c r="T418" s="127"/>
      <c r="U418" s="127"/>
      <c r="V418" s="127"/>
      <c r="W418" s="7"/>
      <c r="X418" s="7"/>
      <c r="Y418" s="7"/>
      <c r="Z418" s="7"/>
      <c r="AA418" s="487"/>
    </row>
    <row r="419" spans="2:27" s="10" customFormat="1" ht="20.100000000000001" customHeight="1">
      <c r="B419" s="7"/>
      <c r="C419" s="7"/>
      <c r="D419" s="7"/>
      <c r="E419" s="7"/>
      <c r="F419" s="7"/>
      <c r="G419" s="7"/>
      <c r="H419" s="13"/>
      <c r="I419" s="7"/>
      <c r="J419" s="7"/>
      <c r="K419" s="7"/>
      <c r="L419" s="7"/>
      <c r="M419" s="7"/>
      <c r="N419" s="7"/>
      <c r="O419" s="7"/>
      <c r="P419" s="7"/>
      <c r="Q419" s="11"/>
      <c r="R419" s="127"/>
      <c r="S419" s="127"/>
      <c r="T419" s="127"/>
      <c r="U419" s="127"/>
      <c r="V419" s="127"/>
      <c r="W419" s="7"/>
      <c r="X419" s="7"/>
      <c r="Y419" s="7"/>
      <c r="Z419" s="7"/>
      <c r="AA419" s="487"/>
    </row>
  </sheetData>
  <sheetProtection formatCells="0"/>
  <protectedRanges>
    <protectedRange sqref="A1:Z2 A5 S13:Z13 X5:Z5 I15:Z15 I16:P18 S18:Z18 A38:G38 I38:Z38 C5:G15 I20:P34 R5:V5 R14:Z14 I5:P14 B16:G16 R20:Z34 R6:Z12 R16:Z17 D18:G18 C21:C34 C18:C19 A7 A9 A11 A13 A15 A17:G17 A19 A21 A23 A25 A27 A29 A31 A33 A35 D20:G27 D29:G29 D28:F28 D32:G34 D30:F30 D31:F31" name="all"/>
    <protectedRange sqref="A4 A6 A8 A10 A12 A14 A16 A18 A20 A22 A24 A26 A28 A30 A32 A34 A36" name="fill"/>
    <protectedRange sqref="B4:G4 I4:P4 R4:Z4 R13 W5 R18" name="all_2"/>
    <protectedRange sqref="A3:AB3" name="fill_3_1"/>
    <protectedRange sqref="B20:B34 B5:B15" name="All_3"/>
    <protectedRange sqref="I36:Z36 I19:P19 R19:Z19 C36:G36 B18:B19 D19:G19 C20" name="All_6"/>
    <protectedRange sqref="AB19" name="All_1_2"/>
    <protectedRange sqref="I35:Z35 B35:G35 Q4:Q14 Q16:Q34 B36 AB35:AB36" name="All_7"/>
    <protectedRange sqref="C37:G37 I37:P37 R37:Z37 A37" name="All_1"/>
    <protectedRange sqref="B37 AB37" name="All_3_1"/>
    <protectedRange sqref="Q37" name="All_7_1"/>
    <protectedRange sqref="G28" name="All_4"/>
    <protectedRange sqref="G30" name="All_5"/>
    <protectedRange sqref="G31" name="All_8"/>
  </protectedRanges>
  <sortState ref="A4:AC37">
    <sortCondition ref="D4:D37"/>
  </sortState>
  <customSheetViews>
    <customSheetView guid="{51835E3A-A4DA-4ED9-B165-62FE5AC65509}" scale="85" showPageBreaks="1" printArea="1" view="pageBreakPreview">
      <pane xSplit="4" ySplit="2" topLeftCell="L24" activePane="bottomRight" state="frozen"/>
      <selection pane="bottomRight" activeCell="D5" sqref="D5"/>
      <colBreaks count="1" manualBreakCount="1">
        <brk id="21" max="31" man="1"/>
      </colBreaks>
      <pageMargins left="0.35433070866141736" right="0.19685039370078741" top="0.39370078740157483" bottom="0.19685039370078741" header="0" footer="0.19685039370078741"/>
      <printOptions horizontalCentered="1"/>
      <pageSetup paperSize="256" scale="50" orientation="landscape" horizontalDpi="4294967293" verticalDpi="4294967293" r:id="rId1"/>
      <headerFooter alignWithMargins="0"/>
    </customSheetView>
    <customSheetView guid="{51ED6D88-C661-4FAC-9691-6152870556C4}" scale="40" showPageBreaks="1" printArea="1" view="pageBreakPreview">
      <pane xSplit="4" ySplit="2" topLeftCell="E3" activePane="bottomRight" state="frozen"/>
      <selection pane="bottomRight" activeCell="B1" sqref="B1:B2"/>
      <colBreaks count="1" manualBreakCount="1">
        <brk id="26" max="31" man="1"/>
      </colBreaks>
      <pageMargins left="0.35433070866141736" right="0.19685039370078741" top="0.39370078740157483" bottom="0.19685039370078741" header="0" footer="0.19685039370078741"/>
      <printOptions horizontalCentered="1"/>
      <pageSetup paperSize="256" scale="63" orientation="landscape" horizontalDpi="4294967293" verticalDpi="4294967293" r:id="rId2"/>
      <headerFooter alignWithMargins="0"/>
    </customSheetView>
  </customSheetViews>
  <mergeCells count="19">
    <mergeCell ref="AA1:AA2"/>
    <mergeCell ref="Q1:Q2"/>
    <mergeCell ref="W1:Z1"/>
    <mergeCell ref="F1:G2"/>
    <mergeCell ref="H1:H2"/>
    <mergeCell ref="I1:J1"/>
    <mergeCell ref="K1:L1"/>
    <mergeCell ref="O1:P1"/>
    <mergeCell ref="R1:R2"/>
    <mergeCell ref="S1:S2"/>
    <mergeCell ref="T1:T2"/>
    <mergeCell ref="U1:U2"/>
    <mergeCell ref="V1:V2"/>
    <mergeCell ref="B1:B2"/>
    <mergeCell ref="C1:C2"/>
    <mergeCell ref="D1:D2"/>
    <mergeCell ref="E1:E2"/>
    <mergeCell ref="A40:C40"/>
    <mergeCell ref="A1:A2"/>
  </mergeCells>
  <conditionalFormatting sqref="AA37">
    <cfRule type="cellIs" dxfId="63" priority="1" operator="equal">
      <formula>15</formula>
    </cfRule>
  </conditionalFormatting>
  <dataValidations count="2">
    <dataValidation type="textLength" operator="equal" allowBlank="1" showInputMessage="1" showErrorMessage="1" error="Masukkan 16 Digit!" sqref="AA4:AA36 AA38" xr:uid="{00000000-0002-0000-0200-000000000000}">
      <formula1>16</formula1>
    </dataValidation>
    <dataValidation type="textLength" errorStyle="information" operator="equal" allowBlank="1" showInputMessage="1" showErrorMessage="1" error="Masukkan 16 Digit!" sqref="AA37" xr:uid="{00000000-0002-0000-0200-000001000000}">
      <formula1>16</formula1>
    </dataValidation>
  </dataValidations>
  <printOptions horizontalCentered="1"/>
  <pageMargins left="0.35433070866141736" right="0.19685039370078741" top="0.39370078740157483" bottom="0.19685039370078741" header="0" footer="0.19685039370078741"/>
  <pageSetup paperSize="256" scale="60" orientation="landscape" horizontalDpi="4294967293" verticalDpi="4294967293" r:id="rId3"/>
  <headerFooter alignWithMargins="0"/>
  <colBreaks count="1" manualBreakCount="1">
    <brk id="26" max="31" man="1"/>
  </colBreaks>
  <drawing r:id="rId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2000000}">
          <x14:formula1>
            <xm:f>INDEKS!$M$7:$M$16</xm:f>
          </x14:formula1>
          <xm:sqref>O19 O35:O37</xm:sqref>
        </x14:dataValidation>
        <x14:dataValidation type="list" allowBlank="1" showInputMessage="1" showErrorMessage="1" xr:uid="{00000000-0002-0000-0200-000003000000}">
          <x14:formula1>
            <xm:f>INDEKS!$L$7:$L$10</xm:f>
          </x14:formula1>
          <xm:sqref>Q4:Q14 Q16:Q37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/>
  <dimension ref="A1:AM36"/>
  <sheetViews>
    <sheetView view="pageBreakPreview" zoomScale="70" zoomScaleNormal="85" zoomScaleSheetLayoutView="70" workbookViewId="0">
      <pane xSplit="2" ySplit="6" topLeftCell="C19" activePane="bottomRight" state="frozen"/>
      <selection pane="topRight" activeCell="D1" sqref="D1"/>
      <selection pane="bottomLeft" activeCell="A7" sqref="A7"/>
      <selection pane="bottomRight" sqref="A1:AJ1"/>
    </sheetView>
  </sheetViews>
  <sheetFormatPr defaultRowHeight="23.1" customHeight="1"/>
  <cols>
    <col min="1" max="1" width="4.7109375" style="272" customWidth="1"/>
    <col min="2" max="2" width="36.7109375" style="274" customWidth="1"/>
    <col min="3" max="3" width="4.140625" style="272" customWidth="1"/>
    <col min="4" max="33" width="3.85546875" style="272" customWidth="1"/>
    <col min="34" max="35" width="3.85546875" style="275" customWidth="1"/>
    <col min="36" max="36" width="3.85546875" style="272" customWidth="1"/>
    <col min="37" max="256" width="9.140625" style="272"/>
    <col min="257" max="257" width="4.7109375" style="272" customWidth="1"/>
    <col min="258" max="258" width="30.7109375" style="272" customWidth="1"/>
    <col min="259" max="259" width="4.140625" style="272" customWidth="1"/>
    <col min="260" max="292" width="3.85546875" style="272" customWidth="1"/>
    <col min="293" max="512" width="9.140625" style="272"/>
    <col min="513" max="513" width="4.7109375" style="272" customWidth="1"/>
    <col min="514" max="514" width="30.7109375" style="272" customWidth="1"/>
    <col min="515" max="515" width="4.140625" style="272" customWidth="1"/>
    <col min="516" max="548" width="3.85546875" style="272" customWidth="1"/>
    <col min="549" max="768" width="9.140625" style="272"/>
    <col min="769" max="769" width="4.7109375" style="272" customWidth="1"/>
    <col min="770" max="770" width="30.7109375" style="272" customWidth="1"/>
    <col min="771" max="771" width="4.140625" style="272" customWidth="1"/>
    <col min="772" max="804" width="3.85546875" style="272" customWidth="1"/>
    <col min="805" max="1024" width="9.140625" style="272"/>
    <col min="1025" max="1025" width="4.7109375" style="272" customWidth="1"/>
    <col min="1026" max="1026" width="30.7109375" style="272" customWidth="1"/>
    <col min="1027" max="1027" width="4.140625" style="272" customWidth="1"/>
    <col min="1028" max="1060" width="3.85546875" style="272" customWidth="1"/>
    <col min="1061" max="1280" width="9.140625" style="272"/>
    <col min="1281" max="1281" width="4.7109375" style="272" customWidth="1"/>
    <col min="1282" max="1282" width="30.7109375" style="272" customWidth="1"/>
    <col min="1283" max="1283" width="4.140625" style="272" customWidth="1"/>
    <col min="1284" max="1316" width="3.85546875" style="272" customWidth="1"/>
    <col min="1317" max="1536" width="9.140625" style="272"/>
    <col min="1537" max="1537" width="4.7109375" style="272" customWidth="1"/>
    <col min="1538" max="1538" width="30.7109375" style="272" customWidth="1"/>
    <col min="1539" max="1539" width="4.140625" style="272" customWidth="1"/>
    <col min="1540" max="1572" width="3.85546875" style="272" customWidth="1"/>
    <col min="1573" max="1792" width="9.140625" style="272"/>
    <col min="1793" max="1793" width="4.7109375" style="272" customWidth="1"/>
    <col min="1794" max="1794" width="30.7109375" style="272" customWidth="1"/>
    <col min="1795" max="1795" width="4.140625" style="272" customWidth="1"/>
    <col min="1796" max="1828" width="3.85546875" style="272" customWidth="1"/>
    <col min="1829" max="2048" width="9.140625" style="272"/>
    <col min="2049" max="2049" width="4.7109375" style="272" customWidth="1"/>
    <col min="2050" max="2050" width="30.7109375" style="272" customWidth="1"/>
    <col min="2051" max="2051" width="4.140625" style="272" customWidth="1"/>
    <col min="2052" max="2084" width="3.85546875" style="272" customWidth="1"/>
    <col min="2085" max="2304" width="9.140625" style="272"/>
    <col min="2305" max="2305" width="4.7109375" style="272" customWidth="1"/>
    <col min="2306" max="2306" width="30.7109375" style="272" customWidth="1"/>
    <col min="2307" max="2307" width="4.140625" style="272" customWidth="1"/>
    <col min="2308" max="2340" width="3.85546875" style="272" customWidth="1"/>
    <col min="2341" max="2560" width="9.140625" style="272"/>
    <col min="2561" max="2561" width="4.7109375" style="272" customWidth="1"/>
    <col min="2562" max="2562" width="30.7109375" style="272" customWidth="1"/>
    <col min="2563" max="2563" width="4.140625" style="272" customWidth="1"/>
    <col min="2564" max="2596" width="3.85546875" style="272" customWidth="1"/>
    <col min="2597" max="2816" width="9.140625" style="272"/>
    <col min="2817" max="2817" width="4.7109375" style="272" customWidth="1"/>
    <col min="2818" max="2818" width="30.7109375" style="272" customWidth="1"/>
    <col min="2819" max="2819" width="4.140625" style="272" customWidth="1"/>
    <col min="2820" max="2852" width="3.85546875" style="272" customWidth="1"/>
    <col min="2853" max="3072" width="9.140625" style="272"/>
    <col min="3073" max="3073" width="4.7109375" style="272" customWidth="1"/>
    <col min="3074" max="3074" width="30.7109375" style="272" customWidth="1"/>
    <col min="3075" max="3075" width="4.140625" style="272" customWidth="1"/>
    <col min="3076" max="3108" width="3.85546875" style="272" customWidth="1"/>
    <col min="3109" max="3328" width="9.140625" style="272"/>
    <col min="3329" max="3329" width="4.7109375" style="272" customWidth="1"/>
    <col min="3330" max="3330" width="30.7109375" style="272" customWidth="1"/>
    <col min="3331" max="3331" width="4.140625" style="272" customWidth="1"/>
    <col min="3332" max="3364" width="3.85546875" style="272" customWidth="1"/>
    <col min="3365" max="3584" width="9.140625" style="272"/>
    <col min="3585" max="3585" width="4.7109375" style="272" customWidth="1"/>
    <col min="3586" max="3586" width="30.7109375" style="272" customWidth="1"/>
    <col min="3587" max="3587" width="4.140625" style="272" customWidth="1"/>
    <col min="3588" max="3620" width="3.85546875" style="272" customWidth="1"/>
    <col min="3621" max="3840" width="9.140625" style="272"/>
    <col min="3841" max="3841" width="4.7109375" style="272" customWidth="1"/>
    <col min="3842" max="3842" width="30.7109375" style="272" customWidth="1"/>
    <col min="3843" max="3843" width="4.140625" style="272" customWidth="1"/>
    <col min="3844" max="3876" width="3.85546875" style="272" customWidth="1"/>
    <col min="3877" max="4096" width="9.140625" style="272"/>
    <col min="4097" max="4097" width="4.7109375" style="272" customWidth="1"/>
    <col min="4098" max="4098" width="30.7109375" style="272" customWidth="1"/>
    <col min="4099" max="4099" width="4.140625" style="272" customWidth="1"/>
    <col min="4100" max="4132" width="3.85546875" style="272" customWidth="1"/>
    <col min="4133" max="4352" width="9.140625" style="272"/>
    <col min="4353" max="4353" width="4.7109375" style="272" customWidth="1"/>
    <col min="4354" max="4354" width="30.7109375" style="272" customWidth="1"/>
    <col min="4355" max="4355" width="4.140625" style="272" customWidth="1"/>
    <col min="4356" max="4388" width="3.85546875" style="272" customWidth="1"/>
    <col min="4389" max="4608" width="9.140625" style="272"/>
    <col min="4609" max="4609" width="4.7109375" style="272" customWidth="1"/>
    <col min="4610" max="4610" width="30.7109375" style="272" customWidth="1"/>
    <col min="4611" max="4611" width="4.140625" style="272" customWidth="1"/>
    <col min="4612" max="4644" width="3.85546875" style="272" customWidth="1"/>
    <col min="4645" max="4864" width="9.140625" style="272"/>
    <col min="4865" max="4865" width="4.7109375" style="272" customWidth="1"/>
    <col min="4866" max="4866" width="30.7109375" style="272" customWidth="1"/>
    <col min="4867" max="4867" width="4.140625" style="272" customWidth="1"/>
    <col min="4868" max="4900" width="3.85546875" style="272" customWidth="1"/>
    <col min="4901" max="5120" width="9.140625" style="272"/>
    <col min="5121" max="5121" width="4.7109375" style="272" customWidth="1"/>
    <col min="5122" max="5122" width="30.7109375" style="272" customWidth="1"/>
    <col min="5123" max="5123" width="4.140625" style="272" customWidth="1"/>
    <col min="5124" max="5156" width="3.85546875" style="272" customWidth="1"/>
    <col min="5157" max="5376" width="9.140625" style="272"/>
    <col min="5377" max="5377" width="4.7109375" style="272" customWidth="1"/>
    <col min="5378" max="5378" width="30.7109375" style="272" customWidth="1"/>
    <col min="5379" max="5379" width="4.140625" style="272" customWidth="1"/>
    <col min="5380" max="5412" width="3.85546875" style="272" customWidth="1"/>
    <col min="5413" max="5632" width="9.140625" style="272"/>
    <col min="5633" max="5633" width="4.7109375" style="272" customWidth="1"/>
    <col min="5634" max="5634" width="30.7109375" style="272" customWidth="1"/>
    <col min="5635" max="5635" width="4.140625" style="272" customWidth="1"/>
    <col min="5636" max="5668" width="3.85546875" style="272" customWidth="1"/>
    <col min="5669" max="5888" width="9.140625" style="272"/>
    <col min="5889" max="5889" width="4.7109375" style="272" customWidth="1"/>
    <col min="5890" max="5890" width="30.7109375" style="272" customWidth="1"/>
    <col min="5891" max="5891" width="4.140625" style="272" customWidth="1"/>
    <col min="5892" max="5924" width="3.85546875" style="272" customWidth="1"/>
    <col min="5925" max="6144" width="9.140625" style="272"/>
    <col min="6145" max="6145" width="4.7109375" style="272" customWidth="1"/>
    <col min="6146" max="6146" width="30.7109375" style="272" customWidth="1"/>
    <col min="6147" max="6147" width="4.140625" style="272" customWidth="1"/>
    <col min="6148" max="6180" width="3.85546875" style="272" customWidth="1"/>
    <col min="6181" max="6400" width="9.140625" style="272"/>
    <col min="6401" max="6401" width="4.7109375" style="272" customWidth="1"/>
    <col min="6402" max="6402" width="30.7109375" style="272" customWidth="1"/>
    <col min="6403" max="6403" width="4.140625" style="272" customWidth="1"/>
    <col min="6404" max="6436" width="3.85546875" style="272" customWidth="1"/>
    <col min="6437" max="6656" width="9.140625" style="272"/>
    <col min="6657" max="6657" width="4.7109375" style="272" customWidth="1"/>
    <col min="6658" max="6658" width="30.7109375" style="272" customWidth="1"/>
    <col min="6659" max="6659" width="4.140625" style="272" customWidth="1"/>
    <col min="6660" max="6692" width="3.85546875" style="272" customWidth="1"/>
    <col min="6693" max="6912" width="9.140625" style="272"/>
    <col min="6913" max="6913" width="4.7109375" style="272" customWidth="1"/>
    <col min="6914" max="6914" width="30.7109375" style="272" customWidth="1"/>
    <col min="6915" max="6915" width="4.140625" style="272" customWidth="1"/>
    <col min="6916" max="6948" width="3.85546875" style="272" customWidth="1"/>
    <col min="6949" max="7168" width="9.140625" style="272"/>
    <col min="7169" max="7169" width="4.7109375" style="272" customWidth="1"/>
    <col min="7170" max="7170" width="30.7109375" style="272" customWidth="1"/>
    <col min="7171" max="7171" width="4.140625" style="272" customWidth="1"/>
    <col min="7172" max="7204" width="3.85546875" style="272" customWidth="1"/>
    <col min="7205" max="7424" width="9.140625" style="272"/>
    <col min="7425" max="7425" width="4.7109375" style="272" customWidth="1"/>
    <col min="7426" max="7426" width="30.7109375" style="272" customWidth="1"/>
    <col min="7427" max="7427" width="4.140625" style="272" customWidth="1"/>
    <col min="7428" max="7460" width="3.85546875" style="272" customWidth="1"/>
    <col min="7461" max="7680" width="9.140625" style="272"/>
    <col min="7681" max="7681" width="4.7109375" style="272" customWidth="1"/>
    <col min="7682" max="7682" width="30.7109375" style="272" customWidth="1"/>
    <col min="7683" max="7683" width="4.140625" style="272" customWidth="1"/>
    <col min="7684" max="7716" width="3.85546875" style="272" customWidth="1"/>
    <col min="7717" max="7936" width="9.140625" style="272"/>
    <col min="7937" max="7937" width="4.7109375" style="272" customWidth="1"/>
    <col min="7938" max="7938" width="30.7109375" style="272" customWidth="1"/>
    <col min="7939" max="7939" width="4.140625" style="272" customWidth="1"/>
    <col min="7940" max="7972" width="3.85546875" style="272" customWidth="1"/>
    <col min="7973" max="8192" width="9.140625" style="272"/>
    <col min="8193" max="8193" width="4.7109375" style="272" customWidth="1"/>
    <col min="8194" max="8194" width="30.7109375" style="272" customWidth="1"/>
    <col min="8195" max="8195" width="4.140625" style="272" customWidth="1"/>
    <col min="8196" max="8228" width="3.85546875" style="272" customWidth="1"/>
    <col min="8229" max="8448" width="9.140625" style="272"/>
    <col min="8449" max="8449" width="4.7109375" style="272" customWidth="1"/>
    <col min="8450" max="8450" width="30.7109375" style="272" customWidth="1"/>
    <col min="8451" max="8451" width="4.140625" style="272" customWidth="1"/>
    <col min="8452" max="8484" width="3.85546875" style="272" customWidth="1"/>
    <col min="8485" max="8704" width="9.140625" style="272"/>
    <col min="8705" max="8705" width="4.7109375" style="272" customWidth="1"/>
    <col min="8706" max="8706" width="30.7109375" style="272" customWidth="1"/>
    <col min="8707" max="8707" width="4.140625" style="272" customWidth="1"/>
    <col min="8708" max="8740" width="3.85546875" style="272" customWidth="1"/>
    <col min="8741" max="8960" width="9.140625" style="272"/>
    <col min="8961" max="8961" width="4.7109375" style="272" customWidth="1"/>
    <col min="8962" max="8962" width="30.7109375" style="272" customWidth="1"/>
    <col min="8963" max="8963" width="4.140625" style="272" customWidth="1"/>
    <col min="8964" max="8996" width="3.85546875" style="272" customWidth="1"/>
    <col min="8997" max="9216" width="9.140625" style="272"/>
    <col min="9217" max="9217" width="4.7109375" style="272" customWidth="1"/>
    <col min="9218" max="9218" width="30.7109375" style="272" customWidth="1"/>
    <col min="9219" max="9219" width="4.140625" style="272" customWidth="1"/>
    <col min="9220" max="9252" width="3.85546875" style="272" customWidth="1"/>
    <col min="9253" max="9472" width="9.140625" style="272"/>
    <col min="9473" max="9473" width="4.7109375" style="272" customWidth="1"/>
    <col min="9474" max="9474" width="30.7109375" style="272" customWidth="1"/>
    <col min="9475" max="9475" width="4.140625" style="272" customWidth="1"/>
    <col min="9476" max="9508" width="3.85546875" style="272" customWidth="1"/>
    <col min="9509" max="9728" width="9.140625" style="272"/>
    <col min="9729" max="9729" width="4.7109375" style="272" customWidth="1"/>
    <col min="9730" max="9730" width="30.7109375" style="272" customWidth="1"/>
    <col min="9731" max="9731" width="4.140625" style="272" customWidth="1"/>
    <col min="9732" max="9764" width="3.85546875" style="272" customWidth="1"/>
    <col min="9765" max="9984" width="9.140625" style="272"/>
    <col min="9985" max="9985" width="4.7109375" style="272" customWidth="1"/>
    <col min="9986" max="9986" width="30.7109375" style="272" customWidth="1"/>
    <col min="9987" max="9987" width="4.140625" style="272" customWidth="1"/>
    <col min="9988" max="10020" width="3.85546875" style="272" customWidth="1"/>
    <col min="10021" max="10240" width="9.140625" style="272"/>
    <col min="10241" max="10241" width="4.7109375" style="272" customWidth="1"/>
    <col min="10242" max="10242" width="30.7109375" style="272" customWidth="1"/>
    <col min="10243" max="10243" width="4.140625" style="272" customWidth="1"/>
    <col min="10244" max="10276" width="3.85546875" style="272" customWidth="1"/>
    <col min="10277" max="10496" width="9.140625" style="272"/>
    <col min="10497" max="10497" width="4.7109375" style="272" customWidth="1"/>
    <col min="10498" max="10498" width="30.7109375" style="272" customWidth="1"/>
    <col min="10499" max="10499" width="4.140625" style="272" customWidth="1"/>
    <col min="10500" max="10532" width="3.85546875" style="272" customWidth="1"/>
    <col min="10533" max="10752" width="9.140625" style="272"/>
    <col min="10753" max="10753" width="4.7109375" style="272" customWidth="1"/>
    <col min="10754" max="10754" width="30.7109375" style="272" customWidth="1"/>
    <col min="10755" max="10755" width="4.140625" style="272" customWidth="1"/>
    <col min="10756" max="10788" width="3.85546875" style="272" customWidth="1"/>
    <col min="10789" max="11008" width="9.140625" style="272"/>
    <col min="11009" max="11009" width="4.7109375" style="272" customWidth="1"/>
    <col min="11010" max="11010" width="30.7109375" style="272" customWidth="1"/>
    <col min="11011" max="11011" width="4.140625" style="272" customWidth="1"/>
    <col min="11012" max="11044" width="3.85546875" style="272" customWidth="1"/>
    <col min="11045" max="11264" width="9.140625" style="272"/>
    <col min="11265" max="11265" width="4.7109375" style="272" customWidth="1"/>
    <col min="11266" max="11266" width="30.7109375" style="272" customWidth="1"/>
    <col min="11267" max="11267" width="4.140625" style="272" customWidth="1"/>
    <col min="11268" max="11300" width="3.85546875" style="272" customWidth="1"/>
    <col min="11301" max="11520" width="9.140625" style="272"/>
    <col min="11521" max="11521" width="4.7109375" style="272" customWidth="1"/>
    <col min="11522" max="11522" width="30.7109375" style="272" customWidth="1"/>
    <col min="11523" max="11523" width="4.140625" style="272" customWidth="1"/>
    <col min="11524" max="11556" width="3.85546875" style="272" customWidth="1"/>
    <col min="11557" max="11776" width="9.140625" style="272"/>
    <col min="11777" max="11777" width="4.7109375" style="272" customWidth="1"/>
    <col min="11778" max="11778" width="30.7109375" style="272" customWidth="1"/>
    <col min="11779" max="11779" width="4.140625" style="272" customWidth="1"/>
    <col min="11780" max="11812" width="3.85546875" style="272" customWidth="1"/>
    <col min="11813" max="12032" width="9.140625" style="272"/>
    <col min="12033" max="12033" width="4.7109375" style="272" customWidth="1"/>
    <col min="12034" max="12034" width="30.7109375" style="272" customWidth="1"/>
    <col min="12035" max="12035" width="4.140625" style="272" customWidth="1"/>
    <col min="12036" max="12068" width="3.85546875" style="272" customWidth="1"/>
    <col min="12069" max="12288" width="9.140625" style="272"/>
    <col min="12289" max="12289" width="4.7109375" style="272" customWidth="1"/>
    <col min="12290" max="12290" width="30.7109375" style="272" customWidth="1"/>
    <col min="12291" max="12291" width="4.140625" style="272" customWidth="1"/>
    <col min="12292" max="12324" width="3.85546875" style="272" customWidth="1"/>
    <col min="12325" max="12544" width="9.140625" style="272"/>
    <col min="12545" max="12545" width="4.7109375" style="272" customWidth="1"/>
    <col min="12546" max="12546" width="30.7109375" style="272" customWidth="1"/>
    <col min="12547" max="12547" width="4.140625" style="272" customWidth="1"/>
    <col min="12548" max="12580" width="3.85546875" style="272" customWidth="1"/>
    <col min="12581" max="12800" width="9.140625" style="272"/>
    <col min="12801" max="12801" width="4.7109375" style="272" customWidth="1"/>
    <col min="12802" max="12802" width="30.7109375" style="272" customWidth="1"/>
    <col min="12803" max="12803" width="4.140625" style="272" customWidth="1"/>
    <col min="12804" max="12836" width="3.85546875" style="272" customWidth="1"/>
    <col min="12837" max="13056" width="9.140625" style="272"/>
    <col min="13057" max="13057" width="4.7109375" style="272" customWidth="1"/>
    <col min="13058" max="13058" width="30.7109375" style="272" customWidth="1"/>
    <col min="13059" max="13059" width="4.140625" style="272" customWidth="1"/>
    <col min="13060" max="13092" width="3.85546875" style="272" customWidth="1"/>
    <col min="13093" max="13312" width="9.140625" style="272"/>
    <col min="13313" max="13313" width="4.7109375" style="272" customWidth="1"/>
    <col min="13314" max="13314" width="30.7109375" style="272" customWidth="1"/>
    <col min="13315" max="13315" width="4.140625" style="272" customWidth="1"/>
    <col min="13316" max="13348" width="3.85546875" style="272" customWidth="1"/>
    <col min="13349" max="13568" width="9.140625" style="272"/>
    <col min="13569" max="13569" width="4.7109375" style="272" customWidth="1"/>
    <col min="13570" max="13570" width="30.7109375" style="272" customWidth="1"/>
    <col min="13571" max="13571" width="4.140625" style="272" customWidth="1"/>
    <col min="13572" max="13604" width="3.85546875" style="272" customWidth="1"/>
    <col min="13605" max="13824" width="9.140625" style="272"/>
    <col min="13825" max="13825" width="4.7109375" style="272" customWidth="1"/>
    <col min="13826" max="13826" width="30.7109375" style="272" customWidth="1"/>
    <col min="13827" max="13827" width="4.140625" style="272" customWidth="1"/>
    <col min="13828" max="13860" width="3.85546875" style="272" customWidth="1"/>
    <col min="13861" max="14080" width="9.140625" style="272"/>
    <col min="14081" max="14081" width="4.7109375" style="272" customWidth="1"/>
    <col min="14082" max="14082" width="30.7109375" style="272" customWidth="1"/>
    <col min="14083" max="14083" width="4.140625" style="272" customWidth="1"/>
    <col min="14084" max="14116" width="3.85546875" style="272" customWidth="1"/>
    <col min="14117" max="14336" width="9.140625" style="272"/>
    <col min="14337" max="14337" width="4.7109375" style="272" customWidth="1"/>
    <col min="14338" max="14338" width="30.7109375" style="272" customWidth="1"/>
    <col min="14339" max="14339" width="4.140625" style="272" customWidth="1"/>
    <col min="14340" max="14372" width="3.85546875" style="272" customWidth="1"/>
    <col min="14373" max="14592" width="9.140625" style="272"/>
    <col min="14593" max="14593" width="4.7109375" style="272" customWidth="1"/>
    <col min="14594" max="14594" width="30.7109375" style="272" customWidth="1"/>
    <col min="14595" max="14595" width="4.140625" style="272" customWidth="1"/>
    <col min="14596" max="14628" width="3.85546875" style="272" customWidth="1"/>
    <col min="14629" max="14848" width="9.140625" style="272"/>
    <col min="14849" max="14849" width="4.7109375" style="272" customWidth="1"/>
    <col min="14850" max="14850" width="30.7109375" style="272" customWidth="1"/>
    <col min="14851" max="14851" width="4.140625" style="272" customWidth="1"/>
    <col min="14852" max="14884" width="3.85546875" style="272" customWidth="1"/>
    <col min="14885" max="15104" width="9.140625" style="272"/>
    <col min="15105" max="15105" width="4.7109375" style="272" customWidth="1"/>
    <col min="15106" max="15106" width="30.7109375" style="272" customWidth="1"/>
    <col min="15107" max="15107" width="4.140625" style="272" customWidth="1"/>
    <col min="15108" max="15140" width="3.85546875" style="272" customWidth="1"/>
    <col min="15141" max="15360" width="9.140625" style="272"/>
    <col min="15361" max="15361" width="4.7109375" style="272" customWidth="1"/>
    <col min="15362" max="15362" width="30.7109375" style="272" customWidth="1"/>
    <col min="15363" max="15363" width="4.140625" style="272" customWidth="1"/>
    <col min="15364" max="15396" width="3.85546875" style="272" customWidth="1"/>
    <col min="15397" max="15616" width="9.140625" style="272"/>
    <col min="15617" max="15617" width="4.7109375" style="272" customWidth="1"/>
    <col min="15618" max="15618" width="30.7109375" style="272" customWidth="1"/>
    <col min="15619" max="15619" width="4.140625" style="272" customWidth="1"/>
    <col min="15620" max="15652" width="3.85546875" style="272" customWidth="1"/>
    <col min="15653" max="15872" width="9.140625" style="272"/>
    <col min="15873" max="15873" width="4.7109375" style="272" customWidth="1"/>
    <col min="15874" max="15874" width="30.7109375" style="272" customWidth="1"/>
    <col min="15875" max="15875" width="4.140625" style="272" customWidth="1"/>
    <col min="15876" max="15908" width="3.85546875" style="272" customWidth="1"/>
    <col min="15909" max="16128" width="9.140625" style="272"/>
    <col min="16129" max="16129" width="4.7109375" style="272" customWidth="1"/>
    <col min="16130" max="16130" width="30.7109375" style="272" customWidth="1"/>
    <col min="16131" max="16131" width="4.140625" style="272" customWidth="1"/>
    <col min="16132" max="16164" width="3.85546875" style="272" customWidth="1"/>
    <col min="16165" max="16384" width="9.140625" style="272"/>
  </cols>
  <sheetData>
    <row r="1" spans="1:39" ht="21" customHeight="1">
      <c r="A1" s="1943" t="s">
        <v>1033</v>
      </c>
      <c r="B1" s="1943"/>
      <c r="C1" s="1943"/>
      <c r="D1" s="1943"/>
      <c r="E1" s="1943"/>
      <c r="F1" s="1943"/>
      <c r="G1" s="1943"/>
      <c r="H1" s="1943"/>
      <c r="I1" s="1943"/>
      <c r="J1" s="1943"/>
      <c r="K1" s="1943"/>
      <c r="L1" s="1943"/>
      <c r="M1" s="1943"/>
      <c r="N1" s="1943"/>
      <c r="O1" s="1943"/>
      <c r="P1" s="1943"/>
      <c r="Q1" s="1943"/>
      <c r="R1" s="1943"/>
      <c r="S1" s="1943"/>
      <c r="T1" s="1943"/>
      <c r="U1" s="1943"/>
      <c r="V1" s="1943"/>
      <c r="W1" s="1943"/>
      <c r="X1" s="1943"/>
      <c r="Y1" s="1943"/>
      <c r="Z1" s="1943"/>
      <c r="AA1" s="1943"/>
      <c r="AB1" s="1943"/>
      <c r="AC1" s="1943"/>
      <c r="AD1" s="1943"/>
      <c r="AE1" s="1943"/>
      <c r="AF1" s="1943"/>
      <c r="AG1" s="1943"/>
      <c r="AH1" s="1943"/>
      <c r="AI1" s="1943"/>
      <c r="AJ1" s="1943"/>
    </row>
    <row r="2" spans="1:39" ht="21" customHeight="1">
      <c r="A2" s="1943" t="s">
        <v>1030</v>
      </c>
      <c r="B2" s="1943"/>
      <c r="C2" s="1943"/>
      <c r="D2" s="1943"/>
      <c r="E2" s="1943"/>
      <c r="F2" s="1943"/>
      <c r="G2" s="1943"/>
      <c r="H2" s="1943"/>
      <c r="I2" s="1943"/>
      <c r="J2" s="1943"/>
      <c r="K2" s="1943"/>
      <c r="L2" s="1943"/>
      <c r="M2" s="1943"/>
      <c r="N2" s="1943"/>
      <c r="O2" s="1943"/>
      <c r="P2" s="1943"/>
      <c r="Q2" s="1943"/>
      <c r="R2" s="1943"/>
      <c r="S2" s="1943"/>
      <c r="T2" s="1943"/>
      <c r="U2" s="1943"/>
      <c r="V2" s="1943"/>
      <c r="W2" s="1943"/>
      <c r="X2" s="1943"/>
      <c r="Y2" s="1943"/>
      <c r="Z2" s="1943"/>
      <c r="AA2" s="1943"/>
      <c r="AB2" s="1943"/>
      <c r="AC2" s="1943"/>
      <c r="AD2" s="1943"/>
      <c r="AE2" s="1943"/>
      <c r="AF2" s="1943"/>
      <c r="AG2" s="1943"/>
      <c r="AH2" s="1943"/>
      <c r="AI2" s="1943"/>
      <c r="AJ2" s="1943"/>
    </row>
    <row r="3" spans="1:39" ht="21" customHeight="1">
      <c r="A3" s="1943" t="str">
        <f>INDEKS!A3</f>
        <v>TAHUN PELAJARAN 2015/2016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  <c r="R3" s="1943"/>
      <c r="S3" s="1943"/>
      <c r="T3" s="1943"/>
      <c r="U3" s="1943"/>
      <c r="V3" s="1943"/>
      <c r="W3" s="1943"/>
      <c r="X3" s="1943"/>
      <c r="Y3" s="1943"/>
      <c r="Z3" s="1943"/>
      <c r="AA3" s="1943"/>
      <c r="AB3" s="1943"/>
      <c r="AC3" s="1943"/>
      <c r="AD3" s="1943"/>
      <c r="AE3" s="1943"/>
      <c r="AF3" s="1943"/>
      <c r="AG3" s="1943"/>
      <c r="AH3" s="1943"/>
      <c r="AI3" s="1943"/>
      <c r="AJ3" s="1943"/>
    </row>
    <row r="4" spans="1:39" ht="21" customHeight="1" thickBot="1">
      <c r="A4" s="273" t="str">
        <f>INDEKS!B16</f>
        <v>KELAS VI (ENAM) A</v>
      </c>
      <c r="AC4" s="272" t="s">
        <v>1048</v>
      </c>
    </row>
    <row r="5" spans="1:39" s="274" customFormat="1" ht="23.1" customHeight="1">
      <c r="A5" s="1944" t="s">
        <v>0</v>
      </c>
      <c r="B5" s="1944" t="s">
        <v>1</v>
      </c>
      <c r="C5" s="1944" t="s">
        <v>1031</v>
      </c>
      <c r="D5" s="1944"/>
      <c r="E5" s="1944"/>
      <c r="F5" s="1944"/>
      <c r="G5" s="1944"/>
      <c r="H5" s="1944"/>
      <c r="I5" s="1944"/>
      <c r="J5" s="1944"/>
      <c r="K5" s="1944"/>
      <c r="L5" s="1944"/>
      <c r="M5" s="1944"/>
      <c r="N5" s="1944"/>
      <c r="O5" s="1944"/>
      <c r="P5" s="1944"/>
      <c r="Q5" s="1944"/>
      <c r="R5" s="1944"/>
      <c r="S5" s="1944"/>
      <c r="T5" s="1944"/>
      <c r="U5" s="1944"/>
      <c r="V5" s="1944"/>
      <c r="W5" s="1944"/>
      <c r="X5" s="1944"/>
      <c r="Y5" s="1944"/>
      <c r="Z5" s="1944"/>
      <c r="AA5" s="1944"/>
      <c r="AB5" s="1944"/>
      <c r="AC5" s="1944"/>
      <c r="AD5" s="1944"/>
      <c r="AE5" s="1944"/>
      <c r="AF5" s="1944"/>
      <c r="AG5" s="1944"/>
      <c r="AH5" s="1946" t="s">
        <v>616</v>
      </c>
      <c r="AI5" s="1946"/>
      <c r="AJ5" s="1946"/>
    </row>
    <row r="6" spans="1:39" s="274" customFormat="1" ht="23.1" customHeight="1" thickBot="1">
      <c r="A6" s="1945"/>
      <c r="B6" s="1945"/>
      <c r="C6" s="276">
        <v>1</v>
      </c>
      <c r="D6" s="276">
        <v>2</v>
      </c>
      <c r="E6" s="276">
        <v>3</v>
      </c>
      <c r="F6" s="276">
        <v>4</v>
      </c>
      <c r="G6" s="276">
        <v>5</v>
      </c>
      <c r="H6" s="276">
        <v>6</v>
      </c>
      <c r="I6" s="276">
        <v>7</v>
      </c>
      <c r="J6" s="276">
        <v>8</v>
      </c>
      <c r="K6" s="276">
        <v>9</v>
      </c>
      <c r="L6" s="276">
        <v>10</v>
      </c>
      <c r="M6" s="276">
        <v>11</v>
      </c>
      <c r="N6" s="276">
        <v>12</v>
      </c>
      <c r="O6" s="276">
        <v>13</v>
      </c>
      <c r="P6" s="276">
        <v>14</v>
      </c>
      <c r="Q6" s="276">
        <v>15</v>
      </c>
      <c r="R6" s="276">
        <v>16</v>
      </c>
      <c r="S6" s="276">
        <v>17</v>
      </c>
      <c r="T6" s="276">
        <v>18</v>
      </c>
      <c r="U6" s="276">
        <v>19</v>
      </c>
      <c r="V6" s="276">
        <v>20</v>
      </c>
      <c r="W6" s="276">
        <v>21</v>
      </c>
      <c r="X6" s="276">
        <v>22</v>
      </c>
      <c r="Y6" s="276">
        <v>23</v>
      </c>
      <c r="Z6" s="276">
        <v>24</v>
      </c>
      <c r="AA6" s="276">
        <v>25</v>
      </c>
      <c r="AB6" s="276">
        <v>26</v>
      </c>
      <c r="AC6" s="276">
        <v>27</v>
      </c>
      <c r="AD6" s="276">
        <v>28</v>
      </c>
      <c r="AE6" s="276">
        <v>29</v>
      </c>
      <c r="AF6" s="276">
        <v>30</v>
      </c>
      <c r="AG6" s="276">
        <v>31</v>
      </c>
      <c r="AH6" s="276" t="s">
        <v>1032</v>
      </c>
      <c r="AI6" s="276" t="s">
        <v>792</v>
      </c>
      <c r="AJ6" s="276" t="s">
        <v>851</v>
      </c>
    </row>
    <row r="7" spans="1:39" ht="16.5" customHeight="1">
      <c r="A7" s="277">
        <v>1</v>
      </c>
      <c r="B7" s="278" t="str">
        <f>'6a'!D4</f>
        <v>ACHMAD MAULANA AKBAR</v>
      </c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79"/>
      <c r="AG7" s="279"/>
      <c r="AH7" s="277"/>
      <c r="AI7" s="277"/>
      <c r="AJ7" s="280"/>
      <c r="AL7" s="274"/>
      <c r="AM7" s="274"/>
    </row>
    <row r="8" spans="1:39" ht="16.5" customHeight="1">
      <c r="A8" s="281">
        <v>2</v>
      </c>
      <c r="B8" s="278" t="str">
        <f>'6a'!D5</f>
        <v>Achmad Shulchi Choiri Rusydanillah</v>
      </c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1"/>
      <c r="AI8" s="281"/>
      <c r="AJ8" s="283"/>
      <c r="AL8" s="1465" t="s">
        <v>603</v>
      </c>
      <c r="AM8" s="1465" t="s">
        <v>604</v>
      </c>
    </row>
    <row r="9" spans="1:39" ht="16.5" customHeight="1">
      <c r="A9" s="277">
        <v>3</v>
      </c>
      <c r="B9" s="278" t="str">
        <f>'6a'!D6</f>
        <v>Ahmad Farhan Maulana</v>
      </c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281"/>
      <c r="AI9" s="281"/>
      <c r="AJ9" s="283"/>
      <c r="AL9" s="1466"/>
      <c r="AM9" s="1466"/>
    </row>
    <row r="10" spans="1:39" ht="16.5" customHeight="1">
      <c r="A10" s="281">
        <v>4</v>
      </c>
      <c r="B10" s="278" t="str">
        <f>'6a'!D7</f>
        <v>Ahmad Ferihad</v>
      </c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4"/>
      <c r="AI10" s="284"/>
      <c r="AJ10" s="283"/>
      <c r="AL10" s="1465" t="s">
        <v>605</v>
      </c>
      <c r="AM10" s="1465" t="s">
        <v>606</v>
      </c>
    </row>
    <row r="11" spans="1:39" ht="16.5" customHeight="1">
      <c r="A11" s="277">
        <v>5</v>
      </c>
      <c r="B11" s="278" t="str">
        <f>'6a'!D8</f>
        <v>Ain Nur Rohmah</v>
      </c>
      <c r="C11" s="282"/>
      <c r="D11" s="282"/>
      <c r="E11" s="282"/>
      <c r="F11" s="282"/>
      <c r="G11" s="282"/>
      <c r="H11" s="282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  <c r="AC11" s="282"/>
      <c r="AD11" s="282"/>
      <c r="AE11" s="282"/>
      <c r="AF11" s="282"/>
      <c r="AG11" s="282"/>
      <c r="AH11" s="281"/>
      <c r="AI11" s="281"/>
      <c r="AJ11" s="283"/>
      <c r="AL11" s="1466"/>
      <c r="AM11" s="1466"/>
    </row>
    <row r="12" spans="1:39" ht="16.5" customHeight="1">
      <c r="A12" s="281">
        <v>6</v>
      </c>
      <c r="B12" s="278" t="str">
        <f>'6a'!D9</f>
        <v>Ainul Ma'rifatul Khoiroh</v>
      </c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1"/>
      <c r="AI12" s="281"/>
      <c r="AJ12" s="283"/>
      <c r="AL12" s="1465" t="s">
        <v>607</v>
      </c>
      <c r="AM12" s="1465" t="s">
        <v>608</v>
      </c>
    </row>
    <row r="13" spans="1:39" ht="16.5" customHeight="1">
      <c r="A13" s="277">
        <v>7</v>
      </c>
      <c r="B13" s="278" t="str">
        <f>'6a'!D10</f>
        <v>ALVINA MAILAFFAIZA</v>
      </c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281"/>
      <c r="AI13" s="281"/>
      <c r="AJ13" s="283"/>
      <c r="AL13" s="1466"/>
      <c r="AM13" s="1466"/>
    </row>
    <row r="14" spans="1:39" ht="16.5" customHeight="1">
      <c r="A14" s="281">
        <v>8</v>
      </c>
      <c r="B14" s="278" t="str">
        <f>'6a'!D11</f>
        <v>ANA MAHNUCHATUL ATHIYAH</v>
      </c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4"/>
      <c r="AI14" s="284"/>
      <c r="AJ14" s="283"/>
      <c r="AL14" s="1465" t="s">
        <v>609</v>
      </c>
      <c r="AM14" s="1465" t="s">
        <v>610</v>
      </c>
    </row>
    <row r="15" spans="1:39" ht="16.5" customHeight="1">
      <c r="A15" s="277">
        <v>9</v>
      </c>
      <c r="B15" s="278" t="str">
        <f>'6a'!D12</f>
        <v>Aulia Putri Pertiwi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1"/>
      <c r="AI15" s="281"/>
      <c r="AJ15" s="283"/>
      <c r="AL15" s="1466"/>
      <c r="AM15" s="1466"/>
    </row>
    <row r="16" spans="1:39" ht="16.5" customHeight="1">
      <c r="A16" s="281">
        <v>10</v>
      </c>
      <c r="B16" s="278" t="str">
        <f>'6a'!D13</f>
        <v>AYU REZA KURNIAWATI</v>
      </c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  <c r="AC16" s="282"/>
      <c r="AD16" s="282"/>
      <c r="AE16" s="282"/>
      <c r="AF16" s="282"/>
      <c r="AG16" s="282"/>
      <c r="AH16" s="281"/>
      <c r="AI16" s="281"/>
      <c r="AJ16" s="283"/>
      <c r="AL16" s="1465" t="s">
        <v>611</v>
      </c>
      <c r="AM16" s="1465" t="s">
        <v>612</v>
      </c>
    </row>
    <row r="17" spans="1:39" ht="16.5" customHeight="1">
      <c r="A17" s="277">
        <v>11</v>
      </c>
      <c r="B17" s="278" t="str">
        <f>'6a'!D14</f>
        <v>Dewi Puji Rahayu</v>
      </c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1"/>
      <c r="AI17" s="281"/>
      <c r="AJ17" s="283"/>
      <c r="AL17" s="1466"/>
      <c r="AM17" s="1466"/>
    </row>
    <row r="18" spans="1:39" ht="16.5" customHeight="1">
      <c r="A18" s="281">
        <v>12</v>
      </c>
      <c r="B18" s="278" t="str">
        <f>'6a'!D15</f>
        <v>FATIHUL UMAM ROMADHONI</v>
      </c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4"/>
      <c r="AI18" s="284"/>
      <c r="AJ18" s="283"/>
      <c r="AL18" s="1465" t="s">
        <v>834</v>
      </c>
      <c r="AM18" s="1465" t="s">
        <v>835</v>
      </c>
    </row>
    <row r="19" spans="1:39" ht="16.5" customHeight="1">
      <c r="A19" s="277">
        <v>13</v>
      </c>
      <c r="B19" s="278" t="str">
        <f>'6a'!D16</f>
        <v>Fitriyani</v>
      </c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1"/>
      <c r="AI19" s="281"/>
      <c r="AJ19" s="283"/>
    </row>
    <row r="20" spans="1:39" ht="16.5" customHeight="1">
      <c r="A20" s="281">
        <v>14</v>
      </c>
      <c r="B20" s="278" t="str">
        <f>'6a'!D17</f>
        <v>M. Cholid Akbar</v>
      </c>
      <c r="C20" s="282"/>
      <c r="D20" s="282"/>
      <c r="E20" s="282"/>
      <c r="F20" s="282"/>
      <c r="G20" s="282"/>
      <c r="H20" s="282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1"/>
      <c r="AI20" s="281"/>
      <c r="AJ20" s="283"/>
    </row>
    <row r="21" spans="1:39" ht="16.5" customHeight="1">
      <c r="A21" s="277">
        <v>15</v>
      </c>
      <c r="B21" s="278" t="str">
        <f>'6a'!D18</f>
        <v>Mahdyah Fitri</v>
      </c>
      <c r="C21" s="282"/>
      <c r="D21" s="282"/>
      <c r="E21" s="282"/>
      <c r="F21" s="282"/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1"/>
      <c r="AI21" s="281"/>
      <c r="AJ21" s="283"/>
    </row>
    <row r="22" spans="1:39" ht="16.5" customHeight="1">
      <c r="A22" s="281">
        <v>16</v>
      </c>
      <c r="B22" s="278" t="str">
        <f>'6a'!D19</f>
        <v>Maria Ulfah</v>
      </c>
      <c r="C22" s="282"/>
      <c r="D22" s="282"/>
      <c r="E22" s="282"/>
      <c r="F22" s="282"/>
      <c r="G22" s="282"/>
      <c r="H22" s="282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1"/>
      <c r="AI22" s="281"/>
      <c r="AJ22" s="283"/>
    </row>
    <row r="23" spans="1:39" ht="16.5" customHeight="1">
      <c r="A23" s="277">
        <v>17</v>
      </c>
      <c r="B23" s="278" t="str">
        <f>'6a'!D20</f>
        <v>Mochamad Tofan Hidayat</v>
      </c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4"/>
      <c r="AI23" s="284"/>
      <c r="AJ23" s="283"/>
    </row>
    <row r="24" spans="1:39" ht="16.5" customHeight="1">
      <c r="A24" s="281">
        <v>18</v>
      </c>
      <c r="B24" s="278" t="str">
        <f>'6a'!D21</f>
        <v>Muchamad  Iqbal fanani Setiono</v>
      </c>
      <c r="C24" s="282"/>
      <c r="D24" s="282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4"/>
      <c r="AI24" s="284"/>
      <c r="AJ24" s="283"/>
    </row>
    <row r="25" spans="1:39" ht="16.5" customHeight="1">
      <c r="A25" s="277">
        <v>19</v>
      </c>
      <c r="B25" s="278" t="str">
        <f>'6a'!D22</f>
        <v>Muhammad Rihal Islam</v>
      </c>
      <c r="C25" s="282"/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281"/>
      <c r="AI25" s="281"/>
      <c r="AJ25" s="283"/>
    </row>
    <row r="26" spans="1:39" ht="16.5" customHeight="1">
      <c r="A26" s="281">
        <v>20</v>
      </c>
      <c r="B26" s="278" t="str">
        <f>'6a'!D23</f>
        <v>MUHAMMAD WAHYU RAMADIAN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  <c r="AC26" s="282"/>
      <c r="AD26" s="282"/>
      <c r="AE26" s="282"/>
      <c r="AF26" s="282"/>
      <c r="AG26" s="282"/>
      <c r="AH26" s="281"/>
      <c r="AI26" s="281"/>
      <c r="AJ26" s="283"/>
    </row>
    <row r="27" spans="1:39" ht="16.5" customHeight="1">
      <c r="A27" s="277">
        <v>21</v>
      </c>
      <c r="B27" s="278" t="str">
        <f>'6a'!D24</f>
        <v>Nabila Fitri Agustin</v>
      </c>
      <c r="C27" s="282"/>
      <c r="D27" s="282"/>
      <c r="E27" s="282"/>
      <c r="F27" s="282"/>
      <c r="G27" s="282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81"/>
      <c r="AI27" s="281"/>
      <c r="AJ27" s="283"/>
    </row>
    <row r="28" spans="1:39" ht="16.5" customHeight="1">
      <c r="A28" s="281">
        <v>22</v>
      </c>
      <c r="B28" s="278" t="str">
        <f>'6a'!D25</f>
        <v>Puja Feriyanti Agustin</v>
      </c>
      <c r="C28" s="282"/>
      <c r="D28" s="282"/>
      <c r="E28" s="282"/>
      <c r="F28" s="282"/>
      <c r="G28" s="282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281"/>
      <c r="AI28" s="281"/>
      <c r="AJ28" s="283"/>
    </row>
    <row r="29" spans="1:39" ht="16.5" customHeight="1">
      <c r="A29" s="277">
        <v>23</v>
      </c>
      <c r="B29" s="278" t="str">
        <f>'6a'!D26</f>
        <v>Roby Wahyudi</v>
      </c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1"/>
      <c r="AI29" s="281"/>
      <c r="AJ29" s="283"/>
    </row>
    <row r="30" spans="1:39" ht="16.5" customHeight="1">
      <c r="A30" s="281">
        <v>24</v>
      </c>
      <c r="B30" s="278" t="str">
        <f>'6a'!D27</f>
        <v>SALMA DEWI FATIHATUL HIDAYAH</v>
      </c>
      <c r="C30" s="282"/>
      <c r="D30" s="282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  <c r="AC30" s="282"/>
      <c r="AD30" s="282"/>
      <c r="AE30" s="282"/>
      <c r="AF30" s="282"/>
      <c r="AG30" s="282"/>
      <c r="AH30" s="281"/>
      <c r="AI30" s="281"/>
      <c r="AJ30" s="283"/>
    </row>
    <row r="31" spans="1:39" ht="16.5" customHeight="1">
      <c r="A31" s="277">
        <v>25</v>
      </c>
      <c r="B31" s="278" t="str">
        <f>'6a'!D28</f>
        <v>Salsabila Al Azizah Yusif</v>
      </c>
      <c r="C31" s="282"/>
      <c r="D31" s="282"/>
      <c r="E31" s="282"/>
      <c r="F31" s="282"/>
      <c r="G31" s="282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  <c r="AC31" s="282"/>
      <c r="AD31" s="282"/>
      <c r="AE31" s="282"/>
      <c r="AF31" s="282"/>
      <c r="AG31" s="282"/>
      <c r="AH31" s="281"/>
      <c r="AI31" s="281"/>
      <c r="AJ31" s="283"/>
    </row>
    <row r="32" spans="1:39" ht="16.5" customHeight="1">
      <c r="A32" s="281">
        <v>26</v>
      </c>
      <c r="B32" s="278" t="str">
        <f>'6a'!D29</f>
        <v>SUSI AKHIRIYAWATI</v>
      </c>
      <c r="C32" s="282"/>
      <c r="D32" s="282"/>
      <c r="E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  <c r="AC32" s="282"/>
      <c r="AD32" s="282"/>
      <c r="AE32" s="282"/>
      <c r="AF32" s="282"/>
      <c r="AG32" s="282"/>
      <c r="AH32" s="281"/>
      <c r="AI32" s="281"/>
      <c r="AJ32" s="283"/>
    </row>
    <row r="33" spans="1:36" ht="16.5" customHeight="1">
      <c r="A33" s="277">
        <v>27</v>
      </c>
      <c r="B33" s="278" t="str">
        <f>'6a'!D30</f>
        <v>TAKHIAT FAJAR SHUBKHI</v>
      </c>
      <c r="C33" s="282"/>
      <c r="D33" s="282"/>
      <c r="E33" s="282"/>
      <c r="F33" s="282"/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  <c r="AC33" s="282"/>
      <c r="AD33" s="282"/>
      <c r="AE33" s="282"/>
      <c r="AF33" s="282"/>
      <c r="AG33" s="282"/>
      <c r="AH33" s="281"/>
      <c r="AI33" s="281"/>
      <c r="AJ33" s="283"/>
    </row>
    <row r="34" spans="1:36" ht="16.5" customHeight="1">
      <c r="A34" s="281">
        <v>28</v>
      </c>
      <c r="B34" s="278" t="str">
        <f>'6a'!D31</f>
        <v>Wynda Ananda Eka Kharisma</v>
      </c>
      <c r="C34" s="282"/>
      <c r="D34" s="282"/>
      <c r="E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  <c r="AC34" s="282"/>
      <c r="AD34" s="282"/>
      <c r="AE34" s="282"/>
      <c r="AF34" s="282"/>
      <c r="AG34" s="282"/>
      <c r="AH34" s="281"/>
      <c r="AI34" s="281"/>
      <c r="AJ34" s="283"/>
    </row>
    <row r="35" spans="1:36" ht="16.5" customHeight="1">
      <c r="A35" s="277">
        <v>29</v>
      </c>
      <c r="B35" s="278" t="str">
        <f>'6a'!D32</f>
        <v>Yunita Sri Utami</v>
      </c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  <c r="AC35" s="282"/>
      <c r="AD35" s="282"/>
      <c r="AE35" s="282"/>
      <c r="AF35" s="282"/>
      <c r="AG35" s="282"/>
      <c r="AH35" s="281"/>
      <c r="AI35" s="281"/>
      <c r="AJ35" s="283"/>
    </row>
    <row r="36" spans="1:36" ht="16.5" customHeight="1">
      <c r="A36" s="281">
        <v>30</v>
      </c>
      <c r="B36" s="278">
        <f>'6a'!D33</f>
        <v>0</v>
      </c>
      <c r="C36" s="282"/>
      <c r="D36" s="282"/>
      <c r="E36" s="282"/>
      <c r="F36" s="282"/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  <c r="AC36" s="282"/>
      <c r="AD36" s="282"/>
      <c r="AE36" s="282"/>
      <c r="AF36" s="282"/>
      <c r="AG36" s="282"/>
      <c r="AH36" s="281"/>
      <c r="AI36" s="281"/>
      <c r="AJ36" s="283"/>
    </row>
  </sheetData>
  <mergeCells count="7">
    <mergeCell ref="A1:AJ1"/>
    <mergeCell ref="A2:AJ2"/>
    <mergeCell ref="A3:AJ3"/>
    <mergeCell ref="A5:A6"/>
    <mergeCell ref="B5:B6"/>
    <mergeCell ref="C5:AG5"/>
    <mergeCell ref="AH5:AJ5"/>
  </mergeCells>
  <hyperlinks>
    <hyperlink ref="AL8" location="'1aA'!A1" display="1A" xr:uid="{00000000-0004-0000-1D00-000000000000}"/>
    <hyperlink ref="AM8" location="'1bA'!A1" display="1B" xr:uid="{00000000-0004-0000-1D00-000001000000}"/>
    <hyperlink ref="AM10" location="'2bA'!A1" display="2B" xr:uid="{00000000-0004-0000-1D00-000002000000}"/>
    <hyperlink ref="AM12" location="'3bA'!A1" display="3B" xr:uid="{00000000-0004-0000-1D00-000003000000}"/>
    <hyperlink ref="AM14" location="'4bA'!A1" display="4B" xr:uid="{00000000-0004-0000-1D00-000004000000}"/>
    <hyperlink ref="AM18" location="'6bA'!A1" display="6B" xr:uid="{00000000-0004-0000-1D00-000005000000}"/>
    <hyperlink ref="AL10" location="'2aA'!A1" display="2A" xr:uid="{00000000-0004-0000-1D00-000006000000}"/>
    <hyperlink ref="AL12" location="'3aA'!A1" display="3A" xr:uid="{00000000-0004-0000-1D00-000007000000}"/>
    <hyperlink ref="AL14" location="'4aA'!A1" display="4A" xr:uid="{00000000-0004-0000-1D00-000008000000}"/>
    <hyperlink ref="AL16" location="'5aA'!A1" display="5A" xr:uid="{00000000-0004-0000-1D00-000009000000}"/>
    <hyperlink ref="AM16" location="'5bA'!A1" display="5B" xr:uid="{00000000-0004-0000-1D00-00000A000000}"/>
    <hyperlink ref="AL18" location="'6aA'!A1" display="6A" xr:uid="{00000000-0004-0000-1D00-00000B000000}"/>
  </hyperlinks>
  <pageMargins left="0.74803149606299213" right="0.43307086614173229" top="0.23622047244094491" bottom="0.11811023622047245" header="0.43307086614173229" footer="0.23622047244094491"/>
  <pageSetup paperSize="256" scale="88" orientation="landscape" horizontalDpi="4294967293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0"/>
  <dimension ref="A1:AM36"/>
  <sheetViews>
    <sheetView view="pageBreakPreview" zoomScale="70" zoomScaleNormal="85" zoomScaleSheetLayoutView="70" workbookViewId="0">
      <pane xSplit="2" ySplit="6" topLeftCell="C23" activePane="bottomRight" state="frozen"/>
      <selection pane="topRight" activeCell="D1" sqref="D1"/>
      <selection pane="bottomLeft" activeCell="A7" sqref="A7"/>
      <selection pane="bottomRight" activeCell="AL22" sqref="AL22"/>
    </sheetView>
  </sheetViews>
  <sheetFormatPr defaultRowHeight="23.1" customHeight="1"/>
  <cols>
    <col min="1" max="1" width="4.7109375" style="272" customWidth="1"/>
    <col min="2" max="2" width="36.7109375" style="274" customWidth="1"/>
    <col min="3" max="3" width="4.140625" style="272" customWidth="1"/>
    <col min="4" max="33" width="3.85546875" style="272" customWidth="1"/>
    <col min="34" max="35" width="3.85546875" style="275" customWidth="1"/>
    <col min="36" max="36" width="3.85546875" style="272" customWidth="1"/>
    <col min="37" max="256" width="9.140625" style="272"/>
    <col min="257" max="257" width="4.7109375" style="272" customWidth="1"/>
    <col min="258" max="258" width="30.7109375" style="272" customWidth="1"/>
    <col min="259" max="259" width="4.140625" style="272" customWidth="1"/>
    <col min="260" max="292" width="3.85546875" style="272" customWidth="1"/>
    <col min="293" max="512" width="9.140625" style="272"/>
    <col min="513" max="513" width="4.7109375" style="272" customWidth="1"/>
    <col min="514" max="514" width="30.7109375" style="272" customWidth="1"/>
    <col min="515" max="515" width="4.140625" style="272" customWidth="1"/>
    <col min="516" max="548" width="3.85546875" style="272" customWidth="1"/>
    <col min="549" max="768" width="9.140625" style="272"/>
    <col min="769" max="769" width="4.7109375" style="272" customWidth="1"/>
    <col min="770" max="770" width="30.7109375" style="272" customWidth="1"/>
    <col min="771" max="771" width="4.140625" style="272" customWidth="1"/>
    <col min="772" max="804" width="3.85546875" style="272" customWidth="1"/>
    <col min="805" max="1024" width="9.140625" style="272"/>
    <col min="1025" max="1025" width="4.7109375" style="272" customWidth="1"/>
    <col min="1026" max="1026" width="30.7109375" style="272" customWidth="1"/>
    <col min="1027" max="1027" width="4.140625" style="272" customWidth="1"/>
    <col min="1028" max="1060" width="3.85546875" style="272" customWidth="1"/>
    <col min="1061" max="1280" width="9.140625" style="272"/>
    <col min="1281" max="1281" width="4.7109375" style="272" customWidth="1"/>
    <col min="1282" max="1282" width="30.7109375" style="272" customWidth="1"/>
    <col min="1283" max="1283" width="4.140625" style="272" customWidth="1"/>
    <col min="1284" max="1316" width="3.85546875" style="272" customWidth="1"/>
    <col min="1317" max="1536" width="9.140625" style="272"/>
    <col min="1537" max="1537" width="4.7109375" style="272" customWidth="1"/>
    <col min="1538" max="1538" width="30.7109375" style="272" customWidth="1"/>
    <col min="1539" max="1539" width="4.140625" style="272" customWidth="1"/>
    <col min="1540" max="1572" width="3.85546875" style="272" customWidth="1"/>
    <col min="1573" max="1792" width="9.140625" style="272"/>
    <col min="1793" max="1793" width="4.7109375" style="272" customWidth="1"/>
    <col min="1794" max="1794" width="30.7109375" style="272" customWidth="1"/>
    <col min="1795" max="1795" width="4.140625" style="272" customWidth="1"/>
    <col min="1796" max="1828" width="3.85546875" style="272" customWidth="1"/>
    <col min="1829" max="2048" width="9.140625" style="272"/>
    <col min="2049" max="2049" width="4.7109375" style="272" customWidth="1"/>
    <col min="2050" max="2050" width="30.7109375" style="272" customWidth="1"/>
    <col min="2051" max="2051" width="4.140625" style="272" customWidth="1"/>
    <col min="2052" max="2084" width="3.85546875" style="272" customWidth="1"/>
    <col min="2085" max="2304" width="9.140625" style="272"/>
    <col min="2305" max="2305" width="4.7109375" style="272" customWidth="1"/>
    <col min="2306" max="2306" width="30.7109375" style="272" customWidth="1"/>
    <col min="2307" max="2307" width="4.140625" style="272" customWidth="1"/>
    <col min="2308" max="2340" width="3.85546875" style="272" customWidth="1"/>
    <col min="2341" max="2560" width="9.140625" style="272"/>
    <col min="2561" max="2561" width="4.7109375" style="272" customWidth="1"/>
    <col min="2562" max="2562" width="30.7109375" style="272" customWidth="1"/>
    <col min="2563" max="2563" width="4.140625" style="272" customWidth="1"/>
    <col min="2564" max="2596" width="3.85546875" style="272" customWidth="1"/>
    <col min="2597" max="2816" width="9.140625" style="272"/>
    <col min="2817" max="2817" width="4.7109375" style="272" customWidth="1"/>
    <col min="2818" max="2818" width="30.7109375" style="272" customWidth="1"/>
    <col min="2819" max="2819" width="4.140625" style="272" customWidth="1"/>
    <col min="2820" max="2852" width="3.85546875" style="272" customWidth="1"/>
    <col min="2853" max="3072" width="9.140625" style="272"/>
    <col min="3073" max="3073" width="4.7109375" style="272" customWidth="1"/>
    <col min="3074" max="3074" width="30.7109375" style="272" customWidth="1"/>
    <col min="3075" max="3075" width="4.140625" style="272" customWidth="1"/>
    <col min="3076" max="3108" width="3.85546875" style="272" customWidth="1"/>
    <col min="3109" max="3328" width="9.140625" style="272"/>
    <col min="3329" max="3329" width="4.7109375" style="272" customWidth="1"/>
    <col min="3330" max="3330" width="30.7109375" style="272" customWidth="1"/>
    <col min="3331" max="3331" width="4.140625" style="272" customWidth="1"/>
    <col min="3332" max="3364" width="3.85546875" style="272" customWidth="1"/>
    <col min="3365" max="3584" width="9.140625" style="272"/>
    <col min="3585" max="3585" width="4.7109375" style="272" customWidth="1"/>
    <col min="3586" max="3586" width="30.7109375" style="272" customWidth="1"/>
    <col min="3587" max="3587" width="4.140625" style="272" customWidth="1"/>
    <col min="3588" max="3620" width="3.85546875" style="272" customWidth="1"/>
    <col min="3621" max="3840" width="9.140625" style="272"/>
    <col min="3841" max="3841" width="4.7109375" style="272" customWidth="1"/>
    <col min="3842" max="3842" width="30.7109375" style="272" customWidth="1"/>
    <col min="3843" max="3843" width="4.140625" style="272" customWidth="1"/>
    <col min="3844" max="3876" width="3.85546875" style="272" customWidth="1"/>
    <col min="3877" max="4096" width="9.140625" style="272"/>
    <col min="4097" max="4097" width="4.7109375" style="272" customWidth="1"/>
    <col min="4098" max="4098" width="30.7109375" style="272" customWidth="1"/>
    <col min="4099" max="4099" width="4.140625" style="272" customWidth="1"/>
    <col min="4100" max="4132" width="3.85546875" style="272" customWidth="1"/>
    <col min="4133" max="4352" width="9.140625" style="272"/>
    <col min="4353" max="4353" width="4.7109375" style="272" customWidth="1"/>
    <col min="4354" max="4354" width="30.7109375" style="272" customWidth="1"/>
    <col min="4355" max="4355" width="4.140625" style="272" customWidth="1"/>
    <col min="4356" max="4388" width="3.85546875" style="272" customWidth="1"/>
    <col min="4389" max="4608" width="9.140625" style="272"/>
    <col min="4609" max="4609" width="4.7109375" style="272" customWidth="1"/>
    <col min="4610" max="4610" width="30.7109375" style="272" customWidth="1"/>
    <col min="4611" max="4611" width="4.140625" style="272" customWidth="1"/>
    <col min="4612" max="4644" width="3.85546875" style="272" customWidth="1"/>
    <col min="4645" max="4864" width="9.140625" style="272"/>
    <col min="4865" max="4865" width="4.7109375" style="272" customWidth="1"/>
    <col min="4866" max="4866" width="30.7109375" style="272" customWidth="1"/>
    <col min="4867" max="4867" width="4.140625" style="272" customWidth="1"/>
    <col min="4868" max="4900" width="3.85546875" style="272" customWidth="1"/>
    <col min="4901" max="5120" width="9.140625" style="272"/>
    <col min="5121" max="5121" width="4.7109375" style="272" customWidth="1"/>
    <col min="5122" max="5122" width="30.7109375" style="272" customWidth="1"/>
    <col min="5123" max="5123" width="4.140625" style="272" customWidth="1"/>
    <col min="5124" max="5156" width="3.85546875" style="272" customWidth="1"/>
    <col min="5157" max="5376" width="9.140625" style="272"/>
    <col min="5377" max="5377" width="4.7109375" style="272" customWidth="1"/>
    <col min="5378" max="5378" width="30.7109375" style="272" customWidth="1"/>
    <col min="5379" max="5379" width="4.140625" style="272" customWidth="1"/>
    <col min="5380" max="5412" width="3.85546875" style="272" customWidth="1"/>
    <col min="5413" max="5632" width="9.140625" style="272"/>
    <col min="5633" max="5633" width="4.7109375" style="272" customWidth="1"/>
    <col min="5634" max="5634" width="30.7109375" style="272" customWidth="1"/>
    <col min="5635" max="5635" width="4.140625" style="272" customWidth="1"/>
    <col min="5636" max="5668" width="3.85546875" style="272" customWidth="1"/>
    <col min="5669" max="5888" width="9.140625" style="272"/>
    <col min="5889" max="5889" width="4.7109375" style="272" customWidth="1"/>
    <col min="5890" max="5890" width="30.7109375" style="272" customWidth="1"/>
    <col min="5891" max="5891" width="4.140625" style="272" customWidth="1"/>
    <col min="5892" max="5924" width="3.85546875" style="272" customWidth="1"/>
    <col min="5925" max="6144" width="9.140625" style="272"/>
    <col min="6145" max="6145" width="4.7109375" style="272" customWidth="1"/>
    <col min="6146" max="6146" width="30.7109375" style="272" customWidth="1"/>
    <col min="6147" max="6147" width="4.140625" style="272" customWidth="1"/>
    <col min="6148" max="6180" width="3.85546875" style="272" customWidth="1"/>
    <col min="6181" max="6400" width="9.140625" style="272"/>
    <col min="6401" max="6401" width="4.7109375" style="272" customWidth="1"/>
    <col min="6402" max="6402" width="30.7109375" style="272" customWidth="1"/>
    <col min="6403" max="6403" width="4.140625" style="272" customWidth="1"/>
    <col min="6404" max="6436" width="3.85546875" style="272" customWidth="1"/>
    <col min="6437" max="6656" width="9.140625" style="272"/>
    <col min="6657" max="6657" width="4.7109375" style="272" customWidth="1"/>
    <col min="6658" max="6658" width="30.7109375" style="272" customWidth="1"/>
    <col min="6659" max="6659" width="4.140625" style="272" customWidth="1"/>
    <col min="6660" max="6692" width="3.85546875" style="272" customWidth="1"/>
    <col min="6693" max="6912" width="9.140625" style="272"/>
    <col min="6913" max="6913" width="4.7109375" style="272" customWidth="1"/>
    <col min="6914" max="6914" width="30.7109375" style="272" customWidth="1"/>
    <col min="6915" max="6915" width="4.140625" style="272" customWidth="1"/>
    <col min="6916" max="6948" width="3.85546875" style="272" customWidth="1"/>
    <col min="6949" max="7168" width="9.140625" style="272"/>
    <col min="7169" max="7169" width="4.7109375" style="272" customWidth="1"/>
    <col min="7170" max="7170" width="30.7109375" style="272" customWidth="1"/>
    <col min="7171" max="7171" width="4.140625" style="272" customWidth="1"/>
    <col min="7172" max="7204" width="3.85546875" style="272" customWidth="1"/>
    <col min="7205" max="7424" width="9.140625" style="272"/>
    <col min="7425" max="7425" width="4.7109375" style="272" customWidth="1"/>
    <col min="7426" max="7426" width="30.7109375" style="272" customWidth="1"/>
    <col min="7427" max="7427" width="4.140625" style="272" customWidth="1"/>
    <col min="7428" max="7460" width="3.85546875" style="272" customWidth="1"/>
    <col min="7461" max="7680" width="9.140625" style="272"/>
    <col min="7681" max="7681" width="4.7109375" style="272" customWidth="1"/>
    <col min="7682" max="7682" width="30.7109375" style="272" customWidth="1"/>
    <col min="7683" max="7683" width="4.140625" style="272" customWidth="1"/>
    <col min="7684" max="7716" width="3.85546875" style="272" customWidth="1"/>
    <col min="7717" max="7936" width="9.140625" style="272"/>
    <col min="7937" max="7937" width="4.7109375" style="272" customWidth="1"/>
    <col min="7938" max="7938" width="30.7109375" style="272" customWidth="1"/>
    <col min="7939" max="7939" width="4.140625" style="272" customWidth="1"/>
    <col min="7940" max="7972" width="3.85546875" style="272" customWidth="1"/>
    <col min="7973" max="8192" width="9.140625" style="272"/>
    <col min="8193" max="8193" width="4.7109375" style="272" customWidth="1"/>
    <col min="8194" max="8194" width="30.7109375" style="272" customWidth="1"/>
    <col min="8195" max="8195" width="4.140625" style="272" customWidth="1"/>
    <col min="8196" max="8228" width="3.85546875" style="272" customWidth="1"/>
    <col min="8229" max="8448" width="9.140625" style="272"/>
    <col min="8449" max="8449" width="4.7109375" style="272" customWidth="1"/>
    <col min="8450" max="8450" width="30.7109375" style="272" customWidth="1"/>
    <col min="8451" max="8451" width="4.140625" style="272" customWidth="1"/>
    <col min="8452" max="8484" width="3.85546875" style="272" customWidth="1"/>
    <col min="8485" max="8704" width="9.140625" style="272"/>
    <col min="8705" max="8705" width="4.7109375" style="272" customWidth="1"/>
    <col min="8706" max="8706" width="30.7109375" style="272" customWidth="1"/>
    <col min="8707" max="8707" width="4.140625" style="272" customWidth="1"/>
    <col min="8708" max="8740" width="3.85546875" style="272" customWidth="1"/>
    <col min="8741" max="8960" width="9.140625" style="272"/>
    <col min="8961" max="8961" width="4.7109375" style="272" customWidth="1"/>
    <col min="8962" max="8962" width="30.7109375" style="272" customWidth="1"/>
    <col min="8963" max="8963" width="4.140625" style="272" customWidth="1"/>
    <col min="8964" max="8996" width="3.85546875" style="272" customWidth="1"/>
    <col min="8997" max="9216" width="9.140625" style="272"/>
    <col min="9217" max="9217" width="4.7109375" style="272" customWidth="1"/>
    <col min="9218" max="9218" width="30.7109375" style="272" customWidth="1"/>
    <col min="9219" max="9219" width="4.140625" style="272" customWidth="1"/>
    <col min="9220" max="9252" width="3.85546875" style="272" customWidth="1"/>
    <col min="9253" max="9472" width="9.140625" style="272"/>
    <col min="9473" max="9473" width="4.7109375" style="272" customWidth="1"/>
    <col min="9474" max="9474" width="30.7109375" style="272" customWidth="1"/>
    <col min="9475" max="9475" width="4.140625" style="272" customWidth="1"/>
    <col min="9476" max="9508" width="3.85546875" style="272" customWidth="1"/>
    <col min="9509" max="9728" width="9.140625" style="272"/>
    <col min="9729" max="9729" width="4.7109375" style="272" customWidth="1"/>
    <col min="9730" max="9730" width="30.7109375" style="272" customWidth="1"/>
    <col min="9731" max="9731" width="4.140625" style="272" customWidth="1"/>
    <col min="9732" max="9764" width="3.85546875" style="272" customWidth="1"/>
    <col min="9765" max="9984" width="9.140625" style="272"/>
    <col min="9985" max="9985" width="4.7109375" style="272" customWidth="1"/>
    <col min="9986" max="9986" width="30.7109375" style="272" customWidth="1"/>
    <col min="9987" max="9987" width="4.140625" style="272" customWidth="1"/>
    <col min="9988" max="10020" width="3.85546875" style="272" customWidth="1"/>
    <col min="10021" max="10240" width="9.140625" style="272"/>
    <col min="10241" max="10241" width="4.7109375" style="272" customWidth="1"/>
    <col min="10242" max="10242" width="30.7109375" style="272" customWidth="1"/>
    <col min="10243" max="10243" width="4.140625" style="272" customWidth="1"/>
    <col min="10244" max="10276" width="3.85546875" style="272" customWidth="1"/>
    <col min="10277" max="10496" width="9.140625" style="272"/>
    <col min="10497" max="10497" width="4.7109375" style="272" customWidth="1"/>
    <col min="10498" max="10498" width="30.7109375" style="272" customWidth="1"/>
    <col min="10499" max="10499" width="4.140625" style="272" customWidth="1"/>
    <col min="10500" max="10532" width="3.85546875" style="272" customWidth="1"/>
    <col min="10533" max="10752" width="9.140625" style="272"/>
    <col min="10753" max="10753" width="4.7109375" style="272" customWidth="1"/>
    <col min="10754" max="10754" width="30.7109375" style="272" customWidth="1"/>
    <col min="10755" max="10755" width="4.140625" style="272" customWidth="1"/>
    <col min="10756" max="10788" width="3.85546875" style="272" customWidth="1"/>
    <col min="10789" max="11008" width="9.140625" style="272"/>
    <col min="11009" max="11009" width="4.7109375" style="272" customWidth="1"/>
    <col min="11010" max="11010" width="30.7109375" style="272" customWidth="1"/>
    <col min="11011" max="11011" width="4.140625" style="272" customWidth="1"/>
    <col min="11012" max="11044" width="3.85546875" style="272" customWidth="1"/>
    <col min="11045" max="11264" width="9.140625" style="272"/>
    <col min="11265" max="11265" width="4.7109375" style="272" customWidth="1"/>
    <col min="11266" max="11266" width="30.7109375" style="272" customWidth="1"/>
    <col min="11267" max="11267" width="4.140625" style="272" customWidth="1"/>
    <col min="11268" max="11300" width="3.85546875" style="272" customWidth="1"/>
    <col min="11301" max="11520" width="9.140625" style="272"/>
    <col min="11521" max="11521" width="4.7109375" style="272" customWidth="1"/>
    <col min="11522" max="11522" width="30.7109375" style="272" customWidth="1"/>
    <col min="11523" max="11523" width="4.140625" style="272" customWidth="1"/>
    <col min="11524" max="11556" width="3.85546875" style="272" customWidth="1"/>
    <col min="11557" max="11776" width="9.140625" style="272"/>
    <col min="11777" max="11777" width="4.7109375" style="272" customWidth="1"/>
    <col min="11778" max="11778" width="30.7109375" style="272" customWidth="1"/>
    <col min="11779" max="11779" width="4.140625" style="272" customWidth="1"/>
    <col min="11780" max="11812" width="3.85546875" style="272" customWidth="1"/>
    <col min="11813" max="12032" width="9.140625" style="272"/>
    <col min="12033" max="12033" width="4.7109375" style="272" customWidth="1"/>
    <col min="12034" max="12034" width="30.7109375" style="272" customWidth="1"/>
    <col min="12035" max="12035" width="4.140625" style="272" customWidth="1"/>
    <col min="12036" max="12068" width="3.85546875" style="272" customWidth="1"/>
    <col min="12069" max="12288" width="9.140625" style="272"/>
    <col min="12289" max="12289" width="4.7109375" style="272" customWidth="1"/>
    <col min="12290" max="12290" width="30.7109375" style="272" customWidth="1"/>
    <col min="12291" max="12291" width="4.140625" style="272" customWidth="1"/>
    <col min="12292" max="12324" width="3.85546875" style="272" customWidth="1"/>
    <col min="12325" max="12544" width="9.140625" style="272"/>
    <col min="12545" max="12545" width="4.7109375" style="272" customWidth="1"/>
    <col min="12546" max="12546" width="30.7109375" style="272" customWidth="1"/>
    <col min="12547" max="12547" width="4.140625" style="272" customWidth="1"/>
    <col min="12548" max="12580" width="3.85546875" style="272" customWidth="1"/>
    <col min="12581" max="12800" width="9.140625" style="272"/>
    <col min="12801" max="12801" width="4.7109375" style="272" customWidth="1"/>
    <col min="12802" max="12802" width="30.7109375" style="272" customWidth="1"/>
    <col min="12803" max="12803" width="4.140625" style="272" customWidth="1"/>
    <col min="12804" max="12836" width="3.85546875" style="272" customWidth="1"/>
    <col min="12837" max="13056" width="9.140625" style="272"/>
    <col min="13057" max="13057" width="4.7109375" style="272" customWidth="1"/>
    <col min="13058" max="13058" width="30.7109375" style="272" customWidth="1"/>
    <col min="13059" max="13059" width="4.140625" style="272" customWidth="1"/>
    <col min="13060" max="13092" width="3.85546875" style="272" customWidth="1"/>
    <col min="13093" max="13312" width="9.140625" style="272"/>
    <col min="13313" max="13313" width="4.7109375" style="272" customWidth="1"/>
    <col min="13314" max="13314" width="30.7109375" style="272" customWidth="1"/>
    <col min="13315" max="13315" width="4.140625" style="272" customWidth="1"/>
    <col min="13316" max="13348" width="3.85546875" style="272" customWidth="1"/>
    <col min="13349" max="13568" width="9.140625" style="272"/>
    <col min="13569" max="13569" width="4.7109375" style="272" customWidth="1"/>
    <col min="13570" max="13570" width="30.7109375" style="272" customWidth="1"/>
    <col min="13571" max="13571" width="4.140625" style="272" customWidth="1"/>
    <col min="13572" max="13604" width="3.85546875" style="272" customWidth="1"/>
    <col min="13605" max="13824" width="9.140625" style="272"/>
    <col min="13825" max="13825" width="4.7109375" style="272" customWidth="1"/>
    <col min="13826" max="13826" width="30.7109375" style="272" customWidth="1"/>
    <col min="13827" max="13827" width="4.140625" style="272" customWidth="1"/>
    <col min="13828" max="13860" width="3.85546875" style="272" customWidth="1"/>
    <col min="13861" max="14080" width="9.140625" style="272"/>
    <col min="14081" max="14081" width="4.7109375" style="272" customWidth="1"/>
    <col min="14082" max="14082" width="30.7109375" style="272" customWidth="1"/>
    <col min="14083" max="14083" width="4.140625" style="272" customWidth="1"/>
    <col min="14084" max="14116" width="3.85546875" style="272" customWidth="1"/>
    <col min="14117" max="14336" width="9.140625" style="272"/>
    <col min="14337" max="14337" width="4.7109375" style="272" customWidth="1"/>
    <col min="14338" max="14338" width="30.7109375" style="272" customWidth="1"/>
    <col min="14339" max="14339" width="4.140625" style="272" customWidth="1"/>
    <col min="14340" max="14372" width="3.85546875" style="272" customWidth="1"/>
    <col min="14373" max="14592" width="9.140625" style="272"/>
    <col min="14593" max="14593" width="4.7109375" style="272" customWidth="1"/>
    <col min="14594" max="14594" width="30.7109375" style="272" customWidth="1"/>
    <col min="14595" max="14595" width="4.140625" style="272" customWidth="1"/>
    <col min="14596" max="14628" width="3.85546875" style="272" customWidth="1"/>
    <col min="14629" max="14848" width="9.140625" style="272"/>
    <col min="14849" max="14849" width="4.7109375" style="272" customWidth="1"/>
    <col min="14850" max="14850" width="30.7109375" style="272" customWidth="1"/>
    <col min="14851" max="14851" width="4.140625" style="272" customWidth="1"/>
    <col min="14852" max="14884" width="3.85546875" style="272" customWidth="1"/>
    <col min="14885" max="15104" width="9.140625" style="272"/>
    <col min="15105" max="15105" width="4.7109375" style="272" customWidth="1"/>
    <col min="15106" max="15106" width="30.7109375" style="272" customWidth="1"/>
    <col min="15107" max="15107" width="4.140625" style="272" customWidth="1"/>
    <col min="15108" max="15140" width="3.85546875" style="272" customWidth="1"/>
    <col min="15141" max="15360" width="9.140625" style="272"/>
    <col min="15361" max="15361" width="4.7109375" style="272" customWidth="1"/>
    <col min="15362" max="15362" width="30.7109375" style="272" customWidth="1"/>
    <col min="15363" max="15363" width="4.140625" style="272" customWidth="1"/>
    <col min="15364" max="15396" width="3.85546875" style="272" customWidth="1"/>
    <col min="15397" max="15616" width="9.140625" style="272"/>
    <col min="15617" max="15617" width="4.7109375" style="272" customWidth="1"/>
    <col min="15618" max="15618" width="30.7109375" style="272" customWidth="1"/>
    <col min="15619" max="15619" width="4.140625" style="272" customWidth="1"/>
    <col min="15620" max="15652" width="3.85546875" style="272" customWidth="1"/>
    <col min="15653" max="15872" width="9.140625" style="272"/>
    <col min="15873" max="15873" width="4.7109375" style="272" customWidth="1"/>
    <col min="15874" max="15874" width="30.7109375" style="272" customWidth="1"/>
    <col min="15875" max="15875" width="4.140625" style="272" customWidth="1"/>
    <col min="15876" max="15908" width="3.85546875" style="272" customWidth="1"/>
    <col min="15909" max="16128" width="9.140625" style="272"/>
    <col min="16129" max="16129" width="4.7109375" style="272" customWidth="1"/>
    <col min="16130" max="16130" width="30.7109375" style="272" customWidth="1"/>
    <col min="16131" max="16131" width="4.140625" style="272" customWidth="1"/>
    <col min="16132" max="16164" width="3.85546875" style="272" customWidth="1"/>
    <col min="16165" max="16384" width="9.140625" style="272"/>
  </cols>
  <sheetData>
    <row r="1" spans="1:39" ht="21" customHeight="1">
      <c r="A1" s="1943" t="s">
        <v>1033</v>
      </c>
      <c r="B1" s="1943"/>
      <c r="C1" s="1943"/>
      <c r="D1" s="1943"/>
      <c r="E1" s="1943"/>
      <c r="F1" s="1943"/>
      <c r="G1" s="1943"/>
      <c r="H1" s="1943"/>
      <c r="I1" s="1943"/>
      <c r="J1" s="1943"/>
      <c r="K1" s="1943"/>
      <c r="L1" s="1943"/>
      <c r="M1" s="1943"/>
      <c r="N1" s="1943"/>
      <c r="O1" s="1943"/>
      <c r="P1" s="1943"/>
      <c r="Q1" s="1943"/>
      <c r="R1" s="1943"/>
      <c r="S1" s="1943"/>
      <c r="T1" s="1943"/>
      <c r="U1" s="1943"/>
      <c r="V1" s="1943"/>
      <c r="W1" s="1943"/>
      <c r="X1" s="1943"/>
      <c r="Y1" s="1943"/>
      <c r="Z1" s="1943"/>
      <c r="AA1" s="1943"/>
      <c r="AB1" s="1943"/>
      <c r="AC1" s="1943"/>
      <c r="AD1" s="1943"/>
      <c r="AE1" s="1943"/>
      <c r="AF1" s="1943"/>
      <c r="AG1" s="1943"/>
      <c r="AH1" s="1943"/>
      <c r="AI1" s="1943"/>
      <c r="AJ1" s="1943"/>
    </row>
    <row r="2" spans="1:39" ht="21" customHeight="1">
      <c r="A2" s="1943" t="s">
        <v>1030</v>
      </c>
      <c r="B2" s="1943"/>
      <c r="C2" s="1943"/>
      <c r="D2" s="1943"/>
      <c r="E2" s="1943"/>
      <c r="F2" s="1943"/>
      <c r="G2" s="1943"/>
      <c r="H2" s="1943"/>
      <c r="I2" s="1943"/>
      <c r="J2" s="1943"/>
      <c r="K2" s="1943"/>
      <c r="L2" s="1943"/>
      <c r="M2" s="1943"/>
      <c r="N2" s="1943"/>
      <c r="O2" s="1943"/>
      <c r="P2" s="1943"/>
      <c r="Q2" s="1943"/>
      <c r="R2" s="1943"/>
      <c r="S2" s="1943"/>
      <c r="T2" s="1943"/>
      <c r="U2" s="1943"/>
      <c r="V2" s="1943"/>
      <c r="W2" s="1943"/>
      <c r="X2" s="1943"/>
      <c r="Y2" s="1943"/>
      <c r="Z2" s="1943"/>
      <c r="AA2" s="1943"/>
      <c r="AB2" s="1943"/>
      <c r="AC2" s="1943"/>
      <c r="AD2" s="1943"/>
      <c r="AE2" s="1943"/>
      <c r="AF2" s="1943"/>
      <c r="AG2" s="1943"/>
      <c r="AH2" s="1943"/>
      <c r="AI2" s="1943"/>
      <c r="AJ2" s="1943"/>
    </row>
    <row r="3" spans="1:39" ht="21" customHeight="1">
      <c r="A3" s="1943" t="str">
        <f>INDEKS!A3</f>
        <v>TAHUN PELAJARAN 2015/2016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  <c r="R3" s="1943"/>
      <c r="S3" s="1943"/>
      <c r="T3" s="1943"/>
      <c r="U3" s="1943"/>
      <c r="V3" s="1943"/>
      <c r="W3" s="1943"/>
      <c r="X3" s="1943"/>
      <c r="Y3" s="1943"/>
      <c r="Z3" s="1943"/>
      <c r="AA3" s="1943"/>
      <c r="AB3" s="1943"/>
      <c r="AC3" s="1943"/>
      <c r="AD3" s="1943"/>
      <c r="AE3" s="1943"/>
      <c r="AF3" s="1943"/>
      <c r="AG3" s="1943"/>
      <c r="AH3" s="1943"/>
      <c r="AI3" s="1943"/>
      <c r="AJ3" s="1943"/>
    </row>
    <row r="4" spans="1:39" ht="21" customHeight="1" thickBot="1">
      <c r="A4" s="273" t="str">
        <f>INDEKS!B17</f>
        <v>KELAS VI (ENAM) B</v>
      </c>
      <c r="AC4" s="272" t="s">
        <v>1048</v>
      </c>
    </row>
    <row r="5" spans="1:39" s="274" customFormat="1" ht="23.1" customHeight="1">
      <c r="A5" s="1944" t="s">
        <v>0</v>
      </c>
      <c r="B5" s="1944" t="s">
        <v>1</v>
      </c>
      <c r="C5" s="1944" t="s">
        <v>1031</v>
      </c>
      <c r="D5" s="1944"/>
      <c r="E5" s="1944"/>
      <c r="F5" s="1944"/>
      <c r="G5" s="1944"/>
      <c r="H5" s="1944"/>
      <c r="I5" s="1944"/>
      <c r="J5" s="1944"/>
      <c r="K5" s="1944"/>
      <c r="L5" s="1944"/>
      <c r="M5" s="1944"/>
      <c r="N5" s="1944"/>
      <c r="O5" s="1944"/>
      <c r="P5" s="1944"/>
      <c r="Q5" s="1944"/>
      <c r="R5" s="1944"/>
      <c r="S5" s="1944"/>
      <c r="T5" s="1944"/>
      <c r="U5" s="1944"/>
      <c r="V5" s="1944"/>
      <c r="W5" s="1944"/>
      <c r="X5" s="1944"/>
      <c r="Y5" s="1944"/>
      <c r="Z5" s="1944"/>
      <c r="AA5" s="1944"/>
      <c r="AB5" s="1944"/>
      <c r="AC5" s="1944"/>
      <c r="AD5" s="1944"/>
      <c r="AE5" s="1944"/>
      <c r="AF5" s="1944"/>
      <c r="AG5" s="1944"/>
      <c r="AH5" s="1946" t="s">
        <v>616</v>
      </c>
      <c r="AI5" s="1946"/>
      <c r="AJ5" s="1946"/>
    </row>
    <row r="6" spans="1:39" s="274" customFormat="1" ht="23.1" customHeight="1" thickBot="1">
      <c r="A6" s="1945"/>
      <c r="B6" s="1945"/>
      <c r="C6" s="276">
        <v>1</v>
      </c>
      <c r="D6" s="276">
        <v>2</v>
      </c>
      <c r="E6" s="276">
        <v>3</v>
      </c>
      <c r="F6" s="276">
        <v>4</v>
      </c>
      <c r="G6" s="276">
        <v>5</v>
      </c>
      <c r="H6" s="276">
        <v>6</v>
      </c>
      <c r="I6" s="276">
        <v>7</v>
      </c>
      <c r="J6" s="276">
        <v>8</v>
      </c>
      <c r="K6" s="276">
        <v>9</v>
      </c>
      <c r="L6" s="276">
        <v>10</v>
      </c>
      <c r="M6" s="276">
        <v>11</v>
      </c>
      <c r="N6" s="276">
        <v>12</v>
      </c>
      <c r="O6" s="276">
        <v>13</v>
      </c>
      <c r="P6" s="276">
        <v>14</v>
      </c>
      <c r="Q6" s="276">
        <v>15</v>
      </c>
      <c r="R6" s="276">
        <v>16</v>
      </c>
      <c r="S6" s="276">
        <v>17</v>
      </c>
      <c r="T6" s="276">
        <v>18</v>
      </c>
      <c r="U6" s="276">
        <v>19</v>
      </c>
      <c r="V6" s="276">
        <v>20</v>
      </c>
      <c r="W6" s="276">
        <v>21</v>
      </c>
      <c r="X6" s="276">
        <v>22</v>
      </c>
      <c r="Y6" s="276">
        <v>23</v>
      </c>
      <c r="Z6" s="276">
        <v>24</v>
      </c>
      <c r="AA6" s="276">
        <v>25</v>
      </c>
      <c r="AB6" s="276">
        <v>26</v>
      </c>
      <c r="AC6" s="276">
        <v>27</v>
      </c>
      <c r="AD6" s="276">
        <v>28</v>
      </c>
      <c r="AE6" s="276">
        <v>29</v>
      </c>
      <c r="AF6" s="276">
        <v>30</v>
      </c>
      <c r="AG6" s="276">
        <v>31</v>
      </c>
      <c r="AH6" s="276" t="s">
        <v>1032</v>
      </c>
      <c r="AI6" s="276" t="s">
        <v>792</v>
      </c>
      <c r="AJ6" s="276" t="s">
        <v>851</v>
      </c>
    </row>
    <row r="7" spans="1:39" ht="16.5" customHeight="1">
      <c r="A7" s="277">
        <v>1</v>
      </c>
      <c r="B7" s="278" t="str">
        <f>'6b'!D4</f>
        <v>Abdul Karim</v>
      </c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79"/>
      <c r="AG7" s="279"/>
      <c r="AH7" s="277"/>
      <c r="AI7" s="277"/>
      <c r="AJ7" s="280"/>
    </row>
    <row r="8" spans="1:39" ht="16.5" customHeight="1">
      <c r="A8" s="281">
        <v>2</v>
      </c>
      <c r="B8" s="278" t="str">
        <f>'6b'!D5</f>
        <v>Arifah Billahi Abidah</v>
      </c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1"/>
      <c r="AI8" s="281"/>
      <c r="AJ8" s="283"/>
    </row>
    <row r="9" spans="1:39" ht="16.5" customHeight="1">
      <c r="A9" s="277">
        <v>3</v>
      </c>
      <c r="B9" s="278" t="str">
        <f>'6b'!D6</f>
        <v>BAGUS MULYADI</v>
      </c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281"/>
      <c r="AI9" s="281"/>
      <c r="AJ9" s="283"/>
    </row>
    <row r="10" spans="1:39" ht="16.5" customHeight="1">
      <c r="A10" s="281">
        <v>4</v>
      </c>
      <c r="B10" s="278" t="str">
        <f>'6b'!D7</f>
        <v>Dewi Sulistiyowati</v>
      </c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4"/>
      <c r="AI10" s="284"/>
      <c r="AJ10" s="283"/>
    </row>
    <row r="11" spans="1:39" ht="16.5" customHeight="1">
      <c r="A11" s="277">
        <v>5</v>
      </c>
      <c r="B11" s="278" t="str">
        <f>'6b'!D8</f>
        <v>EDY SUDRAJAT</v>
      </c>
      <c r="C11" s="282"/>
      <c r="D11" s="282"/>
      <c r="E11" s="282"/>
      <c r="F11" s="282"/>
      <c r="G11" s="282"/>
      <c r="H11" s="282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  <c r="AC11" s="282"/>
      <c r="AD11" s="282"/>
      <c r="AE11" s="282"/>
      <c r="AF11" s="282"/>
      <c r="AG11" s="282"/>
      <c r="AH11" s="281"/>
      <c r="AI11" s="281"/>
      <c r="AJ11" s="283"/>
      <c r="AL11" s="274"/>
      <c r="AM11" s="274"/>
    </row>
    <row r="12" spans="1:39" ht="16.5" customHeight="1">
      <c r="A12" s="281">
        <v>6</v>
      </c>
      <c r="B12" s="278" t="str">
        <f>'6b'!D9</f>
        <v>Indah Gita Cahyani</v>
      </c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1"/>
      <c r="AI12" s="281"/>
      <c r="AJ12" s="283"/>
      <c r="AL12" s="1465" t="s">
        <v>603</v>
      </c>
      <c r="AM12" s="1465" t="s">
        <v>604</v>
      </c>
    </row>
    <row r="13" spans="1:39" ht="16.5" customHeight="1">
      <c r="A13" s="277">
        <v>7</v>
      </c>
      <c r="B13" s="278" t="str">
        <f>'6b'!D10</f>
        <v>KHARIS AL FARIZI</v>
      </c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281"/>
      <c r="AI13" s="281"/>
      <c r="AJ13" s="283"/>
      <c r="AL13" s="1466"/>
      <c r="AM13" s="1466"/>
    </row>
    <row r="14" spans="1:39" ht="16.5" customHeight="1">
      <c r="A14" s="281">
        <v>8</v>
      </c>
      <c r="B14" s="278" t="str">
        <f>'6b'!D11</f>
        <v>LAILATUL FITRIYAH</v>
      </c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4"/>
      <c r="AI14" s="284"/>
      <c r="AJ14" s="283"/>
      <c r="AL14" s="1465" t="s">
        <v>605</v>
      </c>
      <c r="AM14" s="1465" t="s">
        <v>606</v>
      </c>
    </row>
    <row r="15" spans="1:39" ht="16.5" customHeight="1">
      <c r="A15" s="277">
        <v>9</v>
      </c>
      <c r="B15" s="278" t="str">
        <f>'6b'!D12</f>
        <v>LAILI KHADHRATUL JAMIL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1"/>
      <c r="AI15" s="281"/>
      <c r="AJ15" s="283"/>
      <c r="AL15" s="1466"/>
      <c r="AM15" s="1466"/>
    </row>
    <row r="16" spans="1:39" ht="16.5" customHeight="1">
      <c r="A16" s="281">
        <v>10</v>
      </c>
      <c r="B16" s="278" t="str">
        <f>'6b'!D13</f>
        <v>M. Deni Setiawan</v>
      </c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  <c r="AC16" s="282"/>
      <c r="AD16" s="282"/>
      <c r="AE16" s="282"/>
      <c r="AF16" s="282"/>
      <c r="AG16" s="282"/>
      <c r="AH16" s="281"/>
      <c r="AI16" s="281"/>
      <c r="AJ16" s="283"/>
      <c r="AL16" s="1465" t="s">
        <v>607</v>
      </c>
      <c r="AM16" s="1465" t="s">
        <v>608</v>
      </c>
    </row>
    <row r="17" spans="1:39" ht="16.5" customHeight="1">
      <c r="A17" s="277">
        <v>11</v>
      </c>
      <c r="B17" s="278" t="str">
        <f>'6b'!D14</f>
        <v>MOCHAMAD RAFI YAZID PRAYOGA</v>
      </c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1"/>
      <c r="AI17" s="281"/>
      <c r="AJ17" s="283"/>
      <c r="AL17" s="1466"/>
      <c r="AM17" s="1466"/>
    </row>
    <row r="18" spans="1:39" ht="16.5" customHeight="1">
      <c r="A18" s="281">
        <v>12</v>
      </c>
      <c r="B18" s="278" t="str">
        <f>'6b'!D15</f>
        <v>MUCHAMAD FIRMANSYAH</v>
      </c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4"/>
      <c r="AI18" s="284"/>
      <c r="AJ18" s="283"/>
      <c r="AL18" s="1465" t="s">
        <v>609</v>
      </c>
      <c r="AM18" s="1465" t="s">
        <v>610</v>
      </c>
    </row>
    <row r="19" spans="1:39" ht="16.5" customHeight="1">
      <c r="A19" s="277">
        <v>13</v>
      </c>
      <c r="B19" s="278" t="str">
        <f>'6b'!D16</f>
        <v>MUCHAMMAD ARIF DWI KURNIAWAN</v>
      </c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1"/>
      <c r="AI19" s="281"/>
      <c r="AJ19" s="283"/>
      <c r="AL19" s="1466"/>
      <c r="AM19" s="1466"/>
    </row>
    <row r="20" spans="1:39" ht="16.5" customHeight="1">
      <c r="A20" s="281">
        <v>14</v>
      </c>
      <c r="B20" s="278" t="str">
        <f>'6b'!D17</f>
        <v>Muchammad Subahriyan</v>
      </c>
      <c r="C20" s="282"/>
      <c r="D20" s="282"/>
      <c r="E20" s="282"/>
      <c r="F20" s="282"/>
      <c r="G20" s="282"/>
      <c r="H20" s="282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1"/>
      <c r="AI20" s="281"/>
      <c r="AJ20" s="283"/>
      <c r="AL20" s="1465" t="s">
        <v>611</v>
      </c>
      <c r="AM20" s="1465" t="s">
        <v>612</v>
      </c>
    </row>
    <row r="21" spans="1:39" ht="16.5" customHeight="1">
      <c r="A21" s="277">
        <v>15</v>
      </c>
      <c r="B21" s="278" t="str">
        <f>'6b'!D18</f>
        <v>Muhammad Asyrof Almujadid</v>
      </c>
      <c r="C21" s="282"/>
      <c r="D21" s="282"/>
      <c r="E21" s="282"/>
      <c r="F21" s="282"/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1"/>
      <c r="AI21" s="281"/>
      <c r="AJ21" s="283"/>
      <c r="AL21" s="1466"/>
      <c r="AM21" s="1466"/>
    </row>
    <row r="22" spans="1:39" ht="16.5" customHeight="1">
      <c r="A22" s="281">
        <v>16</v>
      </c>
      <c r="B22" s="278" t="str">
        <f>'6b'!D19</f>
        <v>MUHAMMAD FERRI IRWANTO</v>
      </c>
      <c r="C22" s="282"/>
      <c r="D22" s="282"/>
      <c r="E22" s="282"/>
      <c r="F22" s="282"/>
      <c r="G22" s="282"/>
      <c r="H22" s="282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1"/>
      <c r="AI22" s="281"/>
      <c r="AJ22" s="283"/>
      <c r="AL22" s="1465" t="s">
        <v>834</v>
      </c>
      <c r="AM22" s="1465" t="s">
        <v>835</v>
      </c>
    </row>
    <row r="23" spans="1:39" ht="16.5" customHeight="1">
      <c r="A23" s="277">
        <v>17</v>
      </c>
      <c r="B23" s="278" t="str">
        <f>'6b'!D20</f>
        <v>MUHAMMAD IQBAL RODHI</v>
      </c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4"/>
      <c r="AI23" s="284"/>
      <c r="AJ23" s="283"/>
    </row>
    <row r="24" spans="1:39" ht="16.5" customHeight="1">
      <c r="A24" s="281">
        <v>18</v>
      </c>
      <c r="B24" s="278" t="str">
        <f>'6b'!D21</f>
        <v>Muhammad Rafli Khusni R.</v>
      </c>
      <c r="C24" s="282"/>
      <c r="D24" s="282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4"/>
      <c r="AI24" s="284"/>
      <c r="AJ24" s="283"/>
    </row>
    <row r="25" spans="1:39" ht="16.5" customHeight="1">
      <c r="A25" s="277">
        <v>19</v>
      </c>
      <c r="B25" s="278" t="str">
        <f>'6b'!D22</f>
        <v>Mukhamad Sokheh</v>
      </c>
      <c r="C25" s="282"/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281"/>
      <c r="AI25" s="281"/>
      <c r="AJ25" s="283"/>
    </row>
    <row r="26" spans="1:39" ht="16.5" customHeight="1">
      <c r="A26" s="281">
        <v>20</v>
      </c>
      <c r="B26" s="278" t="str">
        <f>'6b'!D23</f>
        <v>MUKHAMAD ZAINAL ABIDIN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  <c r="AC26" s="282"/>
      <c r="AD26" s="282"/>
      <c r="AE26" s="282"/>
      <c r="AF26" s="282"/>
      <c r="AG26" s="282"/>
      <c r="AH26" s="281"/>
      <c r="AI26" s="281"/>
      <c r="AJ26" s="283"/>
    </row>
    <row r="27" spans="1:39" ht="16.5" customHeight="1">
      <c r="A27" s="277">
        <v>21</v>
      </c>
      <c r="B27" s="278" t="str">
        <f>'6b'!D24</f>
        <v>NADIA SOFA FEBRIANTI</v>
      </c>
      <c r="C27" s="282"/>
      <c r="D27" s="282"/>
      <c r="E27" s="282"/>
      <c r="F27" s="282"/>
      <c r="G27" s="282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81"/>
      <c r="AI27" s="281"/>
      <c r="AJ27" s="283"/>
    </row>
    <row r="28" spans="1:39" ht="16.5" customHeight="1">
      <c r="A28" s="281">
        <v>22</v>
      </c>
      <c r="B28" s="278" t="str">
        <f>'6b'!D25</f>
        <v>Nur Agustina</v>
      </c>
      <c r="C28" s="282"/>
      <c r="D28" s="282"/>
      <c r="E28" s="282"/>
      <c r="F28" s="282"/>
      <c r="G28" s="282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281"/>
      <c r="AI28" s="281"/>
      <c r="AJ28" s="283"/>
    </row>
    <row r="29" spans="1:39" ht="16.5" customHeight="1">
      <c r="A29" s="277">
        <v>23</v>
      </c>
      <c r="B29" s="278" t="str">
        <f>'6b'!D26</f>
        <v>Nurul Huda</v>
      </c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1"/>
      <c r="AI29" s="281"/>
      <c r="AJ29" s="283"/>
    </row>
    <row r="30" spans="1:39" ht="16.5" customHeight="1">
      <c r="A30" s="281">
        <v>24</v>
      </c>
      <c r="B30" s="278" t="str">
        <f>'6b'!D27</f>
        <v>Robby Maulana Kudus</v>
      </c>
      <c r="C30" s="282"/>
      <c r="D30" s="282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  <c r="AC30" s="282"/>
      <c r="AD30" s="282"/>
      <c r="AE30" s="282"/>
      <c r="AF30" s="282"/>
      <c r="AG30" s="282"/>
      <c r="AH30" s="281"/>
      <c r="AI30" s="281"/>
      <c r="AJ30" s="283"/>
    </row>
    <row r="31" spans="1:39" ht="16.5" customHeight="1">
      <c r="A31" s="277">
        <v>25</v>
      </c>
      <c r="B31" s="278" t="str">
        <f>'6b'!D28</f>
        <v>SITI YULIANI RAHMAWATI</v>
      </c>
      <c r="C31" s="282"/>
      <c r="D31" s="282"/>
      <c r="E31" s="282"/>
      <c r="F31" s="282"/>
      <c r="G31" s="282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  <c r="AC31" s="282"/>
      <c r="AD31" s="282"/>
      <c r="AE31" s="282"/>
      <c r="AF31" s="282"/>
      <c r="AG31" s="282"/>
      <c r="AH31" s="281"/>
      <c r="AI31" s="281"/>
      <c r="AJ31" s="283"/>
    </row>
    <row r="32" spans="1:39" ht="16.5" customHeight="1">
      <c r="A32" s="281">
        <v>26</v>
      </c>
      <c r="B32" s="278" t="str">
        <f>'6b'!D29</f>
        <v>Tri Octa Viola</v>
      </c>
      <c r="C32" s="282"/>
      <c r="D32" s="282"/>
      <c r="E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  <c r="AC32" s="282"/>
      <c r="AD32" s="282"/>
      <c r="AE32" s="282"/>
      <c r="AF32" s="282"/>
      <c r="AG32" s="282"/>
      <c r="AH32" s="281"/>
      <c r="AI32" s="281"/>
      <c r="AJ32" s="283"/>
    </row>
    <row r="33" spans="1:36" ht="16.5" customHeight="1">
      <c r="A33" s="277">
        <v>27</v>
      </c>
      <c r="B33" s="278" t="str">
        <f>'6b'!D30</f>
        <v>VEGA MAULANA</v>
      </c>
      <c r="C33" s="282"/>
      <c r="D33" s="282"/>
      <c r="E33" s="282"/>
      <c r="F33" s="282"/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  <c r="AC33" s="282"/>
      <c r="AD33" s="282"/>
      <c r="AE33" s="282"/>
      <c r="AF33" s="282"/>
      <c r="AG33" s="282"/>
      <c r="AH33" s="281"/>
      <c r="AI33" s="281"/>
      <c r="AJ33" s="283"/>
    </row>
    <row r="34" spans="1:36" ht="16.5" customHeight="1">
      <c r="A34" s="281">
        <v>28</v>
      </c>
      <c r="B34" s="278" t="str">
        <f>'6b'!D31</f>
        <v>Wahyu Ramadani</v>
      </c>
      <c r="C34" s="282"/>
      <c r="D34" s="282"/>
      <c r="E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  <c r="AC34" s="282"/>
      <c r="AD34" s="282"/>
      <c r="AE34" s="282"/>
      <c r="AF34" s="282"/>
      <c r="AG34" s="282"/>
      <c r="AH34" s="281"/>
      <c r="AI34" s="281"/>
      <c r="AJ34" s="283"/>
    </row>
    <row r="35" spans="1:36" ht="16.5" customHeight="1">
      <c r="A35" s="277">
        <v>29</v>
      </c>
      <c r="B35" s="278">
        <f>'6b'!D32</f>
        <v>0</v>
      </c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  <c r="AC35" s="282"/>
      <c r="AD35" s="282"/>
      <c r="AE35" s="282"/>
      <c r="AF35" s="282"/>
      <c r="AG35" s="282"/>
      <c r="AH35" s="281"/>
      <c r="AI35" s="281"/>
      <c r="AJ35" s="283"/>
    </row>
    <row r="36" spans="1:36" ht="16.5" customHeight="1">
      <c r="A36" s="281">
        <v>30</v>
      </c>
      <c r="B36" s="278">
        <f>'6b'!D33</f>
        <v>0</v>
      </c>
      <c r="C36" s="282"/>
      <c r="D36" s="282"/>
      <c r="E36" s="282"/>
      <c r="F36" s="282"/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  <c r="AC36" s="282"/>
      <c r="AD36" s="282"/>
      <c r="AE36" s="282"/>
      <c r="AF36" s="282"/>
      <c r="AG36" s="282"/>
      <c r="AH36" s="281"/>
      <c r="AI36" s="281"/>
      <c r="AJ36" s="283"/>
    </row>
  </sheetData>
  <mergeCells count="7">
    <mergeCell ref="A1:AJ1"/>
    <mergeCell ref="A2:AJ2"/>
    <mergeCell ref="A3:AJ3"/>
    <mergeCell ref="A5:A6"/>
    <mergeCell ref="B5:B6"/>
    <mergeCell ref="C5:AG5"/>
    <mergeCell ref="AH5:AJ5"/>
  </mergeCells>
  <hyperlinks>
    <hyperlink ref="AL12" location="'1aA'!A1" display="1A" xr:uid="{00000000-0004-0000-1E00-000000000000}"/>
    <hyperlink ref="AM12" location="'1bA'!A1" display="1B" xr:uid="{00000000-0004-0000-1E00-000001000000}"/>
    <hyperlink ref="AM14" location="'2bA'!A1" display="2B" xr:uid="{00000000-0004-0000-1E00-000002000000}"/>
    <hyperlink ref="AM16" location="'3bA'!A1" display="3B" xr:uid="{00000000-0004-0000-1E00-000003000000}"/>
    <hyperlink ref="AM18" location="'4bA'!A1" display="4B" xr:uid="{00000000-0004-0000-1E00-000004000000}"/>
    <hyperlink ref="AM22" location="'6bA'!A1" display="6B" xr:uid="{00000000-0004-0000-1E00-000005000000}"/>
    <hyperlink ref="AL14" location="'2aA'!A1" display="2A" xr:uid="{00000000-0004-0000-1E00-000006000000}"/>
    <hyperlink ref="AL16" location="'3aA'!A1" display="3A" xr:uid="{00000000-0004-0000-1E00-000007000000}"/>
    <hyperlink ref="AL18" location="'4aA'!A1" display="4A" xr:uid="{00000000-0004-0000-1E00-000008000000}"/>
    <hyperlink ref="AL20" location="'5aA'!A1" display="5A" xr:uid="{00000000-0004-0000-1E00-000009000000}"/>
    <hyperlink ref="AM20" location="'5bA'!A1" display="5B" xr:uid="{00000000-0004-0000-1E00-00000A000000}"/>
    <hyperlink ref="AL22" location="'6aA'!A1" display="6A" xr:uid="{00000000-0004-0000-1E00-00000B000000}"/>
  </hyperlinks>
  <pageMargins left="0.74803149606299213" right="0.43307086614173229" top="0.23622047244094491" bottom="0.11811023622047245" header="0.43307086614173229" footer="0.23622047244094491"/>
  <pageSetup paperSize="256" scale="88" orientation="landscape" horizontalDpi="4294967293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58"/>
  <dimension ref="A1:J35"/>
  <sheetViews>
    <sheetView view="pageBreakPreview" zoomScale="70" zoomScaleNormal="100" zoomScaleSheetLayoutView="70" workbookViewId="0">
      <pane xSplit="2" ySplit="4" topLeftCell="C12" activePane="bottomRight" state="frozen"/>
      <selection pane="topRight" activeCell="C1" sqref="C1"/>
      <selection pane="bottomLeft" activeCell="A5" sqref="A5"/>
      <selection pane="bottomRight" activeCell="I4" sqref="I4"/>
    </sheetView>
  </sheetViews>
  <sheetFormatPr defaultRowHeight="15"/>
  <cols>
    <col min="1" max="1" width="4.5703125" style="251" customWidth="1"/>
    <col min="2" max="2" width="40.7109375" style="251" customWidth="1"/>
    <col min="3" max="7" width="16.7109375" style="251" customWidth="1"/>
    <col min="8" max="9" width="17" style="251" customWidth="1"/>
    <col min="10" max="10" width="13.28515625" style="251" customWidth="1"/>
    <col min="11" max="16384" width="9.140625" style="251"/>
  </cols>
  <sheetData>
    <row r="1" spans="1:10" ht="18.75">
      <c r="A1" s="1947" t="s">
        <v>1007</v>
      </c>
      <c r="B1" s="1947"/>
      <c r="C1" s="1947"/>
      <c r="D1" s="1947"/>
      <c r="E1" s="1947"/>
      <c r="F1" s="1947"/>
      <c r="G1" s="1947"/>
      <c r="H1" s="1947"/>
      <c r="I1" s="1947"/>
      <c r="J1" s="1947"/>
    </row>
    <row r="2" spans="1:10" ht="18.75">
      <c r="A2" s="1947" t="s">
        <v>2650</v>
      </c>
      <c r="B2" s="1947"/>
      <c r="C2" s="1947"/>
      <c r="D2" s="1947"/>
      <c r="E2" s="1947"/>
      <c r="F2" s="1947"/>
      <c r="G2" s="1947"/>
      <c r="H2" s="1947"/>
      <c r="I2" s="1947"/>
      <c r="J2" s="1947"/>
    </row>
    <row r="4" spans="1:10" ht="29.25" customHeight="1">
      <c r="A4" s="1491" t="s">
        <v>869</v>
      </c>
      <c r="B4" s="1491" t="s">
        <v>863</v>
      </c>
      <c r="C4" s="1491" t="s">
        <v>2643</v>
      </c>
      <c r="D4" s="1491" t="s">
        <v>2644</v>
      </c>
      <c r="E4" s="1491" t="s">
        <v>2645</v>
      </c>
      <c r="F4" s="1491" t="s">
        <v>2646</v>
      </c>
      <c r="G4" s="1491" t="s">
        <v>2647</v>
      </c>
      <c r="H4" s="1491" t="s">
        <v>2648</v>
      </c>
      <c r="I4" s="1491"/>
      <c r="J4" s="1491" t="s">
        <v>1008</v>
      </c>
    </row>
    <row r="5" spans="1:10" ht="15.75">
      <c r="A5" s="1488">
        <v>1</v>
      </c>
      <c r="B5" s="1489" t="s">
        <v>2651</v>
      </c>
      <c r="C5" s="1490"/>
      <c r="D5" s="1490"/>
      <c r="E5" s="1490"/>
      <c r="F5" s="1490"/>
      <c r="G5" s="1490"/>
      <c r="H5" s="1490"/>
      <c r="I5" s="1490"/>
      <c r="J5" s="1490"/>
    </row>
    <row r="6" spans="1:10" ht="15.75">
      <c r="A6" s="1488">
        <v>2</v>
      </c>
      <c r="B6" s="1489" t="s">
        <v>2652</v>
      </c>
      <c r="C6" s="1490"/>
      <c r="D6" s="1490"/>
      <c r="E6" s="1490"/>
      <c r="F6" s="1490"/>
      <c r="G6" s="1490"/>
      <c r="H6" s="1490"/>
      <c r="I6" s="1490"/>
      <c r="J6" s="1490"/>
    </row>
    <row r="7" spans="1:10" ht="15.75">
      <c r="A7" s="1488">
        <v>3</v>
      </c>
      <c r="B7" s="1489" t="s">
        <v>2653</v>
      </c>
      <c r="C7" s="1490"/>
      <c r="D7" s="1490"/>
      <c r="E7" s="1490"/>
      <c r="F7" s="1490"/>
      <c r="G7" s="1490"/>
      <c r="H7" s="1490"/>
      <c r="I7" s="1490"/>
      <c r="J7" s="1490"/>
    </row>
    <row r="8" spans="1:10" ht="15.75">
      <c r="A8" s="1488">
        <v>4</v>
      </c>
      <c r="B8" s="1489" t="s">
        <v>2654</v>
      </c>
      <c r="C8" s="1490"/>
      <c r="D8" s="1490"/>
      <c r="E8" s="1490"/>
      <c r="F8" s="1490"/>
      <c r="G8" s="1490"/>
      <c r="H8" s="1490"/>
      <c r="I8" s="1490"/>
      <c r="J8" s="1490"/>
    </row>
    <row r="9" spans="1:10" ht="15.75">
      <c r="A9" s="1488">
        <v>5</v>
      </c>
      <c r="B9" s="1489" t="s">
        <v>2655</v>
      </c>
      <c r="C9" s="1490"/>
      <c r="D9" s="1490"/>
      <c r="E9" s="1490"/>
      <c r="F9" s="1490"/>
      <c r="G9" s="1490"/>
      <c r="H9" s="1490"/>
      <c r="I9" s="1490"/>
      <c r="J9" s="1490"/>
    </row>
    <row r="10" spans="1:10" ht="15.75">
      <c r="A10" s="1488">
        <v>6</v>
      </c>
      <c r="B10" s="1489" t="s">
        <v>2475</v>
      </c>
      <c r="C10" s="1490"/>
      <c r="D10" s="1490"/>
      <c r="E10" s="1490"/>
      <c r="F10" s="1490"/>
      <c r="G10" s="1490"/>
      <c r="H10" s="1490"/>
      <c r="I10" s="1490"/>
      <c r="J10" s="1490"/>
    </row>
    <row r="11" spans="1:10" ht="15.75">
      <c r="A11" s="1488">
        <v>7</v>
      </c>
      <c r="B11" s="1489" t="s">
        <v>2656</v>
      </c>
      <c r="C11" s="1490"/>
      <c r="D11" s="1490"/>
      <c r="E11" s="1490"/>
      <c r="F11" s="1490"/>
      <c r="G11" s="1490"/>
      <c r="H11" s="1490"/>
      <c r="I11" s="1490"/>
      <c r="J11" s="1490"/>
    </row>
    <row r="12" spans="1:10" ht="15.75">
      <c r="A12" s="1488">
        <v>8</v>
      </c>
      <c r="B12" s="1489" t="s">
        <v>2657</v>
      </c>
      <c r="C12" s="1490"/>
      <c r="D12" s="1490"/>
      <c r="E12" s="1490"/>
      <c r="F12" s="1490"/>
      <c r="G12" s="1490"/>
      <c r="H12" s="1490"/>
      <c r="I12" s="1490"/>
      <c r="J12" s="1490"/>
    </row>
    <row r="13" spans="1:10" ht="15.75">
      <c r="A13" s="1488">
        <v>9</v>
      </c>
      <c r="B13" s="1489" t="s">
        <v>2658</v>
      </c>
      <c r="C13" s="1490"/>
      <c r="D13" s="1490"/>
      <c r="E13" s="1490"/>
      <c r="F13" s="1490"/>
      <c r="G13" s="1490"/>
      <c r="H13" s="1490"/>
      <c r="I13" s="1490"/>
      <c r="J13" s="1490"/>
    </row>
    <row r="14" spans="1:10" ht="15.75">
      <c r="A14" s="1488">
        <v>10</v>
      </c>
      <c r="B14" s="1489" t="s">
        <v>2659</v>
      </c>
      <c r="C14" s="1490"/>
      <c r="D14" s="1490"/>
      <c r="E14" s="1490"/>
      <c r="F14" s="1490"/>
      <c r="G14" s="1490"/>
      <c r="H14" s="1490"/>
      <c r="I14" s="1490"/>
      <c r="J14" s="1490"/>
    </row>
    <row r="15" spans="1:10" ht="15.75">
      <c r="A15" s="1488">
        <v>11</v>
      </c>
      <c r="B15" s="1489" t="s">
        <v>2660</v>
      </c>
      <c r="C15" s="1490"/>
      <c r="D15" s="1490"/>
      <c r="E15" s="1490"/>
      <c r="F15" s="1490"/>
      <c r="G15" s="1490"/>
      <c r="H15" s="1490"/>
      <c r="I15" s="1490"/>
      <c r="J15" s="1490"/>
    </row>
    <row r="16" spans="1:10" ht="15.75">
      <c r="A16" s="1488">
        <v>12</v>
      </c>
      <c r="B16" s="1489" t="s">
        <v>2661</v>
      </c>
      <c r="C16" s="1490"/>
      <c r="D16" s="1490"/>
      <c r="E16" s="1490"/>
      <c r="F16" s="1490"/>
      <c r="G16" s="1490"/>
      <c r="H16" s="1490"/>
      <c r="I16" s="1490"/>
      <c r="J16" s="1490"/>
    </row>
    <row r="17" spans="1:10" ht="15.75">
      <c r="A17" s="1488">
        <v>13</v>
      </c>
      <c r="B17" s="1489" t="s">
        <v>2662</v>
      </c>
      <c r="C17" s="1490"/>
      <c r="D17" s="1490"/>
      <c r="E17" s="1490"/>
      <c r="F17" s="1490"/>
      <c r="G17" s="1490"/>
      <c r="H17" s="1490"/>
      <c r="I17" s="1490"/>
      <c r="J17" s="1490"/>
    </row>
    <row r="18" spans="1:10" ht="15.75">
      <c r="A18" s="1488">
        <v>14</v>
      </c>
      <c r="B18" s="1489" t="s">
        <v>2663</v>
      </c>
      <c r="C18" s="1490"/>
      <c r="D18" s="1490"/>
      <c r="E18" s="1490"/>
      <c r="F18" s="1490"/>
      <c r="G18" s="1490"/>
      <c r="H18" s="1490"/>
      <c r="I18" s="1490"/>
      <c r="J18" s="1490"/>
    </row>
    <row r="19" spans="1:10" ht="15.75">
      <c r="A19" s="1488">
        <v>15</v>
      </c>
      <c r="B19" s="1489" t="s">
        <v>2664</v>
      </c>
      <c r="C19" s="1490"/>
      <c r="D19" s="1490"/>
      <c r="E19" s="1490"/>
      <c r="F19" s="1490"/>
      <c r="G19" s="1490"/>
      <c r="H19" s="1490"/>
      <c r="I19" s="1490"/>
      <c r="J19" s="1490"/>
    </row>
    <row r="20" spans="1:10" ht="15.75">
      <c r="A20" s="1488">
        <v>16</v>
      </c>
      <c r="B20" s="1489" t="s">
        <v>2665</v>
      </c>
      <c r="C20" s="1490"/>
      <c r="D20" s="1490"/>
      <c r="E20" s="1490"/>
      <c r="F20" s="1490"/>
      <c r="G20" s="1490"/>
      <c r="H20" s="1490"/>
      <c r="I20" s="1490"/>
      <c r="J20" s="1490"/>
    </row>
    <row r="21" spans="1:10" ht="15.75">
      <c r="A21" s="1488">
        <v>17</v>
      </c>
      <c r="B21" s="1489" t="s">
        <v>2666</v>
      </c>
      <c r="C21" s="1490"/>
      <c r="D21" s="1490"/>
      <c r="E21" s="1490"/>
      <c r="F21" s="1490"/>
      <c r="G21" s="1490"/>
      <c r="H21" s="1490"/>
      <c r="I21" s="1490"/>
      <c r="J21" s="1490"/>
    </row>
    <row r="22" spans="1:10" ht="15.75">
      <c r="A22" s="1488">
        <v>18</v>
      </c>
      <c r="B22" s="1489" t="s">
        <v>2667</v>
      </c>
      <c r="C22" s="1490"/>
      <c r="D22" s="1490"/>
      <c r="E22" s="1490"/>
      <c r="F22" s="1490"/>
      <c r="G22" s="1490"/>
      <c r="H22" s="1490"/>
      <c r="I22" s="1490"/>
      <c r="J22" s="1490"/>
    </row>
    <row r="23" spans="1:10" ht="15.75">
      <c r="A23" s="1488">
        <v>19</v>
      </c>
      <c r="B23" s="1489" t="s">
        <v>2668</v>
      </c>
      <c r="C23" s="1490"/>
      <c r="D23" s="1490"/>
      <c r="E23" s="1490"/>
      <c r="F23" s="1490"/>
      <c r="G23" s="1490"/>
      <c r="H23" s="1490"/>
      <c r="I23" s="1490"/>
      <c r="J23" s="1490"/>
    </row>
    <row r="24" spans="1:10" ht="15.75">
      <c r="A24" s="1488">
        <v>20</v>
      </c>
      <c r="B24" s="1489" t="s">
        <v>2669</v>
      </c>
      <c r="C24" s="1490"/>
      <c r="D24" s="1490"/>
      <c r="E24" s="1490"/>
      <c r="F24" s="1490"/>
      <c r="G24" s="1490"/>
      <c r="H24" s="1490"/>
      <c r="I24" s="1490"/>
      <c r="J24" s="1490"/>
    </row>
    <row r="25" spans="1:10" ht="15.75">
      <c r="A25" s="1488">
        <v>21</v>
      </c>
      <c r="B25" s="1489" t="s">
        <v>2670</v>
      </c>
      <c r="C25" s="1490"/>
      <c r="D25" s="1490"/>
      <c r="E25" s="1490"/>
      <c r="F25" s="1490"/>
      <c r="G25" s="1490"/>
      <c r="H25" s="1490"/>
      <c r="I25" s="1490"/>
      <c r="J25" s="1490"/>
    </row>
    <row r="26" spans="1:10" ht="15.75">
      <c r="A26" s="1488">
        <v>22</v>
      </c>
      <c r="B26" s="1489" t="s">
        <v>2671</v>
      </c>
      <c r="C26" s="1490"/>
      <c r="D26" s="1490"/>
      <c r="E26" s="1490"/>
      <c r="F26" s="1490"/>
      <c r="G26" s="1490"/>
      <c r="H26" s="1490"/>
      <c r="I26" s="1490"/>
      <c r="J26" s="1490"/>
    </row>
    <row r="27" spans="1:10" ht="15.75">
      <c r="A27" s="1488">
        <v>23</v>
      </c>
      <c r="B27" s="1489" t="s">
        <v>2672</v>
      </c>
      <c r="C27" s="1490"/>
      <c r="D27" s="1490"/>
      <c r="E27" s="1490"/>
      <c r="F27" s="1490"/>
      <c r="G27" s="1490"/>
      <c r="H27" s="1490"/>
      <c r="I27" s="1490"/>
      <c r="J27" s="1490"/>
    </row>
    <row r="28" spans="1:10" ht="15.75">
      <c r="A28" s="1488">
        <v>24</v>
      </c>
      <c r="B28" s="1489" t="s">
        <v>2673</v>
      </c>
      <c r="C28" s="1490"/>
      <c r="D28" s="1490"/>
      <c r="E28" s="1490"/>
      <c r="F28" s="1490"/>
      <c r="G28" s="1490"/>
      <c r="H28" s="1490"/>
      <c r="I28" s="1490"/>
      <c r="J28" s="1490"/>
    </row>
    <row r="29" spans="1:10" ht="15.75">
      <c r="A29" s="1488">
        <v>25</v>
      </c>
      <c r="B29" s="1489" t="s">
        <v>2674</v>
      </c>
      <c r="C29" s="1490"/>
      <c r="D29" s="1490"/>
      <c r="E29" s="1490"/>
      <c r="F29" s="1490"/>
      <c r="G29" s="1490"/>
      <c r="H29" s="1490"/>
      <c r="I29" s="1490"/>
      <c r="J29" s="1490"/>
    </row>
    <row r="30" spans="1:10" ht="15.75">
      <c r="A30" s="1488">
        <v>26</v>
      </c>
      <c r="B30" s="1489" t="s">
        <v>2675</v>
      </c>
      <c r="C30" s="1490"/>
      <c r="D30" s="1490"/>
      <c r="E30" s="1490"/>
      <c r="F30" s="1490"/>
      <c r="G30" s="1490"/>
      <c r="H30" s="1490"/>
      <c r="I30" s="1490"/>
      <c r="J30" s="1490"/>
    </row>
    <row r="31" spans="1:10" ht="15.75">
      <c r="A31" s="1488">
        <v>27</v>
      </c>
      <c r="B31" s="1489" t="s">
        <v>2676</v>
      </c>
      <c r="C31" s="1490"/>
      <c r="D31" s="1490"/>
      <c r="E31" s="1490"/>
      <c r="F31" s="1490"/>
      <c r="G31" s="1490"/>
      <c r="H31" s="1490"/>
      <c r="I31" s="1490"/>
      <c r="J31" s="1490"/>
    </row>
    <row r="32" spans="1:10" ht="15.75">
      <c r="A32" s="1488">
        <v>28</v>
      </c>
      <c r="B32" s="1489" t="s">
        <v>2677</v>
      </c>
      <c r="C32" s="1490"/>
      <c r="D32" s="1490"/>
      <c r="E32" s="1490"/>
      <c r="F32" s="1490"/>
      <c r="G32" s="1490"/>
      <c r="H32" s="1490"/>
      <c r="I32" s="1490"/>
      <c r="J32" s="1490"/>
    </row>
    <row r="33" spans="1:10" ht="15.75">
      <c r="A33" s="1488">
        <v>29</v>
      </c>
      <c r="B33" s="1489" t="s">
        <v>2678</v>
      </c>
      <c r="C33" s="1490"/>
      <c r="D33" s="1490"/>
      <c r="E33" s="1490"/>
      <c r="F33" s="1490"/>
      <c r="G33" s="1490"/>
      <c r="H33" s="1490"/>
      <c r="I33" s="1490"/>
      <c r="J33" s="1490"/>
    </row>
    <row r="34" spans="1:10" ht="15.75">
      <c r="A34" s="1488">
        <v>30</v>
      </c>
      <c r="B34" s="1489" t="s">
        <v>2679</v>
      </c>
      <c r="C34" s="1490"/>
      <c r="D34" s="1490"/>
      <c r="E34" s="1490"/>
      <c r="F34" s="1490"/>
      <c r="G34" s="1490"/>
      <c r="H34" s="1490"/>
      <c r="I34" s="1490"/>
      <c r="J34" s="1490"/>
    </row>
    <row r="35" spans="1:10">
      <c r="C35" s="1486">
        <f t="shared" ref="C35:H35" si="0">SUM(C5:C34)</f>
        <v>0</v>
      </c>
      <c r="D35" s="1486">
        <f t="shared" si="0"/>
        <v>0</v>
      </c>
      <c r="E35" s="1486">
        <f t="shared" si="0"/>
        <v>0</v>
      </c>
      <c r="F35" s="1486">
        <f t="shared" si="0"/>
        <v>0</v>
      </c>
      <c r="G35" s="1486">
        <f t="shared" si="0"/>
        <v>0</v>
      </c>
      <c r="H35" s="1486">
        <f t="shared" si="0"/>
        <v>0</v>
      </c>
      <c r="I35" s="1486"/>
    </row>
  </sheetData>
  <protectedRanges>
    <protectedRange sqref="B33 B5:B21 B23:B31" name="All_4"/>
    <protectedRange sqref="B22" name="All_6_1_1"/>
    <protectedRange sqref="B32" name="all_5_2"/>
    <protectedRange sqref="B34" name="all_8_1"/>
  </protectedRanges>
  <mergeCells count="2">
    <mergeCell ref="A1:J1"/>
    <mergeCell ref="A2:J2"/>
  </mergeCells>
  <conditionalFormatting sqref="B5:B34">
    <cfRule type="containsBlanks" dxfId="8" priority="1">
      <formula>LEN(TRIM(B5))=0</formula>
    </cfRule>
  </conditionalFormatting>
  <pageMargins left="0.31496062992125984" right="0.31496062992125984" top="0.55118110236220474" bottom="0.15748031496062992" header="0.31496062992125984" footer="0.31496062992125984"/>
  <pageSetup paperSize="135" scale="91" orientation="landscape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J35"/>
  <sheetViews>
    <sheetView view="pageBreakPreview" zoomScale="70" zoomScaleNormal="100" zoomScaleSheetLayoutView="70" workbookViewId="0">
      <pane xSplit="2" ySplit="4" topLeftCell="C12" activePane="bottomRight" state="frozen"/>
      <selection pane="topRight" activeCell="C1" sqref="C1"/>
      <selection pane="bottomLeft" activeCell="A5" sqref="A5"/>
      <selection pane="bottomRight" activeCell="G25" sqref="G25"/>
    </sheetView>
  </sheetViews>
  <sheetFormatPr defaultRowHeight="15"/>
  <cols>
    <col min="1" max="1" width="4.5703125" style="251" customWidth="1"/>
    <col min="2" max="2" width="40.7109375" style="251" customWidth="1"/>
    <col min="3" max="9" width="16.7109375" style="251" customWidth="1"/>
    <col min="10" max="10" width="13.28515625" style="251" customWidth="1"/>
    <col min="11" max="16384" width="9.140625" style="251"/>
  </cols>
  <sheetData>
    <row r="1" spans="1:10" ht="18.75">
      <c r="A1" s="1947" t="s">
        <v>1007</v>
      </c>
      <c r="B1" s="1947"/>
      <c r="C1" s="1947"/>
      <c r="D1" s="1947"/>
      <c r="E1" s="1947"/>
      <c r="F1" s="1947"/>
      <c r="G1" s="1947"/>
      <c r="H1" s="1947"/>
      <c r="I1" s="1947"/>
      <c r="J1" s="1947"/>
    </row>
    <row r="2" spans="1:10" ht="18.75">
      <c r="A2" s="1947" t="s">
        <v>2650</v>
      </c>
      <c r="B2" s="1947"/>
      <c r="C2" s="1947"/>
      <c r="D2" s="1947"/>
      <c r="E2" s="1947"/>
      <c r="F2" s="1947"/>
      <c r="G2" s="1947"/>
      <c r="H2" s="1947"/>
      <c r="I2" s="1947"/>
      <c r="J2" s="1947"/>
    </row>
    <row r="3" spans="1:10">
      <c r="A3" s="251" t="s">
        <v>1011</v>
      </c>
    </row>
    <row r="4" spans="1:10" ht="29.25" customHeight="1">
      <c r="A4" s="1491" t="s">
        <v>869</v>
      </c>
      <c r="B4" s="1491" t="s">
        <v>863</v>
      </c>
      <c r="C4" s="1491" t="s">
        <v>2643</v>
      </c>
      <c r="D4" s="1491" t="s">
        <v>2644</v>
      </c>
      <c r="E4" s="1491" t="s">
        <v>2645</v>
      </c>
      <c r="F4" s="1491" t="s">
        <v>2646</v>
      </c>
      <c r="G4" s="1491" t="s">
        <v>2647</v>
      </c>
      <c r="H4" s="1491" t="s">
        <v>2648</v>
      </c>
      <c r="I4" s="1491"/>
      <c r="J4" s="1491" t="s">
        <v>1008</v>
      </c>
    </row>
    <row r="5" spans="1:10" ht="15.75">
      <c r="A5" s="1488">
        <v>1</v>
      </c>
      <c r="B5" s="1487" t="s">
        <v>2680</v>
      </c>
      <c r="C5" s="1490"/>
      <c r="D5" s="1490"/>
      <c r="E5" s="1490"/>
      <c r="F5" s="1490"/>
      <c r="G5" s="1490"/>
      <c r="H5" s="1490"/>
      <c r="I5" s="1490"/>
      <c r="J5" s="1490"/>
    </row>
    <row r="6" spans="1:10" ht="15.75">
      <c r="A6" s="1488">
        <v>2</v>
      </c>
      <c r="B6" s="1487" t="s">
        <v>2681</v>
      </c>
      <c r="C6" s="1490"/>
      <c r="D6" s="1490"/>
      <c r="E6" s="1490"/>
      <c r="F6" s="1490"/>
      <c r="G6" s="1490"/>
      <c r="H6" s="1490"/>
      <c r="I6" s="1490"/>
      <c r="J6" s="1490"/>
    </row>
    <row r="7" spans="1:10" ht="15.75">
      <c r="A7" s="1488">
        <v>3</v>
      </c>
      <c r="B7" s="1487" t="s">
        <v>2682</v>
      </c>
      <c r="C7" s="1490"/>
      <c r="D7" s="1490"/>
      <c r="E7" s="1490"/>
      <c r="F7" s="1490"/>
      <c r="G7" s="1490"/>
      <c r="H7" s="1490"/>
      <c r="I7" s="1490"/>
      <c r="J7" s="1490"/>
    </row>
    <row r="8" spans="1:10" ht="15.75">
      <c r="A8" s="1488">
        <v>4</v>
      </c>
      <c r="B8" s="1487" t="s">
        <v>2683</v>
      </c>
      <c r="C8" s="1490"/>
      <c r="D8" s="1490"/>
      <c r="E8" s="1490"/>
      <c r="F8" s="1490"/>
      <c r="G8" s="1490"/>
      <c r="H8" s="1490"/>
      <c r="I8" s="1490"/>
      <c r="J8" s="1490"/>
    </row>
    <row r="9" spans="1:10" ht="15.75">
      <c r="A9" s="1488">
        <v>5</v>
      </c>
      <c r="B9" s="1487" t="s">
        <v>2684</v>
      </c>
      <c r="C9" s="1490"/>
      <c r="D9" s="1490"/>
      <c r="E9" s="1490"/>
      <c r="F9" s="1490"/>
      <c r="G9" s="1490"/>
      <c r="H9" s="1490"/>
      <c r="I9" s="1490"/>
      <c r="J9" s="1490"/>
    </row>
    <row r="10" spans="1:10" ht="15.75">
      <c r="A10" s="1488">
        <v>6</v>
      </c>
      <c r="B10" s="1487" t="s">
        <v>2685</v>
      </c>
      <c r="C10" s="1490"/>
      <c r="D10" s="1490"/>
      <c r="E10" s="1490"/>
      <c r="F10" s="1490"/>
      <c r="G10" s="1490"/>
      <c r="H10" s="1490"/>
      <c r="I10" s="1490"/>
      <c r="J10" s="1490"/>
    </row>
    <row r="11" spans="1:10" ht="15.75">
      <c r="A11" s="1488">
        <v>7</v>
      </c>
      <c r="B11" s="1487" t="s">
        <v>2686</v>
      </c>
      <c r="C11" s="1490"/>
      <c r="D11" s="1490"/>
      <c r="E11" s="1490"/>
      <c r="F11" s="1490"/>
      <c r="G11" s="1490"/>
      <c r="H11" s="1490"/>
      <c r="I11" s="1490"/>
      <c r="J11" s="1490"/>
    </row>
    <row r="12" spans="1:10" ht="15.75">
      <c r="A12" s="1488">
        <v>8</v>
      </c>
      <c r="B12" s="1487" t="s">
        <v>2687</v>
      </c>
      <c r="C12" s="1490"/>
      <c r="D12" s="1490"/>
      <c r="E12" s="1490"/>
      <c r="F12" s="1490"/>
      <c r="G12" s="1490"/>
      <c r="H12" s="1490"/>
      <c r="I12" s="1490"/>
      <c r="J12" s="1490"/>
    </row>
    <row r="13" spans="1:10" ht="15.75">
      <c r="A13" s="1488">
        <v>9</v>
      </c>
      <c r="B13" s="1487" t="s">
        <v>2688</v>
      </c>
      <c r="C13" s="1490"/>
      <c r="D13" s="1490"/>
      <c r="E13" s="1490"/>
      <c r="F13" s="1490"/>
      <c r="G13" s="1490"/>
      <c r="H13" s="1490"/>
      <c r="I13" s="1490"/>
      <c r="J13" s="1490"/>
    </row>
    <row r="14" spans="1:10" ht="15.75">
      <c r="A14" s="1488">
        <v>10</v>
      </c>
      <c r="B14" s="1487" t="s">
        <v>2689</v>
      </c>
      <c r="C14" s="1490"/>
      <c r="D14" s="1490"/>
      <c r="E14" s="1490"/>
      <c r="F14" s="1490"/>
      <c r="G14" s="1490"/>
      <c r="H14" s="1490"/>
      <c r="I14" s="1490"/>
      <c r="J14" s="1490"/>
    </row>
    <row r="15" spans="1:10" ht="15.75">
      <c r="A15" s="1488">
        <v>11</v>
      </c>
      <c r="B15" s="1487" t="s">
        <v>2690</v>
      </c>
      <c r="C15" s="1490"/>
      <c r="D15" s="1490"/>
      <c r="E15" s="1490"/>
      <c r="F15" s="1490"/>
      <c r="G15" s="1490"/>
      <c r="H15" s="1490"/>
      <c r="I15" s="1490"/>
      <c r="J15" s="1490"/>
    </row>
    <row r="16" spans="1:10" ht="15.75">
      <c r="A16" s="1488">
        <v>12</v>
      </c>
      <c r="B16" s="1487" t="s">
        <v>2691</v>
      </c>
      <c r="C16" s="1490"/>
      <c r="D16" s="1490"/>
      <c r="E16" s="1490"/>
      <c r="F16" s="1490"/>
      <c r="G16" s="1490"/>
      <c r="H16" s="1490"/>
      <c r="I16" s="1490"/>
      <c r="J16" s="1490"/>
    </row>
    <row r="17" spans="1:10" ht="15.75">
      <c r="A17" s="1488">
        <v>13</v>
      </c>
      <c r="B17" s="1487" t="s">
        <v>2692</v>
      </c>
      <c r="C17" s="1490"/>
      <c r="D17" s="1490"/>
      <c r="E17" s="1490"/>
      <c r="F17" s="1490"/>
      <c r="G17" s="1490"/>
      <c r="H17" s="1490"/>
      <c r="I17" s="1490"/>
      <c r="J17" s="1490"/>
    </row>
    <row r="18" spans="1:10" ht="15.75">
      <c r="A18" s="1488">
        <v>14</v>
      </c>
      <c r="B18" s="1487" t="s">
        <v>2693</v>
      </c>
      <c r="C18" s="1490"/>
      <c r="D18" s="1490"/>
      <c r="E18" s="1490"/>
      <c r="F18" s="1490"/>
      <c r="G18" s="1490"/>
      <c r="H18" s="1490"/>
      <c r="I18" s="1490"/>
      <c r="J18" s="1490"/>
    </row>
    <row r="19" spans="1:10" ht="15.75">
      <c r="A19" s="1488">
        <v>15</v>
      </c>
      <c r="B19" s="1487" t="s">
        <v>2694</v>
      </c>
      <c r="C19" s="1490"/>
      <c r="D19" s="1490"/>
      <c r="E19" s="1490"/>
      <c r="F19" s="1490"/>
      <c r="G19" s="1490"/>
      <c r="H19" s="1490"/>
      <c r="I19" s="1490"/>
      <c r="J19" s="1490"/>
    </row>
    <row r="20" spans="1:10" ht="15.75">
      <c r="A20" s="1488">
        <v>16</v>
      </c>
      <c r="B20" s="1487" t="s">
        <v>2695</v>
      </c>
      <c r="C20" s="1490"/>
      <c r="D20" s="1490"/>
      <c r="E20" s="1490"/>
      <c r="F20" s="1490"/>
      <c r="G20" s="1490"/>
      <c r="H20" s="1490"/>
      <c r="I20" s="1490"/>
      <c r="J20" s="1490"/>
    </row>
    <row r="21" spans="1:10" ht="15.75">
      <c r="A21" s="1488">
        <v>17</v>
      </c>
      <c r="B21" s="1487" t="s">
        <v>2696</v>
      </c>
      <c r="C21" s="1490"/>
      <c r="D21" s="1490"/>
      <c r="E21" s="1490"/>
      <c r="F21" s="1490"/>
      <c r="G21" s="1490"/>
      <c r="H21" s="1490"/>
      <c r="I21" s="1490"/>
      <c r="J21" s="1490"/>
    </row>
    <row r="22" spans="1:10" ht="15.75">
      <c r="A22" s="1488">
        <v>18</v>
      </c>
      <c r="B22" s="1487" t="s">
        <v>2697</v>
      </c>
      <c r="C22" s="1490"/>
      <c r="D22" s="1490"/>
      <c r="E22" s="1490"/>
      <c r="F22" s="1490"/>
      <c r="G22" s="1490"/>
      <c r="H22" s="1490"/>
      <c r="I22" s="1490"/>
      <c r="J22" s="1490"/>
    </row>
    <row r="23" spans="1:10" ht="15.75">
      <c r="A23" s="1488">
        <v>19</v>
      </c>
      <c r="B23" s="1487" t="s">
        <v>2698</v>
      </c>
      <c r="C23" s="1490"/>
      <c r="D23" s="1490"/>
      <c r="E23" s="1490"/>
      <c r="F23" s="1490"/>
      <c r="G23" s="1490"/>
      <c r="H23" s="1490"/>
      <c r="I23" s="1490"/>
      <c r="J23" s="1490"/>
    </row>
    <row r="24" spans="1:10" ht="15.75">
      <c r="A24" s="1488">
        <v>20</v>
      </c>
      <c r="B24" s="1487" t="s">
        <v>2699</v>
      </c>
      <c r="C24" s="1490"/>
      <c r="D24" s="1490"/>
      <c r="E24" s="1490"/>
      <c r="F24" s="1490"/>
      <c r="G24" s="1490"/>
      <c r="H24" s="1490"/>
      <c r="I24" s="1490"/>
      <c r="J24" s="1490"/>
    </row>
    <row r="25" spans="1:10" ht="15.75">
      <c r="A25" s="1488">
        <v>21</v>
      </c>
      <c r="B25" s="1487" t="s">
        <v>2700</v>
      </c>
      <c r="C25" s="1490"/>
      <c r="D25" s="1490"/>
      <c r="E25" s="1490"/>
      <c r="F25" s="1490"/>
      <c r="G25" s="1490"/>
      <c r="H25" s="1490"/>
      <c r="I25" s="1490"/>
      <c r="J25" s="1490"/>
    </row>
    <row r="26" spans="1:10" ht="15.75">
      <c r="A26" s="1488">
        <v>22</v>
      </c>
      <c r="B26" s="1487" t="s">
        <v>2701</v>
      </c>
      <c r="C26" s="1490"/>
      <c r="D26" s="1490"/>
      <c r="E26" s="1490"/>
      <c r="F26" s="1490"/>
      <c r="G26" s="1490"/>
      <c r="H26" s="1490"/>
      <c r="I26" s="1490"/>
      <c r="J26" s="1490"/>
    </row>
    <row r="27" spans="1:10" ht="15.75">
      <c r="A27" s="1488">
        <v>23</v>
      </c>
      <c r="B27" s="1487" t="s">
        <v>2702</v>
      </c>
      <c r="C27" s="1490"/>
      <c r="D27" s="1490"/>
      <c r="E27" s="1490"/>
      <c r="F27" s="1490"/>
      <c r="G27" s="1490"/>
      <c r="H27" s="1490"/>
      <c r="I27" s="1490"/>
      <c r="J27" s="1490"/>
    </row>
    <row r="28" spans="1:10" ht="15.75">
      <c r="A28" s="1488">
        <v>24</v>
      </c>
      <c r="B28" s="1487" t="s">
        <v>2703</v>
      </c>
      <c r="C28" s="1490"/>
      <c r="D28" s="1490"/>
      <c r="E28" s="1490"/>
      <c r="F28" s="1490"/>
      <c r="G28" s="1490"/>
      <c r="H28" s="1490"/>
      <c r="I28" s="1490"/>
      <c r="J28" s="1490"/>
    </row>
    <row r="29" spans="1:10" ht="15.75">
      <c r="A29" s="1488">
        <v>25</v>
      </c>
      <c r="B29" s="1487" t="s">
        <v>2704</v>
      </c>
      <c r="C29" s="1490"/>
      <c r="D29" s="1490"/>
      <c r="E29" s="1490"/>
      <c r="F29" s="1490"/>
      <c r="G29" s="1490"/>
      <c r="H29" s="1490"/>
      <c r="I29" s="1490"/>
      <c r="J29" s="1490"/>
    </row>
    <row r="30" spans="1:10" ht="15.75">
      <c r="A30" s="1488">
        <v>26</v>
      </c>
      <c r="B30" s="1487" t="s">
        <v>2705</v>
      </c>
      <c r="C30" s="1490"/>
      <c r="D30" s="1490"/>
      <c r="E30" s="1490"/>
      <c r="F30" s="1490"/>
      <c r="G30" s="1490"/>
      <c r="H30" s="1490"/>
      <c r="I30" s="1490"/>
      <c r="J30" s="1490"/>
    </row>
    <row r="31" spans="1:10" ht="15.75">
      <c r="A31" s="1488">
        <v>27</v>
      </c>
      <c r="B31" s="1487" t="s">
        <v>2706</v>
      </c>
      <c r="C31" s="1490"/>
      <c r="D31" s="1490"/>
      <c r="E31" s="1490"/>
      <c r="F31" s="1490"/>
      <c r="G31" s="1490"/>
      <c r="H31" s="1490"/>
      <c r="I31" s="1490"/>
      <c r="J31" s="1490"/>
    </row>
    <row r="32" spans="1:10" ht="15.75">
      <c r="A32" s="1488">
        <v>28</v>
      </c>
      <c r="B32" s="1487" t="s">
        <v>2707</v>
      </c>
      <c r="C32" s="1490"/>
      <c r="D32" s="1490"/>
      <c r="E32" s="1490"/>
      <c r="F32" s="1490"/>
      <c r="G32" s="1490"/>
      <c r="H32" s="1490"/>
      <c r="I32" s="1490"/>
      <c r="J32" s="1490"/>
    </row>
    <row r="33" spans="1:10" ht="15.75">
      <c r="A33" s="1488">
        <v>29</v>
      </c>
      <c r="B33" s="1487" t="s">
        <v>2708</v>
      </c>
      <c r="C33" s="1490"/>
      <c r="D33" s="1490"/>
      <c r="E33" s="1490"/>
      <c r="F33" s="1490"/>
      <c r="G33" s="1490"/>
      <c r="H33" s="1490"/>
      <c r="I33" s="1490"/>
      <c r="J33" s="1490"/>
    </row>
    <row r="34" spans="1:10" ht="15.75">
      <c r="A34" s="1488">
        <v>30</v>
      </c>
      <c r="B34" s="1487" t="s">
        <v>2709</v>
      </c>
      <c r="C34" s="1490"/>
      <c r="D34" s="1490"/>
      <c r="E34" s="1490"/>
      <c r="F34" s="1490"/>
      <c r="G34" s="1490"/>
      <c r="H34" s="1490"/>
      <c r="I34" s="1490"/>
      <c r="J34" s="1490"/>
    </row>
    <row r="35" spans="1:10">
      <c r="C35" s="1486">
        <f t="shared" ref="C35:H35" si="0">SUM(C5:C34)</f>
        <v>0</v>
      </c>
      <c r="D35" s="1486">
        <f t="shared" si="0"/>
        <v>0</v>
      </c>
      <c r="E35" s="1486">
        <f t="shared" si="0"/>
        <v>0</v>
      </c>
      <c r="F35" s="1486">
        <f t="shared" si="0"/>
        <v>0</v>
      </c>
      <c r="G35" s="1486">
        <f t="shared" si="0"/>
        <v>0</v>
      </c>
      <c r="H35" s="1486">
        <f t="shared" si="0"/>
        <v>0</v>
      </c>
      <c r="I35" s="1486"/>
    </row>
  </sheetData>
  <protectedRanges>
    <protectedRange sqref="B6:B7 B21:B23 B9 B11:B19 B26:B33" name="all_9"/>
    <protectedRange sqref="B5" name="all_2_1"/>
    <protectedRange sqref="B20" name="All_6_1"/>
    <protectedRange sqref="B34" name="All_7_7"/>
    <protectedRange sqref="B8" name="all_12_1"/>
    <protectedRange sqref="B10" name="all_23_1"/>
    <protectedRange sqref="B24" name="all_25_1"/>
    <protectedRange sqref="B25" name="all_26_1"/>
  </protectedRanges>
  <mergeCells count="2">
    <mergeCell ref="A1:J1"/>
    <mergeCell ref="A2:J2"/>
  </mergeCells>
  <conditionalFormatting sqref="B5:B34">
    <cfRule type="containsBlanks" dxfId="7" priority="1">
      <formula>LEN(TRIM(B5))=0</formula>
    </cfRule>
  </conditionalFormatting>
  <pageMargins left="0.31496062992125984" right="0.31496062992125984" top="0.55118110236220474" bottom="0.15748031496062992" header="0.31496062992125984" footer="0.31496062992125984"/>
  <pageSetup paperSize="135" scale="91" orientation="landscape" horizontalDpi="4294967293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35"/>
  <sheetViews>
    <sheetView view="pageBreakPreview" zoomScale="70" zoomScaleNormal="100" zoomScaleSheetLayoutView="70" workbookViewId="0">
      <pane xSplit="2" ySplit="4" topLeftCell="C12" activePane="bottomRight" state="frozen"/>
      <selection pane="topRight" activeCell="C1" sqref="C1"/>
      <selection pane="bottomLeft" activeCell="A5" sqref="A5"/>
      <selection pane="bottomRight" activeCell="E25" sqref="E25"/>
    </sheetView>
  </sheetViews>
  <sheetFormatPr defaultRowHeight="15"/>
  <cols>
    <col min="1" max="1" width="4.5703125" style="251" customWidth="1"/>
    <col min="2" max="2" width="40.7109375" style="251" customWidth="1"/>
    <col min="3" max="9" width="16.7109375" style="251" customWidth="1"/>
    <col min="10" max="10" width="13.28515625" style="251" customWidth="1"/>
    <col min="11" max="16384" width="9.140625" style="251"/>
  </cols>
  <sheetData>
    <row r="1" spans="1:10" ht="18.75">
      <c r="A1" s="1947" t="s">
        <v>1007</v>
      </c>
      <c r="B1" s="1947"/>
      <c r="C1" s="1947"/>
      <c r="D1" s="1947"/>
      <c r="E1" s="1947"/>
      <c r="F1" s="1947"/>
      <c r="G1" s="1947"/>
      <c r="H1" s="1947"/>
      <c r="I1" s="1947"/>
      <c r="J1" s="1947"/>
    </row>
    <row r="2" spans="1:10" ht="18.75">
      <c r="A2" s="1947" t="s">
        <v>2650</v>
      </c>
      <c r="B2" s="1947"/>
      <c r="C2" s="1947"/>
      <c r="D2" s="1947"/>
      <c r="E2" s="1947"/>
      <c r="F2" s="1947"/>
      <c r="G2" s="1947"/>
      <c r="H2" s="1947"/>
      <c r="I2" s="1947"/>
      <c r="J2" s="1947"/>
    </row>
    <row r="3" spans="1:10">
      <c r="A3" s="251" t="s">
        <v>2405</v>
      </c>
    </row>
    <row r="4" spans="1:10" ht="29.25" customHeight="1">
      <c r="A4" s="1491" t="s">
        <v>869</v>
      </c>
      <c r="B4" s="1491" t="s">
        <v>863</v>
      </c>
      <c r="C4" s="1491" t="s">
        <v>2643</v>
      </c>
      <c r="D4" s="1491" t="s">
        <v>2644</v>
      </c>
      <c r="E4" s="1491" t="s">
        <v>2645</v>
      </c>
      <c r="F4" s="1491" t="s">
        <v>2646</v>
      </c>
      <c r="G4" s="1491" t="s">
        <v>2647</v>
      </c>
      <c r="H4" s="1491" t="s">
        <v>2648</v>
      </c>
      <c r="I4" s="1491"/>
      <c r="J4" s="1491" t="s">
        <v>1008</v>
      </c>
    </row>
    <row r="5" spans="1:10" ht="15.75">
      <c r="A5" s="1488">
        <v>1</v>
      </c>
      <c r="B5" s="1487" t="s">
        <v>2710</v>
      </c>
      <c r="C5" s="1490"/>
      <c r="D5" s="1490"/>
      <c r="E5" s="1490"/>
      <c r="F5" s="1490"/>
      <c r="G5" s="1490"/>
      <c r="H5" s="1490"/>
      <c r="I5" s="1490"/>
      <c r="J5" s="1490"/>
    </row>
    <row r="6" spans="1:10" ht="15.75">
      <c r="A6" s="1488">
        <v>2</v>
      </c>
      <c r="B6" s="1487" t="s">
        <v>2711</v>
      </c>
      <c r="C6" s="1490"/>
      <c r="D6" s="1490"/>
      <c r="E6" s="1490"/>
      <c r="F6" s="1490"/>
      <c r="G6" s="1490"/>
      <c r="H6" s="1490"/>
      <c r="I6" s="1490"/>
      <c r="J6" s="1490"/>
    </row>
    <row r="7" spans="1:10" ht="15.75">
      <c r="A7" s="1488">
        <v>3</v>
      </c>
      <c r="B7" s="1487" t="s">
        <v>2712</v>
      </c>
      <c r="C7" s="1490"/>
      <c r="D7" s="1490"/>
      <c r="E7" s="1490"/>
      <c r="F7" s="1490"/>
      <c r="G7" s="1490"/>
      <c r="H7" s="1490"/>
      <c r="I7" s="1490"/>
      <c r="J7" s="1490"/>
    </row>
    <row r="8" spans="1:10" ht="15.75">
      <c r="A8" s="1488">
        <v>4</v>
      </c>
      <c r="B8" s="1487" t="s">
        <v>2713</v>
      </c>
      <c r="C8" s="1490"/>
      <c r="D8" s="1490"/>
      <c r="E8" s="1490"/>
      <c r="F8" s="1490"/>
      <c r="G8" s="1490"/>
      <c r="H8" s="1490"/>
      <c r="I8" s="1490"/>
      <c r="J8" s="1490"/>
    </row>
    <row r="9" spans="1:10" ht="15.75">
      <c r="A9" s="1488">
        <v>5</v>
      </c>
      <c r="B9" s="1487" t="s">
        <v>2714</v>
      </c>
      <c r="C9" s="1490"/>
      <c r="D9" s="1490"/>
      <c r="E9" s="1490"/>
      <c r="F9" s="1490"/>
      <c r="G9" s="1490"/>
      <c r="H9" s="1490"/>
      <c r="I9" s="1490"/>
      <c r="J9" s="1490"/>
    </row>
    <row r="10" spans="1:10" ht="15.75">
      <c r="A10" s="1488">
        <v>6</v>
      </c>
      <c r="B10" s="1487" t="s">
        <v>2715</v>
      </c>
      <c r="C10" s="1490"/>
      <c r="D10" s="1490"/>
      <c r="E10" s="1490"/>
      <c r="F10" s="1490"/>
      <c r="G10" s="1490"/>
      <c r="H10" s="1490"/>
      <c r="I10" s="1490"/>
      <c r="J10" s="1490"/>
    </row>
    <row r="11" spans="1:10" ht="15.75">
      <c r="A11" s="1488">
        <v>7</v>
      </c>
      <c r="B11" s="1487" t="s">
        <v>2716</v>
      </c>
      <c r="C11" s="1490"/>
      <c r="D11" s="1490"/>
      <c r="E11" s="1490"/>
      <c r="F11" s="1490"/>
      <c r="G11" s="1490"/>
      <c r="H11" s="1490"/>
      <c r="I11" s="1490"/>
      <c r="J11" s="1490"/>
    </row>
    <row r="12" spans="1:10" ht="15.75">
      <c r="A12" s="1488">
        <v>8</v>
      </c>
      <c r="B12" s="1487" t="s">
        <v>2717</v>
      </c>
      <c r="C12" s="1490"/>
      <c r="D12" s="1490"/>
      <c r="E12" s="1490"/>
      <c r="F12" s="1490"/>
      <c r="G12" s="1490"/>
      <c r="H12" s="1490"/>
      <c r="I12" s="1490"/>
      <c r="J12" s="1490"/>
    </row>
    <row r="13" spans="1:10" ht="15.75">
      <c r="A13" s="1488">
        <v>9</v>
      </c>
      <c r="B13" s="1487" t="s">
        <v>2718</v>
      </c>
      <c r="C13" s="1490"/>
      <c r="D13" s="1490"/>
      <c r="E13" s="1490"/>
      <c r="F13" s="1490"/>
      <c r="G13" s="1490"/>
      <c r="H13" s="1490"/>
      <c r="I13" s="1490"/>
      <c r="J13" s="1490"/>
    </row>
    <row r="14" spans="1:10" ht="15.75">
      <c r="A14" s="1488">
        <v>10</v>
      </c>
      <c r="B14" s="1487" t="s">
        <v>2719</v>
      </c>
      <c r="C14" s="1490"/>
      <c r="D14" s="1490"/>
      <c r="E14" s="1490"/>
      <c r="F14" s="1490"/>
      <c r="G14" s="1490"/>
      <c r="H14" s="1490"/>
      <c r="I14" s="1490"/>
      <c r="J14" s="1490"/>
    </row>
    <row r="15" spans="1:10" ht="15.75">
      <c r="A15" s="1488">
        <v>11</v>
      </c>
      <c r="B15" s="1487" t="s">
        <v>2720</v>
      </c>
      <c r="C15" s="1490"/>
      <c r="D15" s="1490"/>
      <c r="E15" s="1490"/>
      <c r="F15" s="1490"/>
      <c r="G15" s="1490"/>
      <c r="H15" s="1490"/>
      <c r="I15" s="1490"/>
      <c r="J15" s="1490"/>
    </row>
    <row r="16" spans="1:10" ht="15.75">
      <c r="A16" s="1488">
        <v>12</v>
      </c>
      <c r="B16" s="1487" t="s">
        <v>2721</v>
      </c>
      <c r="C16" s="1490"/>
      <c r="D16" s="1490"/>
      <c r="E16" s="1490"/>
      <c r="F16" s="1490"/>
      <c r="G16" s="1490"/>
      <c r="H16" s="1490"/>
      <c r="I16" s="1490"/>
      <c r="J16" s="1490"/>
    </row>
    <row r="17" spans="1:10" ht="15.75">
      <c r="A17" s="1488">
        <v>13</v>
      </c>
      <c r="B17" s="1487" t="s">
        <v>2722</v>
      </c>
      <c r="C17" s="1490"/>
      <c r="D17" s="1490"/>
      <c r="E17" s="1490"/>
      <c r="F17" s="1490"/>
      <c r="G17" s="1490"/>
      <c r="H17" s="1490"/>
      <c r="I17" s="1490"/>
      <c r="J17" s="1490"/>
    </row>
    <row r="18" spans="1:10" ht="15.75">
      <c r="A18" s="1488">
        <v>14</v>
      </c>
      <c r="B18" s="1487" t="s">
        <v>2723</v>
      </c>
      <c r="C18" s="1490"/>
      <c r="D18" s="1490"/>
      <c r="E18" s="1490"/>
      <c r="F18" s="1490"/>
      <c r="G18" s="1490"/>
      <c r="H18" s="1490"/>
      <c r="I18" s="1490"/>
      <c r="J18" s="1490"/>
    </row>
    <row r="19" spans="1:10" ht="15.75">
      <c r="A19" s="1488">
        <v>15</v>
      </c>
      <c r="B19" s="1487" t="s">
        <v>2724</v>
      </c>
      <c r="C19" s="1490"/>
      <c r="D19" s="1490"/>
      <c r="E19" s="1490"/>
      <c r="F19" s="1490"/>
      <c r="G19" s="1490"/>
      <c r="H19" s="1490"/>
      <c r="I19" s="1490"/>
      <c r="J19" s="1490"/>
    </row>
    <row r="20" spans="1:10" ht="15.75">
      <c r="A20" s="1488">
        <v>16</v>
      </c>
      <c r="B20" s="1487" t="s">
        <v>2725</v>
      </c>
      <c r="C20" s="1490"/>
      <c r="D20" s="1490"/>
      <c r="E20" s="1490"/>
      <c r="F20" s="1490"/>
      <c r="G20" s="1490"/>
      <c r="H20" s="1490"/>
      <c r="I20" s="1490"/>
      <c r="J20" s="1490"/>
    </row>
    <row r="21" spans="1:10" ht="15.75">
      <c r="A21" s="1488">
        <v>17</v>
      </c>
      <c r="B21" s="1487" t="s">
        <v>2726</v>
      </c>
      <c r="C21" s="1490"/>
      <c r="D21" s="1490"/>
      <c r="E21" s="1490"/>
      <c r="F21" s="1490"/>
      <c r="G21" s="1490"/>
      <c r="H21" s="1490"/>
      <c r="I21" s="1490"/>
      <c r="J21" s="1490"/>
    </row>
    <row r="22" spans="1:10" ht="15.75">
      <c r="A22" s="1488">
        <v>18</v>
      </c>
      <c r="B22" s="1487" t="s">
        <v>2727</v>
      </c>
      <c r="C22" s="1490"/>
      <c r="D22" s="1490"/>
      <c r="E22" s="1490"/>
      <c r="F22" s="1490"/>
      <c r="G22" s="1490"/>
      <c r="H22" s="1490"/>
      <c r="I22" s="1490"/>
      <c r="J22" s="1490"/>
    </row>
    <row r="23" spans="1:10" ht="15.75">
      <c r="A23" s="1488">
        <v>19</v>
      </c>
      <c r="B23" s="1487" t="s">
        <v>2728</v>
      </c>
      <c r="C23" s="1490"/>
      <c r="D23" s="1490"/>
      <c r="E23" s="1490"/>
      <c r="F23" s="1490"/>
      <c r="G23" s="1490"/>
      <c r="H23" s="1490"/>
      <c r="I23" s="1490"/>
      <c r="J23" s="1490"/>
    </row>
    <row r="24" spans="1:10" ht="15.75">
      <c r="A24" s="1488">
        <v>20</v>
      </c>
      <c r="B24" s="1487" t="s">
        <v>2729</v>
      </c>
      <c r="C24" s="1490"/>
      <c r="D24" s="1490"/>
      <c r="E24" s="1490"/>
      <c r="F24" s="1490"/>
      <c r="G24" s="1490"/>
      <c r="H24" s="1490"/>
      <c r="I24" s="1490"/>
      <c r="J24" s="1490"/>
    </row>
    <row r="25" spans="1:10" ht="15.75">
      <c r="A25" s="1488">
        <v>21</v>
      </c>
      <c r="B25" s="1487" t="s">
        <v>2730</v>
      </c>
      <c r="C25" s="1490"/>
      <c r="D25" s="1490"/>
      <c r="E25" s="1490"/>
      <c r="F25" s="1490"/>
      <c r="G25" s="1490"/>
      <c r="H25" s="1490"/>
      <c r="I25" s="1490"/>
      <c r="J25" s="1490"/>
    </row>
    <row r="26" spans="1:10" ht="15.75">
      <c r="A26" s="1488">
        <v>22</v>
      </c>
      <c r="B26" s="1487" t="s">
        <v>2731</v>
      </c>
      <c r="C26" s="1490"/>
      <c r="D26" s="1490"/>
      <c r="E26" s="1490"/>
      <c r="F26" s="1490"/>
      <c r="G26" s="1490"/>
      <c r="H26" s="1490"/>
      <c r="I26" s="1490"/>
      <c r="J26" s="1490"/>
    </row>
    <row r="27" spans="1:10" ht="15.75">
      <c r="A27" s="1488">
        <v>23</v>
      </c>
      <c r="B27" s="1487" t="s">
        <v>2732</v>
      </c>
      <c r="C27" s="1490"/>
      <c r="D27" s="1490"/>
      <c r="E27" s="1490"/>
      <c r="F27" s="1490"/>
      <c r="G27" s="1490"/>
      <c r="H27" s="1490"/>
      <c r="I27" s="1490"/>
      <c r="J27" s="1490"/>
    </row>
    <row r="28" spans="1:10" ht="15.75">
      <c r="A28" s="1488">
        <v>24</v>
      </c>
      <c r="B28" s="1487" t="s">
        <v>2733</v>
      </c>
      <c r="C28" s="1490"/>
      <c r="D28" s="1490"/>
      <c r="E28" s="1490"/>
      <c r="F28" s="1490"/>
      <c r="G28" s="1490"/>
      <c r="H28" s="1490"/>
      <c r="I28" s="1490"/>
      <c r="J28" s="1490"/>
    </row>
    <row r="29" spans="1:10" ht="15.75">
      <c r="A29" s="1488">
        <v>25</v>
      </c>
      <c r="B29" s="1487" t="s">
        <v>2734</v>
      </c>
      <c r="C29" s="1490"/>
      <c r="D29" s="1490"/>
      <c r="E29" s="1490"/>
      <c r="F29" s="1490"/>
      <c r="G29" s="1490"/>
      <c r="H29" s="1490"/>
      <c r="I29" s="1490"/>
      <c r="J29" s="1490"/>
    </row>
    <row r="30" spans="1:10" ht="15.75">
      <c r="A30" s="1488">
        <v>26</v>
      </c>
      <c r="B30" s="1487" t="s">
        <v>2735</v>
      </c>
      <c r="C30" s="1490"/>
      <c r="D30" s="1490"/>
      <c r="E30" s="1490"/>
      <c r="F30" s="1490"/>
      <c r="G30" s="1490"/>
      <c r="H30" s="1490"/>
      <c r="I30" s="1490"/>
      <c r="J30" s="1490"/>
    </row>
    <row r="31" spans="1:10" ht="15.75">
      <c r="A31" s="1488">
        <v>27</v>
      </c>
      <c r="B31" s="1487" t="s">
        <v>2736</v>
      </c>
      <c r="C31" s="1490"/>
      <c r="D31" s="1490"/>
      <c r="E31" s="1490"/>
      <c r="F31" s="1490"/>
      <c r="G31" s="1490"/>
      <c r="H31" s="1490"/>
      <c r="I31" s="1490"/>
      <c r="J31" s="1490"/>
    </row>
    <row r="32" spans="1:10" ht="15.75">
      <c r="A32" s="1488">
        <v>28</v>
      </c>
      <c r="B32" s="1487" t="s">
        <v>2737</v>
      </c>
      <c r="C32" s="1490"/>
      <c r="D32" s="1490"/>
      <c r="E32" s="1490"/>
      <c r="F32" s="1490"/>
      <c r="G32" s="1490"/>
      <c r="H32" s="1490"/>
      <c r="I32" s="1490"/>
      <c r="J32" s="1490"/>
    </row>
    <row r="33" spans="1:10" ht="15.75">
      <c r="A33" s="1488">
        <v>29</v>
      </c>
      <c r="B33" s="1487"/>
      <c r="C33" s="1490"/>
      <c r="D33" s="1490"/>
      <c r="E33" s="1490"/>
      <c r="F33" s="1490"/>
      <c r="G33" s="1490"/>
      <c r="H33" s="1490"/>
      <c r="I33" s="1490"/>
      <c r="J33" s="1490"/>
    </row>
    <row r="34" spans="1:10" ht="15.75">
      <c r="A34" s="1488">
        <v>30</v>
      </c>
      <c r="B34" s="1487"/>
      <c r="C34" s="1490"/>
      <c r="D34" s="1490"/>
      <c r="E34" s="1490"/>
      <c r="F34" s="1490"/>
      <c r="G34" s="1490"/>
      <c r="H34" s="1490"/>
      <c r="I34" s="1490"/>
      <c r="J34" s="1490"/>
    </row>
    <row r="35" spans="1:10">
      <c r="C35" s="1486">
        <f t="shared" ref="C35:H35" si="0">SUM(C5:C34)</f>
        <v>0</v>
      </c>
      <c r="D35" s="1486">
        <f t="shared" si="0"/>
        <v>0</v>
      </c>
      <c r="E35" s="1486">
        <f t="shared" si="0"/>
        <v>0</v>
      </c>
      <c r="F35" s="1486">
        <f t="shared" si="0"/>
        <v>0</v>
      </c>
      <c r="G35" s="1486">
        <f t="shared" si="0"/>
        <v>0</v>
      </c>
      <c r="H35" s="1486">
        <f t="shared" si="0"/>
        <v>0</v>
      </c>
      <c r="I35" s="1486"/>
    </row>
  </sheetData>
  <protectedRanges>
    <protectedRange sqref="B6:B17 B19:B31" name="all_5"/>
    <protectedRange sqref="B5" name="all_2_1"/>
    <protectedRange sqref="B18" name="All_6_1"/>
    <protectedRange sqref="B32" name="all_9_1"/>
    <protectedRange sqref="B33" name="all_12_1"/>
    <protectedRange sqref="B34" name="all_23_1"/>
  </protectedRanges>
  <mergeCells count="2">
    <mergeCell ref="A1:J1"/>
    <mergeCell ref="A2:J2"/>
  </mergeCells>
  <conditionalFormatting sqref="B5:B32">
    <cfRule type="containsBlanks" dxfId="6" priority="1">
      <formula>LEN(TRIM(B5))=0</formula>
    </cfRule>
  </conditionalFormatting>
  <pageMargins left="0.31496062992125984" right="0.31496062992125984" top="0.55118110236220474" bottom="0.15748031496062992" header="0.31496062992125984" footer="0.31496062992125984"/>
  <pageSetup paperSize="135" scale="91" orientation="landscape" horizontalDpi="4294967293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J38"/>
  <sheetViews>
    <sheetView view="pageBreakPreview" zoomScale="70" zoomScaleNormal="100" zoomScaleSheetLayoutView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G21" sqref="G21"/>
    </sheetView>
  </sheetViews>
  <sheetFormatPr defaultRowHeight="15"/>
  <cols>
    <col min="1" max="1" width="4.5703125" style="251" customWidth="1"/>
    <col min="2" max="2" width="40.7109375" style="251" customWidth="1"/>
    <col min="3" max="9" width="16.7109375" style="251" customWidth="1"/>
    <col min="10" max="10" width="13.28515625" style="251" customWidth="1"/>
    <col min="11" max="16384" width="9.140625" style="251"/>
  </cols>
  <sheetData>
    <row r="1" spans="1:10" ht="18.75">
      <c r="A1" s="1947" t="s">
        <v>1007</v>
      </c>
      <c r="B1" s="1947"/>
      <c r="C1" s="1947"/>
      <c r="D1" s="1947"/>
      <c r="E1" s="1947"/>
      <c r="F1" s="1947"/>
      <c r="G1" s="1947"/>
      <c r="H1" s="1947"/>
      <c r="I1" s="1947"/>
      <c r="J1" s="1947"/>
    </row>
    <row r="2" spans="1:10" ht="18.75">
      <c r="A2" s="1947" t="s">
        <v>2650</v>
      </c>
      <c r="B2" s="1947"/>
      <c r="C2" s="1947"/>
      <c r="D2" s="1947"/>
      <c r="E2" s="1947"/>
      <c r="F2" s="1947"/>
      <c r="G2" s="1947"/>
      <c r="H2" s="1947"/>
      <c r="I2" s="1947"/>
      <c r="J2" s="1947"/>
    </row>
    <row r="3" spans="1:10">
      <c r="A3" s="251" t="s">
        <v>1012</v>
      </c>
    </row>
    <row r="4" spans="1:10" ht="29.25" customHeight="1">
      <c r="A4" s="1491" t="s">
        <v>869</v>
      </c>
      <c r="B4" s="1491" t="s">
        <v>863</v>
      </c>
      <c r="C4" s="1491" t="s">
        <v>2643</v>
      </c>
      <c r="D4" s="1491" t="s">
        <v>2644</v>
      </c>
      <c r="E4" s="1491" t="s">
        <v>2645</v>
      </c>
      <c r="F4" s="1491" t="s">
        <v>2646</v>
      </c>
      <c r="G4" s="1491" t="s">
        <v>2647</v>
      </c>
      <c r="H4" s="1491" t="s">
        <v>2648</v>
      </c>
      <c r="I4" s="1491"/>
      <c r="J4" s="1491" t="s">
        <v>1008</v>
      </c>
    </row>
    <row r="5" spans="1:10" ht="15.75">
      <c r="A5" s="1488">
        <v>1</v>
      </c>
      <c r="B5" s="1487" t="s">
        <v>2537</v>
      </c>
      <c r="C5" s="1490"/>
      <c r="D5" s="1490"/>
      <c r="E5" s="1490"/>
      <c r="F5" s="1490"/>
      <c r="G5" s="1490"/>
      <c r="H5" s="1490"/>
      <c r="I5" s="1490"/>
      <c r="J5" s="1490"/>
    </row>
    <row r="6" spans="1:10" ht="15.75">
      <c r="A6" s="1488">
        <v>2</v>
      </c>
      <c r="B6" s="1487" t="s">
        <v>2538</v>
      </c>
      <c r="C6" s="1490"/>
      <c r="D6" s="1490"/>
      <c r="E6" s="1490"/>
      <c r="F6" s="1490"/>
      <c r="G6" s="1490"/>
      <c r="H6" s="1490"/>
      <c r="I6" s="1490"/>
      <c r="J6" s="1490"/>
    </row>
    <row r="7" spans="1:10" ht="15.75">
      <c r="A7" s="1488">
        <v>3</v>
      </c>
      <c r="B7" s="1487" t="s">
        <v>2539</v>
      </c>
      <c r="C7" s="1490"/>
      <c r="D7" s="1490"/>
      <c r="E7" s="1490"/>
      <c r="F7" s="1490"/>
      <c r="G7" s="1490"/>
      <c r="H7" s="1490"/>
      <c r="I7" s="1490"/>
      <c r="J7" s="1490"/>
    </row>
    <row r="8" spans="1:10" ht="15.75">
      <c r="A8" s="1488">
        <v>4</v>
      </c>
      <c r="B8" s="1487" t="s">
        <v>2540</v>
      </c>
      <c r="C8" s="1490"/>
      <c r="D8" s="1490"/>
      <c r="E8" s="1490"/>
      <c r="F8" s="1490"/>
      <c r="G8" s="1490"/>
      <c r="H8" s="1490"/>
      <c r="I8" s="1490"/>
      <c r="J8" s="1490"/>
    </row>
    <row r="9" spans="1:10" ht="15.75">
      <c r="A9" s="1488">
        <v>5</v>
      </c>
      <c r="B9" s="1487" t="s">
        <v>2541</v>
      </c>
      <c r="C9" s="1490"/>
      <c r="D9" s="1490"/>
      <c r="E9" s="1490"/>
      <c r="F9" s="1490"/>
      <c r="G9" s="1490"/>
      <c r="H9" s="1490"/>
      <c r="I9" s="1490"/>
      <c r="J9" s="1490"/>
    </row>
    <row r="10" spans="1:10" ht="15.75">
      <c r="A10" s="1488">
        <v>6</v>
      </c>
      <c r="B10" s="1487" t="s">
        <v>2542</v>
      </c>
      <c r="C10" s="1490"/>
      <c r="D10" s="1490"/>
      <c r="E10" s="1490"/>
      <c r="F10" s="1490"/>
      <c r="G10" s="1490"/>
      <c r="H10" s="1490"/>
      <c r="I10" s="1490"/>
      <c r="J10" s="1490"/>
    </row>
    <row r="11" spans="1:10" ht="15.75">
      <c r="A11" s="1488">
        <v>7</v>
      </c>
      <c r="B11" s="1492" t="s">
        <v>2543</v>
      </c>
      <c r="C11" s="1490"/>
      <c r="D11" s="1490"/>
      <c r="E11" s="1490"/>
      <c r="F11" s="1490"/>
      <c r="G11" s="1490"/>
      <c r="H11" s="1490"/>
      <c r="I11" s="1490"/>
      <c r="J11" s="1490"/>
    </row>
    <row r="12" spans="1:10" ht="15.75">
      <c r="A12" s="1488">
        <v>8</v>
      </c>
      <c r="B12" s="1487" t="s">
        <v>2544</v>
      </c>
      <c r="C12" s="1490"/>
      <c r="D12" s="1490"/>
      <c r="E12" s="1490"/>
      <c r="F12" s="1490"/>
      <c r="G12" s="1490"/>
      <c r="H12" s="1490"/>
      <c r="I12" s="1490"/>
      <c r="J12" s="1490"/>
    </row>
    <row r="13" spans="1:10" ht="15.75">
      <c r="A13" s="1488">
        <v>9</v>
      </c>
      <c r="B13" s="1492" t="s">
        <v>2545</v>
      </c>
      <c r="C13" s="1490"/>
      <c r="D13" s="1490"/>
      <c r="E13" s="1490"/>
      <c r="F13" s="1490"/>
      <c r="G13" s="1490"/>
      <c r="H13" s="1490"/>
      <c r="I13" s="1490"/>
      <c r="J13" s="1490"/>
    </row>
    <row r="14" spans="1:10" ht="15.75">
      <c r="A14" s="1488">
        <v>10</v>
      </c>
      <c r="B14" s="1487" t="s">
        <v>2546</v>
      </c>
      <c r="C14" s="1490"/>
      <c r="D14" s="1490"/>
      <c r="E14" s="1490"/>
      <c r="F14" s="1490"/>
      <c r="G14" s="1490"/>
      <c r="H14" s="1490"/>
      <c r="I14" s="1490"/>
      <c r="J14" s="1490"/>
    </row>
    <row r="15" spans="1:10" ht="15.75">
      <c r="A15" s="1488">
        <v>11</v>
      </c>
      <c r="B15" s="1487" t="s">
        <v>2547</v>
      </c>
      <c r="C15" s="1490"/>
      <c r="D15" s="1490"/>
      <c r="E15" s="1490"/>
      <c r="F15" s="1490"/>
      <c r="G15" s="1490"/>
      <c r="H15" s="1490"/>
      <c r="I15" s="1490"/>
      <c r="J15" s="1490"/>
    </row>
    <row r="16" spans="1:10" ht="15.75">
      <c r="A16" s="1488">
        <v>12</v>
      </c>
      <c r="B16" s="1487" t="s">
        <v>2548</v>
      </c>
      <c r="C16" s="1490"/>
      <c r="D16" s="1490"/>
      <c r="E16" s="1490"/>
      <c r="F16" s="1490"/>
      <c r="G16" s="1490"/>
      <c r="H16" s="1490"/>
      <c r="I16" s="1490"/>
      <c r="J16" s="1490"/>
    </row>
    <row r="17" spans="1:10" ht="15.75">
      <c r="A17" s="1488">
        <v>13</v>
      </c>
      <c r="B17" s="1487" t="s">
        <v>2549</v>
      </c>
      <c r="C17" s="1490"/>
      <c r="D17" s="1490"/>
      <c r="E17" s="1490"/>
      <c r="F17" s="1490"/>
      <c r="G17" s="1490"/>
      <c r="H17" s="1490"/>
      <c r="I17" s="1490"/>
      <c r="J17" s="1490"/>
    </row>
    <row r="18" spans="1:10" ht="15.75">
      <c r="A18" s="1488">
        <v>14</v>
      </c>
      <c r="B18" s="1487" t="s">
        <v>2550</v>
      </c>
      <c r="C18" s="1490"/>
      <c r="D18" s="1490"/>
      <c r="E18" s="1490"/>
      <c r="F18" s="1490"/>
      <c r="G18" s="1490"/>
      <c r="H18" s="1490"/>
      <c r="I18" s="1490"/>
      <c r="J18" s="1490"/>
    </row>
    <row r="19" spans="1:10" ht="15.75">
      <c r="A19" s="1488">
        <v>15</v>
      </c>
      <c r="B19" s="1492" t="s">
        <v>2551</v>
      </c>
      <c r="C19" s="1490"/>
      <c r="D19" s="1490"/>
      <c r="E19" s="1490"/>
      <c r="F19" s="1490"/>
      <c r="G19" s="1490"/>
      <c r="H19" s="1490"/>
      <c r="I19" s="1490"/>
      <c r="J19" s="1490"/>
    </row>
    <row r="20" spans="1:10" ht="15.75">
      <c r="A20" s="1488">
        <v>16</v>
      </c>
      <c r="B20" s="1492" t="s">
        <v>2552</v>
      </c>
      <c r="C20" s="1490"/>
      <c r="D20" s="1490"/>
      <c r="E20" s="1490"/>
      <c r="F20" s="1490"/>
      <c r="G20" s="1490"/>
      <c r="H20" s="1490"/>
      <c r="I20" s="1490"/>
      <c r="J20" s="1490"/>
    </row>
    <row r="21" spans="1:10" ht="15.75">
      <c r="A21" s="1488">
        <v>17</v>
      </c>
      <c r="B21" s="1492" t="s">
        <v>2553</v>
      </c>
      <c r="C21" s="1490"/>
      <c r="D21" s="1490"/>
      <c r="E21" s="1490"/>
      <c r="F21" s="1490"/>
      <c r="G21" s="1490"/>
      <c r="H21" s="1490"/>
      <c r="I21" s="1490"/>
      <c r="J21" s="1490"/>
    </row>
    <row r="22" spans="1:10" ht="15.75">
      <c r="A22" s="1488">
        <v>18</v>
      </c>
      <c r="B22" s="1492" t="s">
        <v>2554</v>
      </c>
      <c r="C22" s="1490"/>
      <c r="D22" s="1490"/>
      <c r="E22" s="1490"/>
      <c r="F22" s="1490"/>
      <c r="G22" s="1490"/>
      <c r="H22" s="1490"/>
      <c r="I22" s="1490"/>
      <c r="J22" s="1490"/>
    </row>
    <row r="23" spans="1:10" ht="15.75">
      <c r="A23" s="1488">
        <v>19</v>
      </c>
      <c r="B23" s="1492" t="s">
        <v>2555</v>
      </c>
      <c r="C23" s="1490"/>
      <c r="D23" s="1490"/>
      <c r="E23" s="1490"/>
      <c r="F23" s="1490"/>
      <c r="G23" s="1490"/>
      <c r="H23" s="1490"/>
      <c r="I23" s="1490"/>
      <c r="J23" s="1490"/>
    </row>
    <row r="24" spans="1:10" ht="15.75">
      <c r="A24" s="1488">
        <v>20</v>
      </c>
      <c r="B24" s="1492" t="s">
        <v>2556</v>
      </c>
      <c r="C24" s="1490"/>
      <c r="D24" s="1490"/>
      <c r="E24" s="1490"/>
      <c r="F24" s="1490"/>
      <c r="G24" s="1490"/>
      <c r="H24" s="1490"/>
      <c r="I24" s="1490"/>
      <c r="J24" s="1490"/>
    </row>
    <row r="25" spans="1:10" ht="15.75">
      <c r="A25" s="1488">
        <v>21</v>
      </c>
      <c r="B25" s="1492" t="s">
        <v>2557</v>
      </c>
      <c r="C25" s="1490"/>
      <c r="D25" s="1490"/>
      <c r="E25" s="1490"/>
      <c r="F25" s="1490"/>
      <c r="G25" s="1490"/>
      <c r="H25" s="1490"/>
      <c r="I25" s="1490"/>
      <c r="J25" s="1490"/>
    </row>
    <row r="26" spans="1:10" ht="15.75">
      <c r="A26" s="1488">
        <v>22</v>
      </c>
      <c r="B26" s="1487" t="s">
        <v>2558</v>
      </c>
      <c r="C26" s="1490"/>
      <c r="D26" s="1490"/>
      <c r="E26" s="1490"/>
      <c r="F26" s="1490"/>
      <c r="G26" s="1490"/>
      <c r="H26" s="1490"/>
      <c r="I26" s="1490"/>
      <c r="J26" s="1490"/>
    </row>
    <row r="27" spans="1:10" ht="15.75">
      <c r="A27" s="1488">
        <v>23</v>
      </c>
      <c r="B27" s="1492" t="s">
        <v>2559</v>
      </c>
      <c r="C27" s="1490"/>
      <c r="D27" s="1490"/>
      <c r="E27" s="1490"/>
      <c r="F27" s="1490"/>
      <c r="G27" s="1490"/>
      <c r="H27" s="1490"/>
      <c r="I27" s="1490"/>
      <c r="J27" s="1490"/>
    </row>
    <row r="28" spans="1:10" ht="15.75">
      <c r="A28" s="1488">
        <v>24</v>
      </c>
      <c r="B28" s="1492" t="s">
        <v>2560</v>
      </c>
      <c r="C28" s="1490"/>
      <c r="D28" s="1490"/>
      <c r="E28" s="1490"/>
      <c r="F28" s="1490"/>
      <c r="G28" s="1490"/>
      <c r="H28" s="1490"/>
      <c r="I28" s="1490"/>
      <c r="J28" s="1490"/>
    </row>
    <row r="29" spans="1:10" ht="15.75">
      <c r="A29" s="1488">
        <v>25</v>
      </c>
      <c r="B29" s="1492" t="s">
        <v>2561</v>
      </c>
      <c r="C29" s="1490"/>
      <c r="D29" s="1490"/>
      <c r="E29" s="1490"/>
      <c r="F29" s="1490"/>
      <c r="G29" s="1490"/>
      <c r="H29" s="1490"/>
      <c r="I29" s="1490"/>
      <c r="J29" s="1490"/>
    </row>
    <row r="30" spans="1:10" ht="15.75">
      <c r="A30" s="1488">
        <v>26</v>
      </c>
      <c r="B30" s="1492" t="s">
        <v>2562</v>
      </c>
      <c r="C30" s="1490"/>
      <c r="D30" s="1490"/>
      <c r="E30" s="1490"/>
      <c r="F30" s="1490"/>
      <c r="G30" s="1490"/>
      <c r="H30" s="1490"/>
      <c r="I30" s="1490"/>
      <c r="J30" s="1490"/>
    </row>
    <row r="31" spans="1:10" ht="15.75">
      <c r="A31" s="1488">
        <v>27</v>
      </c>
      <c r="B31" s="1492" t="s">
        <v>2563</v>
      </c>
      <c r="C31" s="1490"/>
      <c r="D31" s="1490"/>
      <c r="E31" s="1490"/>
      <c r="F31" s="1490"/>
      <c r="G31" s="1490"/>
      <c r="H31" s="1490"/>
      <c r="I31" s="1490"/>
      <c r="J31" s="1490"/>
    </row>
    <row r="32" spans="1:10" ht="15.75">
      <c r="A32" s="1488">
        <v>28</v>
      </c>
      <c r="B32" s="1492" t="s">
        <v>2564</v>
      </c>
      <c r="C32" s="1490"/>
      <c r="D32" s="1490"/>
      <c r="E32" s="1490"/>
      <c r="F32" s="1490"/>
      <c r="G32" s="1490"/>
      <c r="H32" s="1490"/>
      <c r="I32" s="1490"/>
      <c r="J32" s="1490"/>
    </row>
    <row r="33" spans="1:10" ht="15.75">
      <c r="A33" s="1488">
        <v>29</v>
      </c>
      <c r="B33" s="1492" t="s">
        <v>2565</v>
      </c>
      <c r="C33" s="1490"/>
      <c r="D33" s="1490"/>
      <c r="E33" s="1490"/>
      <c r="F33" s="1490"/>
      <c r="G33" s="1490"/>
      <c r="H33" s="1490"/>
      <c r="I33" s="1490"/>
      <c r="J33" s="1490"/>
    </row>
    <row r="34" spans="1:10" ht="15.75">
      <c r="A34" s="1488">
        <v>30</v>
      </c>
      <c r="B34" s="1492" t="s">
        <v>2566</v>
      </c>
      <c r="C34" s="1490"/>
      <c r="D34" s="1490"/>
      <c r="E34" s="1490"/>
      <c r="F34" s="1490"/>
      <c r="G34" s="1490"/>
      <c r="H34" s="1490"/>
      <c r="I34" s="1490"/>
      <c r="J34" s="1490"/>
    </row>
    <row r="35" spans="1:10" ht="15.75">
      <c r="A35" s="1488">
        <v>31</v>
      </c>
      <c r="B35" s="1487"/>
      <c r="C35" s="1490"/>
      <c r="D35" s="1490"/>
      <c r="E35" s="1490"/>
      <c r="F35" s="1490"/>
      <c r="G35" s="1490"/>
      <c r="H35" s="1490"/>
      <c r="I35" s="1490"/>
      <c r="J35" s="1490"/>
    </row>
    <row r="36" spans="1:10" ht="15.75">
      <c r="A36" s="1488">
        <v>32</v>
      </c>
      <c r="B36" s="1487"/>
      <c r="C36" s="1490"/>
      <c r="D36" s="1490"/>
      <c r="E36" s="1490"/>
      <c r="F36" s="1490"/>
      <c r="G36" s="1490"/>
      <c r="H36" s="1490"/>
      <c r="I36" s="1490"/>
      <c r="J36" s="1490"/>
    </row>
    <row r="37" spans="1:10" ht="15.75">
      <c r="A37" s="1488">
        <v>33</v>
      </c>
      <c r="B37" s="1487"/>
      <c r="C37" s="1490"/>
      <c r="D37" s="1490"/>
      <c r="E37" s="1490"/>
      <c r="F37" s="1490"/>
      <c r="G37" s="1490"/>
      <c r="H37" s="1490"/>
      <c r="I37" s="1490"/>
      <c r="J37" s="1490"/>
    </row>
    <row r="38" spans="1:10">
      <c r="C38" s="1486">
        <f>SUM(C5:C37)</f>
        <v>0</v>
      </c>
      <c r="D38" s="1486">
        <f>SUM(D5:D37)</f>
        <v>0</v>
      </c>
      <c r="E38" s="1486">
        <f t="shared" ref="E38:H38" si="0">SUM(E5:E37)</f>
        <v>0</v>
      </c>
      <c r="F38" s="1486">
        <f t="shared" si="0"/>
        <v>0</v>
      </c>
      <c r="G38" s="1486">
        <f t="shared" si="0"/>
        <v>0</v>
      </c>
      <c r="H38" s="1486">
        <f t="shared" si="0"/>
        <v>0</v>
      </c>
      <c r="I38" s="1486"/>
    </row>
  </sheetData>
  <protectedRanges>
    <protectedRange sqref="B37" name="All"/>
    <protectedRange sqref="B5" name="All_1"/>
    <protectedRange sqref="B6:B7" name="All_5"/>
    <protectedRange sqref="B8:B11" name="All_9"/>
    <protectedRange sqref="B12" name="All_10"/>
    <protectedRange sqref="B13:B14" name="All_11"/>
    <protectedRange sqref="B15" name="All_6_1"/>
    <protectedRange sqref="B16" name="All_15"/>
    <protectedRange sqref="B17" name="All_16"/>
    <protectedRange sqref="B18:B20" name="All_18"/>
    <protectedRange sqref="B22:B24" name="all_19"/>
    <protectedRange sqref="B21" name="all_2_1"/>
    <protectedRange sqref="B25" name="all_20"/>
    <protectedRange sqref="B26" name="all_21"/>
    <protectedRange sqref="B27:B28" name="all_22"/>
    <protectedRange sqref="B29:B30" name="all_23"/>
    <protectedRange sqref="B31:B32" name="all_25"/>
    <protectedRange sqref="B33:B34" name="all_26"/>
    <protectedRange sqref="B35" name="all_27"/>
    <protectedRange sqref="B36" name="all_28"/>
  </protectedRanges>
  <mergeCells count="2">
    <mergeCell ref="A1:J1"/>
    <mergeCell ref="A2:J2"/>
  </mergeCells>
  <conditionalFormatting sqref="B5:B34">
    <cfRule type="containsBlanks" dxfId="4" priority="2">
      <formula>LEN(TRIM(B5))=0</formula>
    </cfRule>
  </conditionalFormatting>
  <pageMargins left="0.31496062992125984" right="0.31496062992125984" top="0.35433070866141736" bottom="0.15748031496062992" header="0.31496062992125984" footer="0.31496062992125984"/>
  <pageSetup paperSize="135" scale="91" orientation="landscape" horizontalDpi="4294967293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EA29B-F950-4132-B661-86965E4F1C32}">
  <dimension ref="A1:J37"/>
  <sheetViews>
    <sheetView view="pageBreakPreview" zoomScale="70" zoomScaleNormal="100" zoomScaleSheetLayoutView="70" workbookViewId="0">
      <pane xSplit="2" ySplit="4" topLeftCell="C14" activePane="bottomRight" state="frozen"/>
      <selection pane="topRight" activeCell="C1" sqref="C1"/>
      <selection pane="bottomLeft" activeCell="A5" sqref="A5"/>
      <selection pane="bottomRight" activeCell="E29" sqref="E29"/>
    </sheetView>
  </sheetViews>
  <sheetFormatPr defaultRowHeight="15"/>
  <cols>
    <col min="1" max="1" width="4.5703125" style="251" customWidth="1"/>
    <col min="2" max="2" width="40.7109375" style="251" customWidth="1"/>
    <col min="3" max="9" width="16.7109375" style="251" customWidth="1"/>
    <col min="10" max="10" width="13.28515625" style="251" customWidth="1"/>
    <col min="11" max="16384" width="9.140625" style="251"/>
  </cols>
  <sheetData>
    <row r="1" spans="1:10" ht="18.75">
      <c r="A1" s="1947" t="s">
        <v>1007</v>
      </c>
      <c r="B1" s="1947"/>
      <c r="C1" s="1947"/>
      <c r="D1" s="1947"/>
      <c r="E1" s="1947"/>
      <c r="F1" s="1947"/>
      <c r="G1" s="1947"/>
      <c r="H1" s="1947"/>
      <c r="I1" s="1947"/>
      <c r="J1" s="1947"/>
    </row>
    <row r="2" spans="1:10" ht="18.75">
      <c r="A2" s="1947" t="s">
        <v>2650</v>
      </c>
      <c r="B2" s="1947"/>
      <c r="C2" s="1947"/>
      <c r="D2" s="1947"/>
      <c r="E2" s="1947"/>
      <c r="F2" s="1947"/>
      <c r="G2" s="1947"/>
      <c r="H2" s="1947"/>
      <c r="I2" s="1947"/>
      <c r="J2" s="1947"/>
    </row>
    <row r="3" spans="1:10">
      <c r="A3" s="251" t="s">
        <v>1013</v>
      </c>
    </row>
    <row r="4" spans="1:10" ht="29.25" customHeight="1">
      <c r="A4" s="1491" t="s">
        <v>869</v>
      </c>
      <c r="B4" s="1491" t="s">
        <v>863</v>
      </c>
      <c r="C4" s="1491" t="s">
        <v>2643</v>
      </c>
      <c r="D4" s="1491" t="s">
        <v>2644</v>
      </c>
      <c r="E4" s="1491" t="s">
        <v>2645</v>
      </c>
      <c r="F4" s="1491" t="s">
        <v>2646</v>
      </c>
      <c r="G4" s="1491" t="s">
        <v>2647</v>
      </c>
      <c r="H4" s="1491" t="s">
        <v>2648</v>
      </c>
      <c r="I4" s="1491"/>
      <c r="J4" s="1491" t="s">
        <v>1008</v>
      </c>
    </row>
    <row r="5" spans="1:10" ht="15.75">
      <c r="A5" s="1488">
        <v>1</v>
      </c>
      <c r="B5" s="1487" t="s">
        <v>2567</v>
      </c>
      <c r="C5" s="1490"/>
      <c r="D5" s="1490"/>
      <c r="E5" s="1490"/>
      <c r="F5" s="1490"/>
      <c r="G5" s="1490"/>
      <c r="H5" s="1490"/>
      <c r="I5" s="1490"/>
      <c r="J5" s="1490"/>
    </row>
    <row r="6" spans="1:10" ht="15.75">
      <c r="A6" s="1488">
        <v>2</v>
      </c>
      <c r="B6" s="1487" t="s">
        <v>2568</v>
      </c>
      <c r="C6" s="1490"/>
      <c r="D6" s="1490"/>
      <c r="E6" s="1490"/>
      <c r="F6" s="1490"/>
      <c r="G6" s="1490"/>
      <c r="H6" s="1490"/>
      <c r="I6" s="1490"/>
      <c r="J6" s="1490"/>
    </row>
    <row r="7" spans="1:10" ht="15.75">
      <c r="A7" s="1488">
        <v>3</v>
      </c>
      <c r="B7" s="1487" t="s">
        <v>2569</v>
      </c>
      <c r="C7" s="1490"/>
      <c r="D7" s="1490"/>
      <c r="E7" s="1490"/>
      <c r="F7" s="1490"/>
      <c r="G7" s="1490"/>
      <c r="H7" s="1490"/>
      <c r="I7" s="1490"/>
      <c r="J7" s="1490"/>
    </row>
    <row r="8" spans="1:10" ht="15.75">
      <c r="A8" s="1488">
        <v>4</v>
      </c>
      <c r="B8" s="1487" t="s">
        <v>2570</v>
      </c>
      <c r="C8" s="1490"/>
      <c r="D8" s="1490"/>
      <c r="E8" s="1490"/>
      <c r="F8" s="1490"/>
      <c r="G8" s="1490"/>
      <c r="H8" s="1490"/>
      <c r="I8" s="1490"/>
      <c r="J8" s="1490"/>
    </row>
    <row r="9" spans="1:10" ht="15.75">
      <c r="A9" s="1488">
        <v>5</v>
      </c>
      <c r="B9" s="1487" t="s">
        <v>2571</v>
      </c>
      <c r="C9" s="1490"/>
      <c r="D9" s="1490"/>
      <c r="E9" s="1490"/>
      <c r="F9" s="1490"/>
      <c r="G9" s="1490"/>
      <c r="H9" s="1490"/>
      <c r="I9" s="1490"/>
      <c r="J9" s="1490"/>
    </row>
    <row r="10" spans="1:10" ht="15.75">
      <c r="A10" s="1488">
        <v>6</v>
      </c>
      <c r="B10" s="1487" t="s">
        <v>2572</v>
      </c>
      <c r="C10" s="1490"/>
      <c r="D10" s="1490"/>
      <c r="E10" s="1490"/>
      <c r="F10" s="1490"/>
      <c r="G10" s="1490"/>
      <c r="H10" s="1490"/>
      <c r="I10" s="1490"/>
      <c r="J10" s="1490"/>
    </row>
    <row r="11" spans="1:10" ht="15.75">
      <c r="A11" s="1488">
        <v>7</v>
      </c>
      <c r="B11" s="1492" t="s">
        <v>2573</v>
      </c>
      <c r="C11" s="1490"/>
      <c r="D11" s="1490"/>
      <c r="E11" s="1490"/>
      <c r="F11" s="1490"/>
      <c r="G11" s="1490"/>
      <c r="H11" s="1490"/>
      <c r="I11" s="1490"/>
      <c r="J11" s="1490"/>
    </row>
    <row r="12" spans="1:10" ht="15.75">
      <c r="A12" s="1488">
        <v>8</v>
      </c>
      <c r="B12" s="1487" t="s">
        <v>2574</v>
      </c>
      <c r="C12" s="1490"/>
      <c r="D12" s="1490"/>
      <c r="E12" s="1490"/>
      <c r="F12" s="1490"/>
      <c r="G12" s="1490"/>
      <c r="H12" s="1490"/>
      <c r="I12" s="1490"/>
      <c r="J12" s="1490"/>
    </row>
    <row r="13" spans="1:10" ht="15.75">
      <c r="A13" s="1488">
        <v>9</v>
      </c>
      <c r="B13" s="1492" t="s">
        <v>2575</v>
      </c>
      <c r="C13" s="1490"/>
      <c r="D13" s="1490"/>
      <c r="E13" s="1490"/>
      <c r="F13" s="1490"/>
      <c r="G13" s="1490"/>
      <c r="H13" s="1490"/>
      <c r="I13" s="1490"/>
      <c r="J13" s="1490"/>
    </row>
    <row r="14" spans="1:10" ht="15.75">
      <c r="A14" s="1488">
        <v>10</v>
      </c>
      <c r="B14" s="1487" t="s">
        <v>2576</v>
      </c>
      <c r="C14" s="1490"/>
      <c r="D14" s="1490"/>
      <c r="E14" s="1490"/>
      <c r="F14" s="1490"/>
      <c r="G14" s="1490"/>
      <c r="H14" s="1490"/>
      <c r="I14" s="1490"/>
      <c r="J14" s="1490"/>
    </row>
    <row r="15" spans="1:10" ht="15.75">
      <c r="A15" s="1488">
        <v>11</v>
      </c>
      <c r="B15" s="1487" t="s">
        <v>2577</v>
      </c>
      <c r="C15" s="1490"/>
      <c r="D15" s="1490"/>
      <c r="E15" s="1490"/>
      <c r="F15" s="1490"/>
      <c r="G15" s="1490"/>
      <c r="H15" s="1490"/>
      <c r="I15" s="1490"/>
      <c r="J15" s="1490"/>
    </row>
    <row r="16" spans="1:10" ht="15.75">
      <c r="A16" s="1488">
        <v>12</v>
      </c>
      <c r="B16" s="1487" t="s">
        <v>2578</v>
      </c>
      <c r="C16" s="1490"/>
      <c r="D16" s="1490"/>
      <c r="E16" s="1490"/>
      <c r="F16" s="1490"/>
      <c r="G16" s="1490"/>
      <c r="H16" s="1490"/>
      <c r="I16" s="1490"/>
      <c r="J16" s="1490"/>
    </row>
    <row r="17" spans="1:10" ht="15.75">
      <c r="A17" s="1488">
        <v>13</v>
      </c>
      <c r="B17" s="1487" t="s">
        <v>2579</v>
      </c>
      <c r="C17" s="1490"/>
      <c r="D17" s="1490"/>
      <c r="E17" s="1490"/>
      <c r="F17" s="1490"/>
      <c r="G17" s="1490"/>
      <c r="H17" s="1490"/>
      <c r="I17" s="1490"/>
      <c r="J17" s="1490"/>
    </row>
    <row r="18" spans="1:10" ht="15.75">
      <c r="A18" s="1488">
        <v>14</v>
      </c>
      <c r="B18" s="1487" t="s">
        <v>2580</v>
      </c>
      <c r="C18" s="1490"/>
      <c r="D18" s="1490"/>
      <c r="E18" s="1490"/>
      <c r="F18" s="1490"/>
      <c r="G18" s="1490"/>
      <c r="H18" s="1490"/>
      <c r="I18" s="1490"/>
      <c r="J18" s="1490"/>
    </row>
    <row r="19" spans="1:10" ht="15.75">
      <c r="A19" s="1488">
        <v>15</v>
      </c>
      <c r="B19" s="1492" t="s">
        <v>2581</v>
      </c>
      <c r="C19" s="1490"/>
      <c r="D19" s="1490"/>
      <c r="E19" s="1490"/>
      <c r="F19" s="1490"/>
      <c r="G19" s="1490"/>
      <c r="H19" s="1490"/>
      <c r="I19" s="1490"/>
      <c r="J19" s="1490"/>
    </row>
    <row r="20" spans="1:10" ht="15.75">
      <c r="A20" s="1488">
        <v>16</v>
      </c>
      <c r="B20" s="1492" t="s">
        <v>2582</v>
      </c>
      <c r="C20" s="1490"/>
      <c r="D20" s="1490"/>
      <c r="E20" s="1490"/>
      <c r="F20" s="1490"/>
      <c r="G20" s="1490"/>
      <c r="H20" s="1490"/>
      <c r="I20" s="1490"/>
      <c r="J20" s="1490"/>
    </row>
    <row r="21" spans="1:10" ht="15.75">
      <c r="A21" s="1488">
        <v>17</v>
      </c>
      <c r="B21" s="1492" t="s">
        <v>2583</v>
      </c>
      <c r="C21" s="1490"/>
      <c r="D21" s="1490"/>
      <c r="E21" s="1490"/>
      <c r="F21" s="1490"/>
      <c r="G21" s="1490"/>
      <c r="H21" s="1490"/>
      <c r="I21" s="1490"/>
      <c r="J21" s="1490"/>
    </row>
    <row r="22" spans="1:10" ht="15.75">
      <c r="A22" s="1488">
        <v>18</v>
      </c>
      <c r="B22" s="1492" t="s">
        <v>2584</v>
      </c>
      <c r="C22" s="1490"/>
      <c r="D22" s="1490"/>
      <c r="E22" s="1490"/>
      <c r="F22" s="1490"/>
      <c r="G22" s="1490"/>
      <c r="H22" s="1490"/>
      <c r="I22" s="1490"/>
      <c r="J22" s="1490"/>
    </row>
    <row r="23" spans="1:10" ht="15.75">
      <c r="A23" s="1488">
        <v>19</v>
      </c>
      <c r="B23" s="1492" t="s">
        <v>2585</v>
      </c>
      <c r="C23" s="1490"/>
      <c r="D23" s="1490"/>
      <c r="E23" s="1490"/>
      <c r="F23" s="1490"/>
      <c r="G23" s="1490"/>
      <c r="H23" s="1490"/>
      <c r="I23" s="1490"/>
      <c r="J23" s="1490"/>
    </row>
    <row r="24" spans="1:10" ht="15.75">
      <c r="A24" s="1488">
        <v>20</v>
      </c>
      <c r="B24" s="1492" t="s">
        <v>2586</v>
      </c>
      <c r="C24" s="1490"/>
      <c r="D24" s="1490"/>
      <c r="E24" s="1490"/>
      <c r="F24" s="1490"/>
      <c r="G24" s="1490"/>
      <c r="H24" s="1490"/>
      <c r="I24" s="1490"/>
      <c r="J24" s="1490"/>
    </row>
    <row r="25" spans="1:10" ht="15.75">
      <c r="A25" s="1488">
        <v>21</v>
      </c>
      <c r="B25" s="1492" t="s">
        <v>2587</v>
      </c>
      <c r="C25" s="1490"/>
      <c r="D25" s="1490"/>
      <c r="E25" s="1490"/>
      <c r="F25" s="1490"/>
      <c r="G25" s="1490"/>
      <c r="H25" s="1490"/>
      <c r="I25" s="1490"/>
      <c r="J25" s="1490"/>
    </row>
    <row r="26" spans="1:10" ht="15.75">
      <c r="A26" s="1488">
        <v>22</v>
      </c>
      <c r="B26" s="1487" t="s">
        <v>2588</v>
      </c>
      <c r="C26" s="1490"/>
      <c r="D26" s="1490"/>
      <c r="E26" s="1490"/>
      <c r="F26" s="1490"/>
      <c r="G26" s="1490"/>
      <c r="H26" s="1490"/>
      <c r="I26" s="1490"/>
      <c r="J26" s="1490"/>
    </row>
    <row r="27" spans="1:10" ht="15.75">
      <c r="A27" s="1488">
        <v>23</v>
      </c>
      <c r="B27" s="1492" t="s">
        <v>2589</v>
      </c>
      <c r="C27" s="1490"/>
      <c r="D27" s="1490"/>
      <c r="E27" s="1490"/>
      <c r="F27" s="1490"/>
      <c r="G27" s="1490"/>
      <c r="H27" s="1490"/>
      <c r="I27" s="1490"/>
      <c r="J27" s="1490"/>
    </row>
    <row r="28" spans="1:10" ht="15.75">
      <c r="A28" s="1488">
        <v>24</v>
      </c>
      <c r="B28" s="1492" t="s">
        <v>2590</v>
      </c>
      <c r="C28" s="1490"/>
      <c r="D28" s="1490"/>
      <c r="E28" s="1490"/>
      <c r="F28" s="1490"/>
      <c r="G28" s="1490"/>
      <c r="H28" s="1490"/>
      <c r="I28" s="1490"/>
      <c r="J28" s="1490"/>
    </row>
    <row r="29" spans="1:10" ht="15.75">
      <c r="A29" s="1488">
        <v>25</v>
      </c>
      <c r="B29" s="1492" t="s">
        <v>2591</v>
      </c>
      <c r="C29" s="1490"/>
      <c r="D29" s="1490"/>
      <c r="E29" s="1490"/>
      <c r="F29" s="1490"/>
      <c r="G29" s="1490"/>
      <c r="H29" s="1490"/>
      <c r="I29" s="1490"/>
      <c r="J29" s="1490"/>
    </row>
    <row r="30" spans="1:10" ht="15.75">
      <c r="A30" s="1488">
        <v>26</v>
      </c>
      <c r="B30" s="1492" t="s">
        <v>2592</v>
      </c>
      <c r="C30" s="1490"/>
      <c r="D30" s="1490"/>
      <c r="E30" s="1490"/>
      <c r="F30" s="1490"/>
      <c r="G30" s="1490"/>
      <c r="H30" s="1490"/>
      <c r="I30" s="1490"/>
      <c r="J30" s="1490"/>
    </row>
    <row r="31" spans="1:10" ht="15.75">
      <c r="A31" s="1488">
        <v>27</v>
      </c>
      <c r="B31" s="1492" t="s">
        <v>2593</v>
      </c>
      <c r="C31" s="1490"/>
      <c r="D31" s="1490"/>
      <c r="E31" s="1490"/>
      <c r="F31" s="1490"/>
      <c r="G31" s="1490"/>
      <c r="H31" s="1490"/>
      <c r="I31" s="1490"/>
      <c r="J31" s="1490"/>
    </row>
    <row r="32" spans="1:10" ht="15.75">
      <c r="A32" s="1488">
        <v>28</v>
      </c>
      <c r="B32" s="1492" t="s">
        <v>2594</v>
      </c>
      <c r="C32" s="1490"/>
      <c r="D32" s="1490"/>
      <c r="E32" s="1490"/>
      <c r="F32" s="1490"/>
      <c r="G32" s="1490"/>
      <c r="H32" s="1490"/>
      <c r="I32" s="1490"/>
      <c r="J32" s="1490"/>
    </row>
    <row r="33" spans="1:10" ht="15.75">
      <c r="A33" s="1488">
        <v>29</v>
      </c>
      <c r="B33" s="1492" t="s">
        <v>2595</v>
      </c>
      <c r="C33" s="1490"/>
      <c r="D33" s="1490"/>
      <c r="E33" s="1490"/>
      <c r="F33" s="1490"/>
      <c r="G33" s="1490"/>
      <c r="H33" s="1490"/>
      <c r="I33" s="1490"/>
      <c r="J33" s="1490"/>
    </row>
    <row r="34" spans="1:10" ht="15.75">
      <c r="A34" s="1488">
        <v>30</v>
      </c>
      <c r="B34" s="1492" t="s">
        <v>2596</v>
      </c>
      <c r="C34" s="1490"/>
      <c r="D34" s="1490"/>
      <c r="E34" s="1490"/>
      <c r="F34" s="1490"/>
      <c r="G34" s="1490"/>
      <c r="H34" s="1490"/>
      <c r="I34" s="1490"/>
      <c r="J34" s="1490"/>
    </row>
    <row r="35" spans="1:10" ht="15.75">
      <c r="A35" s="1488">
        <v>31</v>
      </c>
      <c r="B35" s="1487"/>
      <c r="C35" s="1490"/>
      <c r="D35" s="1490"/>
      <c r="E35" s="1490"/>
      <c r="F35" s="1490"/>
      <c r="G35" s="1490"/>
      <c r="H35" s="1490"/>
      <c r="I35" s="1490"/>
      <c r="J35" s="1490"/>
    </row>
    <row r="36" spans="1:10" ht="15.75">
      <c r="A36" s="1488">
        <v>32</v>
      </c>
      <c r="B36" s="1487"/>
      <c r="C36" s="1490"/>
      <c r="D36" s="1490"/>
      <c r="E36" s="1490"/>
      <c r="F36" s="1490"/>
      <c r="G36" s="1490"/>
      <c r="H36" s="1490"/>
      <c r="I36" s="1490"/>
      <c r="J36" s="1490"/>
    </row>
    <row r="37" spans="1:10" ht="15.75">
      <c r="B37" s="1487"/>
      <c r="C37" s="1486">
        <f t="shared" ref="C37:H37" si="0">SUM(C5:C36)</f>
        <v>0</v>
      </c>
      <c r="D37" s="1486">
        <f t="shared" si="0"/>
        <v>0</v>
      </c>
      <c r="E37" s="1486">
        <f t="shared" si="0"/>
        <v>0</v>
      </c>
      <c r="F37" s="1486">
        <f t="shared" si="0"/>
        <v>0</v>
      </c>
      <c r="G37" s="1486">
        <f t="shared" si="0"/>
        <v>0</v>
      </c>
      <c r="H37" s="1486">
        <f t="shared" si="0"/>
        <v>0</v>
      </c>
      <c r="I37" s="1486"/>
    </row>
  </sheetData>
  <protectedRanges>
    <protectedRange sqref="B5:B6" name="All_2"/>
    <protectedRange sqref="B17 B19:B20 B7:B15" name="All_1_1"/>
    <protectedRange sqref="B16" name="all_5_1"/>
    <protectedRange sqref="B18" name="all_8"/>
    <protectedRange sqref="B21:B27 B29:B35" name="all_4"/>
    <protectedRange sqref="B28 B37" name="All_6_2"/>
  </protectedRanges>
  <mergeCells count="2">
    <mergeCell ref="A1:J1"/>
    <mergeCell ref="A2:J2"/>
  </mergeCells>
  <pageMargins left="0.31496062992125984" right="0.31496062992125984" top="0.35433070866141736" bottom="0.15748031496062992" header="0.31496062992125984" footer="0.31496062992125984"/>
  <pageSetup paperSize="135" scale="91" orientation="landscape" horizontalDpi="4294967293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J37"/>
  <sheetViews>
    <sheetView view="pageBreakPreview" zoomScale="70" zoomScaleNormal="100" zoomScaleSheetLayoutView="70" workbookViewId="0">
      <pane xSplit="2" ySplit="4" topLeftCell="C14" activePane="bottomRight" state="frozen"/>
      <selection pane="topRight" activeCell="C1" sqref="C1"/>
      <selection pane="bottomLeft" activeCell="A5" sqref="A5"/>
      <selection pane="bottomRight" activeCell="G30" sqref="G30"/>
    </sheetView>
  </sheetViews>
  <sheetFormatPr defaultRowHeight="15"/>
  <cols>
    <col min="1" max="1" width="4.5703125" style="251" customWidth="1"/>
    <col min="2" max="2" width="40.7109375" style="251" customWidth="1"/>
    <col min="3" max="9" width="16.7109375" style="251" customWidth="1"/>
    <col min="10" max="10" width="13.28515625" style="251" customWidth="1"/>
    <col min="11" max="16384" width="9.140625" style="251"/>
  </cols>
  <sheetData>
    <row r="1" spans="1:10" ht="18.75">
      <c r="A1" s="1947" t="s">
        <v>1007</v>
      </c>
      <c r="B1" s="1947"/>
      <c r="C1" s="1947"/>
      <c r="D1" s="1947"/>
      <c r="E1" s="1947"/>
      <c r="F1" s="1947"/>
      <c r="G1" s="1947"/>
      <c r="H1" s="1947"/>
      <c r="I1" s="1947"/>
      <c r="J1" s="1947"/>
    </row>
    <row r="2" spans="1:10" ht="18.75">
      <c r="A2" s="1947" t="s">
        <v>2650</v>
      </c>
      <c r="B2" s="1947"/>
      <c r="C2" s="1947"/>
      <c r="D2" s="1947"/>
      <c r="E2" s="1947"/>
      <c r="F2" s="1947"/>
      <c r="G2" s="1947"/>
      <c r="H2" s="1947"/>
      <c r="I2" s="1947"/>
      <c r="J2" s="1947"/>
    </row>
    <row r="3" spans="1:10">
      <c r="A3" s="251" t="s">
        <v>2626</v>
      </c>
    </row>
    <row r="4" spans="1:10" ht="29.25" customHeight="1">
      <c r="A4" s="1491" t="s">
        <v>869</v>
      </c>
      <c r="B4" s="1491" t="s">
        <v>863</v>
      </c>
      <c r="C4" s="1491" t="s">
        <v>2643</v>
      </c>
      <c r="D4" s="1491" t="s">
        <v>2644</v>
      </c>
      <c r="E4" s="1491" t="s">
        <v>2645</v>
      </c>
      <c r="F4" s="1491" t="s">
        <v>2646</v>
      </c>
      <c r="G4" s="1491" t="s">
        <v>2647</v>
      </c>
      <c r="H4" s="1491" t="s">
        <v>2648</v>
      </c>
      <c r="I4" s="1491"/>
      <c r="J4" s="1491" t="s">
        <v>1008</v>
      </c>
    </row>
    <row r="5" spans="1:10" ht="15.75">
      <c r="A5" s="1488">
        <v>1</v>
      </c>
      <c r="B5" s="1487" t="s">
        <v>2597</v>
      </c>
      <c r="C5" s="1490"/>
      <c r="D5" s="1490"/>
      <c r="E5" s="1490"/>
      <c r="F5" s="1490"/>
      <c r="G5" s="1490"/>
      <c r="H5" s="1490"/>
      <c r="I5" s="1490"/>
      <c r="J5" s="1490"/>
    </row>
    <row r="6" spans="1:10" ht="15.75">
      <c r="A6" s="1488">
        <v>2</v>
      </c>
      <c r="B6" s="1487" t="s">
        <v>2598</v>
      </c>
      <c r="C6" s="1490"/>
      <c r="D6" s="1490"/>
      <c r="E6" s="1490"/>
      <c r="F6" s="1490"/>
      <c r="G6" s="1490"/>
      <c r="H6" s="1490"/>
      <c r="I6" s="1490"/>
      <c r="J6" s="1490"/>
    </row>
    <row r="7" spans="1:10" ht="15.75">
      <c r="A7" s="1488">
        <v>3</v>
      </c>
      <c r="B7" s="1487" t="s">
        <v>2599</v>
      </c>
      <c r="C7" s="1490"/>
      <c r="D7" s="1490"/>
      <c r="E7" s="1490"/>
      <c r="F7" s="1490"/>
      <c r="G7" s="1490"/>
      <c r="H7" s="1490"/>
      <c r="I7" s="1490"/>
      <c r="J7" s="1490"/>
    </row>
    <row r="8" spans="1:10" ht="15.75">
      <c r="A8" s="1488">
        <v>4</v>
      </c>
      <c r="B8" s="1487" t="s">
        <v>2600</v>
      </c>
      <c r="C8" s="1490"/>
      <c r="D8" s="1490"/>
      <c r="E8" s="1490"/>
      <c r="F8" s="1490"/>
      <c r="G8" s="1490"/>
      <c r="H8" s="1490"/>
      <c r="I8" s="1490"/>
      <c r="J8" s="1490"/>
    </row>
    <row r="9" spans="1:10" ht="15.75">
      <c r="A9" s="1488">
        <v>5</v>
      </c>
      <c r="B9" s="1487" t="s">
        <v>2601</v>
      </c>
      <c r="C9" s="1490"/>
      <c r="D9" s="1490"/>
      <c r="E9" s="1490"/>
      <c r="F9" s="1490"/>
      <c r="G9" s="1490"/>
      <c r="H9" s="1490"/>
      <c r="I9" s="1490"/>
      <c r="J9" s="1490"/>
    </row>
    <row r="10" spans="1:10" ht="15.75">
      <c r="A10" s="1488">
        <v>6</v>
      </c>
      <c r="B10" s="1487" t="s">
        <v>2602</v>
      </c>
      <c r="C10" s="1490"/>
      <c r="D10" s="1490"/>
      <c r="E10" s="1490"/>
      <c r="F10" s="1490"/>
      <c r="G10" s="1490"/>
      <c r="H10" s="1490"/>
      <c r="I10" s="1490"/>
      <c r="J10" s="1490"/>
    </row>
    <row r="11" spans="1:10" ht="15.75">
      <c r="A11" s="1488">
        <v>7</v>
      </c>
      <c r="B11" s="1492" t="s">
        <v>2603</v>
      </c>
      <c r="C11" s="1490"/>
      <c r="D11" s="1490"/>
      <c r="E11" s="1490"/>
      <c r="F11" s="1490"/>
      <c r="G11" s="1490"/>
      <c r="H11" s="1490"/>
      <c r="I11" s="1490"/>
      <c r="J11" s="1490"/>
    </row>
    <row r="12" spans="1:10" ht="15.75">
      <c r="A12" s="1488">
        <v>8</v>
      </c>
      <c r="B12" s="1487" t="s">
        <v>2604</v>
      </c>
      <c r="C12" s="1490"/>
      <c r="D12" s="1490"/>
      <c r="E12" s="1490"/>
      <c r="F12" s="1490"/>
      <c r="G12" s="1490"/>
      <c r="H12" s="1490"/>
      <c r="I12" s="1490"/>
      <c r="J12" s="1490"/>
    </row>
    <row r="13" spans="1:10" ht="15.75">
      <c r="A13" s="1488">
        <v>9</v>
      </c>
      <c r="B13" s="1492" t="s">
        <v>2605</v>
      </c>
      <c r="C13" s="1490"/>
      <c r="D13" s="1490"/>
      <c r="E13" s="1490"/>
      <c r="F13" s="1490"/>
      <c r="G13" s="1490"/>
      <c r="H13" s="1490"/>
      <c r="I13" s="1490"/>
      <c r="J13" s="1490"/>
    </row>
    <row r="14" spans="1:10" ht="15.75">
      <c r="A14" s="1488">
        <v>10</v>
      </c>
      <c r="B14" s="1487" t="s">
        <v>2606</v>
      </c>
      <c r="C14" s="1490"/>
      <c r="D14" s="1490"/>
      <c r="E14" s="1490"/>
      <c r="F14" s="1490"/>
      <c r="G14" s="1490"/>
      <c r="H14" s="1490"/>
      <c r="I14" s="1490"/>
      <c r="J14" s="1490"/>
    </row>
    <row r="15" spans="1:10" ht="15.75">
      <c r="A15" s="1488">
        <v>11</v>
      </c>
      <c r="B15" s="1487" t="s">
        <v>2607</v>
      </c>
      <c r="C15" s="1490"/>
      <c r="D15" s="1490"/>
      <c r="E15" s="1490"/>
      <c r="F15" s="1490"/>
      <c r="G15" s="1490"/>
      <c r="H15" s="1490"/>
      <c r="I15" s="1490"/>
      <c r="J15" s="1490"/>
    </row>
    <row r="16" spans="1:10" ht="15.75">
      <c r="A16" s="1488">
        <v>12</v>
      </c>
      <c r="B16" s="1487" t="s">
        <v>2608</v>
      </c>
      <c r="C16" s="1490"/>
      <c r="D16" s="1490"/>
      <c r="E16" s="1490"/>
      <c r="F16" s="1490"/>
      <c r="G16" s="1490"/>
      <c r="H16" s="1490"/>
      <c r="I16" s="1490"/>
      <c r="J16" s="1490"/>
    </row>
    <row r="17" spans="1:10" ht="15.75">
      <c r="A17" s="1488">
        <v>13</v>
      </c>
      <c r="B17" s="1487" t="s">
        <v>2738</v>
      </c>
      <c r="C17" s="1490"/>
      <c r="D17" s="1490"/>
      <c r="E17" s="1490"/>
      <c r="F17" s="1490"/>
      <c r="G17" s="1490"/>
      <c r="H17" s="1490"/>
      <c r="I17" s="1490"/>
      <c r="J17" s="1490"/>
    </row>
    <row r="18" spans="1:10" ht="15.75">
      <c r="A18" s="1488">
        <v>14</v>
      </c>
      <c r="B18" s="1487" t="s">
        <v>2609</v>
      </c>
      <c r="C18" s="1490"/>
      <c r="D18" s="1490"/>
      <c r="E18" s="1490"/>
      <c r="F18" s="1490"/>
      <c r="G18" s="1490"/>
      <c r="H18" s="1490"/>
      <c r="I18" s="1490"/>
      <c r="J18" s="1490"/>
    </row>
    <row r="19" spans="1:10" ht="15.75">
      <c r="A19" s="1488">
        <v>15</v>
      </c>
      <c r="B19" s="1492" t="s">
        <v>2610</v>
      </c>
      <c r="C19" s="1490"/>
      <c r="D19" s="1490"/>
      <c r="E19" s="1490"/>
      <c r="F19" s="1490"/>
      <c r="G19" s="1490"/>
      <c r="H19" s="1490"/>
      <c r="I19" s="1490"/>
      <c r="J19" s="1490"/>
    </row>
    <row r="20" spans="1:10" ht="15.75">
      <c r="A20" s="1488">
        <v>16</v>
      </c>
      <c r="B20" s="1492" t="s">
        <v>2611</v>
      </c>
      <c r="C20" s="1490"/>
      <c r="D20" s="1490"/>
      <c r="E20" s="1490"/>
      <c r="F20" s="1490"/>
      <c r="G20" s="1490"/>
      <c r="H20" s="1490"/>
      <c r="I20" s="1490"/>
      <c r="J20" s="1490"/>
    </row>
    <row r="21" spans="1:10" ht="15.75">
      <c r="A21" s="1488">
        <v>17</v>
      </c>
      <c r="B21" s="1492" t="s">
        <v>2612</v>
      </c>
      <c r="C21" s="1490"/>
      <c r="D21" s="1490"/>
      <c r="E21" s="1490"/>
      <c r="F21" s="1490"/>
      <c r="G21" s="1490"/>
      <c r="H21" s="1490"/>
      <c r="I21" s="1490"/>
      <c r="J21" s="1490"/>
    </row>
    <row r="22" spans="1:10" ht="15.75">
      <c r="A22" s="1488">
        <v>18</v>
      </c>
      <c r="B22" s="1492" t="s">
        <v>2613</v>
      </c>
      <c r="C22" s="1490"/>
      <c r="D22" s="1490"/>
      <c r="E22" s="1490"/>
      <c r="F22" s="1490"/>
      <c r="G22" s="1490"/>
      <c r="H22" s="1490"/>
      <c r="I22" s="1490"/>
      <c r="J22" s="1490"/>
    </row>
    <row r="23" spans="1:10" ht="15.75">
      <c r="A23" s="1488">
        <v>19</v>
      </c>
      <c r="B23" s="1492" t="s">
        <v>2614</v>
      </c>
      <c r="C23" s="1490"/>
      <c r="D23" s="1490"/>
      <c r="E23" s="1490"/>
      <c r="F23" s="1490"/>
      <c r="G23" s="1490"/>
      <c r="H23" s="1490"/>
      <c r="I23" s="1490"/>
      <c r="J23" s="1490"/>
    </row>
    <row r="24" spans="1:10" ht="15.75">
      <c r="A24" s="1488">
        <v>20</v>
      </c>
      <c r="B24" s="1492" t="s">
        <v>2615</v>
      </c>
      <c r="C24" s="1490"/>
      <c r="D24" s="1490"/>
      <c r="E24" s="1490"/>
      <c r="F24" s="1490"/>
      <c r="G24" s="1490"/>
      <c r="H24" s="1490"/>
      <c r="I24" s="1490"/>
      <c r="J24" s="1490"/>
    </row>
    <row r="25" spans="1:10" ht="15.75">
      <c r="A25" s="1488">
        <v>21</v>
      </c>
      <c r="B25" s="1492" t="s">
        <v>2616</v>
      </c>
      <c r="C25" s="1490"/>
      <c r="D25" s="1490"/>
      <c r="E25" s="1490"/>
      <c r="F25" s="1490"/>
      <c r="G25" s="1490"/>
      <c r="H25" s="1490"/>
      <c r="I25" s="1490"/>
      <c r="J25" s="1490"/>
    </row>
    <row r="26" spans="1:10" ht="15.75">
      <c r="A26" s="1488">
        <v>22</v>
      </c>
      <c r="B26" s="1487" t="s">
        <v>2617</v>
      </c>
      <c r="C26" s="1490"/>
      <c r="D26" s="1490"/>
      <c r="E26" s="1490"/>
      <c r="F26" s="1490"/>
      <c r="G26" s="1490"/>
      <c r="H26" s="1490"/>
      <c r="I26" s="1490"/>
      <c r="J26" s="1490"/>
    </row>
    <row r="27" spans="1:10" ht="15.75">
      <c r="A27" s="1488">
        <v>23</v>
      </c>
      <c r="B27" s="1492" t="s">
        <v>2618</v>
      </c>
      <c r="C27" s="1490"/>
      <c r="D27" s="1490"/>
      <c r="E27" s="1490"/>
      <c r="F27" s="1490"/>
      <c r="G27" s="1490"/>
      <c r="H27" s="1490"/>
      <c r="I27" s="1490"/>
      <c r="J27" s="1490"/>
    </row>
    <row r="28" spans="1:10" ht="15.75">
      <c r="A28" s="1488">
        <v>24</v>
      </c>
      <c r="B28" s="1492" t="s">
        <v>2619</v>
      </c>
      <c r="C28" s="1490"/>
      <c r="D28" s="1490"/>
      <c r="E28" s="1490"/>
      <c r="F28" s="1490"/>
      <c r="G28" s="1490"/>
      <c r="H28" s="1490"/>
      <c r="I28" s="1490"/>
      <c r="J28" s="1490"/>
    </row>
    <row r="29" spans="1:10" ht="15.75">
      <c r="A29" s="1488">
        <v>25</v>
      </c>
      <c r="B29" s="1492" t="s">
        <v>2620</v>
      </c>
      <c r="C29" s="1490"/>
      <c r="D29" s="1490"/>
      <c r="E29" s="1490"/>
      <c r="F29" s="1490"/>
      <c r="G29" s="1490"/>
      <c r="H29" s="1490"/>
      <c r="I29" s="1490"/>
      <c r="J29" s="1490"/>
    </row>
    <row r="30" spans="1:10" ht="15.75">
      <c r="A30" s="1488">
        <v>26</v>
      </c>
      <c r="B30" s="1492" t="s">
        <v>2621</v>
      </c>
      <c r="C30" s="1490"/>
      <c r="D30" s="1490"/>
      <c r="E30" s="1490"/>
      <c r="F30" s="1490"/>
      <c r="G30" s="1490"/>
      <c r="H30" s="1490"/>
      <c r="I30" s="1490"/>
      <c r="J30" s="1490"/>
    </row>
    <row r="31" spans="1:10" ht="15.75">
      <c r="A31" s="1488">
        <v>27</v>
      </c>
      <c r="B31" s="1492" t="s">
        <v>2622</v>
      </c>
      <c r="C31" s="1490"/>
      <c r="D31" s="1490"/>
      <c r="E31" s="1490"/>
      <c r="F31" s="1490"/>
      <c r="G31" s="1490"/>
      <c r="H31" s="1490"/>
      <c r="I31" s="1490"/>
      <c r="J31" s="1490"/>
    </row>
    <row r="32" spans="1:10" ht="15.75">
      <c r="A32" s="1488">
        <v>28</v>
      </c>
      <c r="B32" s="1492" t="s">
        <v>2623</v>
      </c>
      <c r="C32" s="1490"/>
      <c r="D32" s="1490"/>
      <c r="E32" s="1490"/>
      <c r="F32" s="1490"/>
      <c r="G32" s="1490"/>
      <c r="H32" s="1490"/>
      <c r="I32" s="1490"/>
      <c r="J32" s="1490"/>
    </row>
    <row r="33" spans="1:10" ht="15.75">
      <c r="A33" s="1488">
        <v>29</v>
      </c>
      <c r="B33" s="1492" t="s">
        <v>2624</v>
      </c>
      <c r="C33" s="1490"/>
      <c r="D33" s="1490"/>
      <c r="E33" s="1490"/>
      <c r="F33" s="1490"/>
      <c r="G33" s="1490"/>
      <c r="H33" s="1490"/>
      <c r="I33" s="1490"/>
      <c r="J33" s="1490"/>
    </row>
    <row r="34" spans="1:10" ht="15.75">
      <c r="A34" s="1488">
        <v>30</v>
      </c>
      <c r="B34" s="1492" t="s">
        <v>2739</v>
      </c>
      <c r="C34" s="1490"/>
      <c r="D34" s="1490"/>
      <c r="E34" s="1490"/>
      <c r="F34" s="1490"/>
      <c r="G34" s="1490"/>
      <c r="H34" s="1490"/>
      <c r="I34" s="1490"/>
      <c r="J34" s="1490"/>
    </row>
    <row r="35" spans="1:10" ht="15.75">
      <c r="A35" s="1488">
        <v>31</v>
      </c>
      <c r="B35" s="1487"/>
      <c r="C35" s="1490"/>
      <c r="D35" s="1490"/>
      <c r="E35" s="1490"/>
      <c r="F35" s="1490"/>
      <c r="G35" s="1490"/>
      <c r="H35" s="1490"/>
      <c r="I35" s="1490"/>
      <c r="J35" s="1490"/>
    </row>
    <row r="36" spans="1:10" ht="15.75">
      <c r="A36" s="1488">
        <v>32</v>
      </c>
      <c r="B36" s="1487"/>
      <c r="C36" s="1490"/>
      <c r="D36" s="1490"/>
      <c r="E36" s="1490"/>
      <c r="F36" s="1490"/>
      <c r="G36" s="1490"/>
      <c r="H36" s="1490"/>
      <c r="I36" s="1490"/>
      <c r="J36" s="1490"/>
    </row>
    <row r="37" spans="1:10" ht="15.75">
      <c r="B37" s="1487"/>
      <c r="C37" s="1486">
        <f t="shared" ref="C37:H37" si="0">SUM(C5:C36)</f>
        <v>0</v>
      </c>
      <c r="D37" s="1486">
        <f t="shared" si="0"/>
        <v>0</v>
      </c>
      <c r="E37" s="1486">
        <f t="shared" si="0"/>
        <v>0</v>
      </c>
      <c r="F37" s="1486">
        <f t="shared" si="0"/>
        <v>0</v>
      </c>
      <c r="G37" s="1486">
        <f t="shared" si="0"/>
        <v>0</v>
      </c>
      <c r="H37" s="1486">
        <f t="shared" si="0"/>
        <v>0</v>
      </c>
      <c r="I37" s="1486"/>
    </row>
  </sheetData>
  <protectedRanges>
    <protectedRange sqref="B5:B6" name="All_2"/>
    <protectedRange sqref="B17 B19:B20 B7:B15" name="All_1_1"/>
    <protectedRange sqref="B16" name="all_5_1"/>
    <protectedRange sqref="B18" name="all_8"/>
    <protectedRange sqref="B21:B27 B29:B35" name="all_4"/>
    <protectedRange sqref="B28 B37" name="All_6_2"/>
  </protectedRanges>
  <mergeCells count="2">
    <mergeCell ref="A1:J1"/>
    <mergeCell ref="A2:J2"/>
  </mergeCells>
  <pageMargins left="0.31496062992125984" right="0.31496062992125984" top="0.35433070866141736" bottom="0.15748031496062992" header="0.31496062992125984" footer="0.31496062992125984"/>
  <pageSetup paperSize="135" scale="91" orientation="landscape" horizontalDpi="4294967293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J39"/>
  <sheetViews>
    <sheetView view="pageBreakPreview" zoomScale="70" zoomScaleNormal="100" zoomScaleSheetLayoutView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19" sqref="F19"/>
    </sheetView>
  </sheetViews>
  <sheetFormatPr defaultRowHeight="15"/>
  <cols>
    <col min="1" max="1" width="4.5703125" style="251" customWidth="1"/>
    <col min="2" max="2" width="40.7109375" style="251" customWidth="1"/>
    <col min="3" max="9" width="16.7109375" style="251" customWidth="1"/>
    <col min="10" max="10" width="13.28515625" style="251" customWidth="1"/>
    <col min="11" max="16384" width="9.140625" style="251"/>
  </cols>
  <sheetData>
    <row r="1" spans="1:10" ht="18.75">
      <c r="A1" s="1947" t="s">
        <v>1007</v>
      </c>
      <c r="B1" s="1947"/>
      <c r="C1" s="1947"/>
      <c r="D1" s="1947"/>
      <c r="E1" s="1947"/>
      <c r="F1" s="1947"/>
      <c r="G1" s="1947"/>
      <c r="H1" s="1947"/>
      <c r="I1" s="1947"/>
      <c r="J1" s="1947"/>
    </row>
    <row r="2" spans="1:10" ht="18.75">
      <c r="A2" s="1947" t="s">
        <v>2650</v>
      </c>
      <c r="B2" s="1947"/>
      <c r="C2" s="1947"/>
      <c r="D2" s="1947"/>
      <c r="E2" s="1947"/>
      <c r="F2" s="1947"/>
      <c r="G2" s="1947"/>
      <c r="H2" s="1947"/>
      <c r="I2" s="1947"/>
      <c r="J2" s="1947"/>
    </row>
    <row r="3" spans="1:10">
      <c r="A3" s="251" t="s">
        <v>1014</v>
      </c>
    </row>
    <row r="4" spans="1:10" ht="29.25" customHeight="1">
      <c r="A4" s="1491" t="s">
        <v>869</v>
      </c>
      <c r="B4" s="1491" t="s">
        <v>863</v>
      </c>
      <c r="C4" s="1491" t="s">
        <v>2643</v>
      </c>
      <c r="D4" s="1491" t="s">
        <v>2644</v>
      </c>
      <c r="E4" s="1491" t="s">
        <v>2645</v>
      </c>
      <c r="F4" s="1491" t="s">
        <v>2646</v>
      </c>
      <c r="G4" s="1491" t="s">
        <v>2647</v>
      </c>
      <c r="H4" s="1491" t="s">
        <v>2648</v>
      </c>
      <c r="I4" s="1491"/>
      <c r="J4" s="1491" t="s">
        <v>1008</v>
      </c>
    </row>
    <row r="5" spans="1:10" ht="15.75">
      <c r="A5" s="1495" t="s">
        <v>1063</v>
      </c>
      <c r="B5" s="1487" t="s">
        <v>2375</v>
      </c>
      <c r="C5" s="1490"/>
      <c r="D5" s="1490"/>
      <c r="E5" s="1490"/>
      <c r="F5" s="1490"/>
      <c r="G5" s="1490"/>
      <c r="H5" s="1490"/>
      <c r="I5" s="1490"/>
      <c r="J5" s="1490"/>
    </row>
    <row r="6" spans="1:10" ht="15.75">
      <c r="A6" s="1495" t="s">
        <v>1062</v>
      </c>
      <c r="B6" s="1487" t="s">
        <v>2406</v>
      </c>
      <c r="C6" s="1490"/>
      <c r="D6" s="1490"/>
      <c r="E6" s="1490"/>
      <c r="F6" s="1490"/>
      <c r="G6" s="1490"/>
      <c r="H6" s="1490"/>
      <c r="I6" s="1490"/>
      <c r="J6" s="1490"/>
    </row>
    <row r="7" spans="1:10" ht="15.75">
      <c r="A7" s="1495" t="s">
        <v>1638</v>
      </c>
      <c r="B7" s="1487" t="s">
        <v>2407</v>
      </c>
      <c r="C7" s="1490"/>
      <c r="D7" s="1490"/>
      <c r="E7" s="1490"/>
      <c r="F7" s="1490"/>
      <c r="G7" s="1490"/>
      <c r="H7" s="1490"/>
      <c r="I7" s="1490"/>
      <c r="J7" s="1490"/>
    </row>
    <row r="8" spans="1:10" ht="15.75">
      <c r="A8" s="1495" t="s">
        <v>1807</v>
      </c>
      <c r="B8" s="1487" t="s">
        <v>2346</v>
      </c>
      <c r="C8" s="1490"/>
      <c r="D8" s="1490"/>
      <c r="E8" s="1490"/>
      <c r="F8" s="1490"/>
      <c r="G8" s="1490"/>
      <c r="H8" s="1490"/>
      <c r="I8" s="1490"/>
      <c r="J8" s="1490"/>
    </row>
    <row r="9" spans="1:10" ht="15.75">
      <c r="A9" s="1495" t="s">
        <v>2627</v>
      </c>
      <c r="B9" s="1487" t="s">
        <v>2378</v>
      </c>
      <c r="C9" s="1490"/>
      <c r="D9" s="1490"/>
      <c r="E9" s="1490"/>
      <c r="F9" s="1490"/>
      <c r="G9" s="1490"/>
      <c r="H9" s="1490"/>
      <c r="I9" s="1490"/>
      <c r="J9" s="1490"/>
    </row>
    <row r="10" spans="1:10" ht="15.75">
      <c r="A10" s="1495" t="s">
        <v>1631</v>
      </c>
      <c r="B10" s="1487" t="s">
        <v>2409</v>
      </c>
      <c r="C10" s="1490"/>
      <c r="D10" s="1490"/>
      <c r="E10" s="1490"/>
      <c r="F10" s="1490"/>
      <c r="G10" s="1490"/>
      <c r="H10" s="1490"/>
      <c r="I10" s="1490"/>
      <c r="J10" s="1490"/>
    </row>
    <row r="11" spans="1:10" ht="15.75">
      <c r="A11" s="1495" t="s">
        <v>1362</v>
      </c>
      <c r="B11" s="1492" t="s">
        <v>2351</v>
      </c>
      <c r="C11" s="1490"/>
      <c r="D11" s="1490"/>
      <c r="E11" s="1490"/>
      <c r="F11" s="1490"/>
      <c r="G11" s="1490"/>
      <c r="H11" s="1490"/>
      <c r="I11" s="1490"/>
      <c r="J11" s="1490"/>
    </row>
    <row r="12" spans="1:10" ht="15.75">
      <c r="A12" s="1495" t="s">
        <v>1361</v>
      </c>
      <c r="B12" s="1487" t="s">
        <v>2412</v>
      </c>
      <c r="C12" s="1490"/>
      <c r="D12" s="1490"/>
      <c r="E12" s="1490"/>
      <c r="F12" s="1490"/>
      <c r="G12" s="1490"/>
      <c r="H12" s="1490"/>
      <c r="I12" s="1490"/>
      <c r="J12" s="1490"/>
    </row>
    <row r="13" spans="1:10" ht="15.75">
      <c r="A13" s="1495" t="s">
        <v>1363</v>
      </c>
      <c r="B13" s="1492" t="s">
        <v>2354</v>
      </c>
      <c r="C13" s="1490"/>
      <c r="D13" s="1490"/>
      <c r="E13" s="1490"/>
      <c r="F13" s="1490"/>
      <c r="G13" s="1490"/>
      <c r="H13" s="1490"/>
      <c r="I13" s="1490"/>
      <c r="J13" s="1490"/>
    </row>
    <row r="14" spans="1:10" ht="15.75">
      <c r="A14" s="1495" t="s">
        <v>713</v>
      </c>
      <c r="B14" s="1487" t="s">
        <v>2414</v>
      </c>
      <c r="C14" s="1490"/>
      <c r="D14" s="1490"/>
      <c r="E14" s="1490"/>
      <c r="F14" s="1490"/>
      <c r="G14" s="1490"/>
      <c r="H14" s="1490"/>
      <c r="I14" s="1490"/>
      <c r="J14" s="1490"/>
    </row>
    <row r="15" spans="1:10" ht="15.75">
      <c r="A15" s="1495" t="s">
        <v>1364</v>
      </c>
      <c r="B15" s="1487" t="s">
        <v>2355</v>
      </c>
      <c r="C15" s="1490"/>
      <c r="D15" s="1490"/>
      <c r="E15" s="1490"/>
      <c r="F15" s="1490"/>
      <c r="G15" s="1490"/>
      <c r="H15" s="1490"/>
      <c r="I15" s="1490"/>
      <c r="J15" s="1490"/>
    </row>
    <row r="16" spans="1:10" ht="15.75">
      <c r="A16" s="1495" t="s">
        <v>438</v>
      </c>
      <c r="B16" s="1487" t="s">
        <v>2416</v>
      </c>
      <c r="C16" s="1490"/>
      <c r="D16" s="1490"/>
      <c r="E16" s="1490"/>
      <c r="F16" s="1490"/>
      <c r="G16" s="1490"/>
      <c r="H16" s="1490"/>
      <c r="I16" s="1490"/>
      <c r="J16" s="1490"/>
    </row>
    <row r="17" spans="1:10" ht="15.75">
      <c r="A17" s="1495" t="s">
        <v>452</v>
      </c>
      <c r="B17" s="1487" t="s">
        <v>2386</v>
      </c>
      <c r="C17" s="1490"/>
      <c r="D17" s="1490"/>
      <c r="E17" s="1490"/>
      <c r="F17" s="1490"/>
      <c r="G17" s="1490"/>
      <c r="H17" s="1490"/>
      <c r="I17" s="1490"/>
      <c r="J17" s="1490"/>
    </row>
    <row r="18" spans="1:10" ht="15.75">
      <c r="A18" s="1495" t="s">
        <v>2331</v>
      </c>
      <c r="B18" s="1487" t="s">
        <v>2417</v>
      </c>
      <c r="C18" s="1490"/>
      <c r="D18" s="1490"/>
      <c r="E18" s="1490"/>
      <c r="F18" s="1490"/>
      <c r="G18" s="1490"/>
      <c r="H18" s="1490"/>
      <c r="I18" s="1490"/>
      <c r="J18" s="1490"/>
    </row>
    <row r="19" spans="1:10" ht="15.75">
      <c r="A19" s="1495" t="s">
        <v>2628</v>
      </c>
      <c r="B19" s="1492" t="s">
        <v>2388</v>
      </c>
      <c r="C19" s="1490"/>
      <c r="D19" s="1490"/>
      <c r="E19" s="1490"/>
      <c r="F19" s="1490"/>
      <c r="G19" s="1490"/>
      <c r="H19" s="1490"/>
      <c r="I19" s="1490"/>
      <c r="J19" s="1490"/>
    </row>
    <row r="20" spans="1:10" ht="15.75">
      <c r="A20" s="1495" t="s">
        <v>2629</v>
      </c>
      <c r="B20" s="1492" t="s">
        <v>2357</v>
      </c>
      <c r="C20" s="1490"/>
      <c r="D20" s="1490"/>
      <c r="E20" s="1490"/>
      <c r="F20" s="1490"/>
      <c r="G20" s="1490"/>
      <c r="H20" s="1490"/>
      <c r="I20" s="1490"/>
      <c r="J20" s="1490"/>
    </row>
    <row r="21" spans="1:10" ht="15.75">
      <c r="A21" s="1495" t="s">
        <v>2630</v>
      </c>
      <c r="B21" s="1492" t="s">
        <v>2419</v>
      </c>
      <c r="C21" s="1490"/>
      <c r="D21" s="1490"/>
      <c r="E21" s="1490"/>
      <c r="F21" s="1490"/>
      <c r="G21" s="1490"/>
      <c r="H21" s="1490"/>
      <c r="I21" s="1490"/>
      <c r="J21" s="1490"/>
    </row>
    <row r="22" spans="1:10" ht="15.75">
      <c r="A22" s="1495" t="s">
        <v>2631</v>
      </c>
      <c r="B22" s="1492" t="s">
        <v>2358</v>
      </c>
      <c r="C22" s="1490"/>
      <c r="D22" s="1490"/>
      <c r="E22" s="1490"/>
      <c r="F22" s="1490"/>
      <c r="G22" s="1490"/>
      <c r="H22" s="1490"/>
      <c r="I22" s="1490"/>
      <c r="J22" s="1490"/>
    </row>
    <row r="23" spans="1:10" ht="15.75">
      <c r="A23" s="1495" t="s">
        <v>2632</v>
      </c>
      <c r="B23" s="1492" t="s">
        <v>2389</v>
      </c>
      <c r="C23" s="1490"/>
      <c r="D23" s="1490"/>
      <c r="E23" s="1490"/>
      <c r="F23" s="1490"/>
      <c r="G23" s="1490"/>
      <c r="H23" s="1490"/>
      <c r="I23" s="1490"/>
      <c r="J23" s="1490"/>
    </row>
    <row r="24" spans="1:10" ht="15.75">
      <c r="A24" s="1495" t="s">
        <v>482</v>
      </c>
      <c r="B24" s="1492" t="s">
        <v>2391</v>
      </c>
      <c r="C24" s="1490"/>
      <c r="D24" s="1490"/>
      <c r="E24" s="1490"/>
      <c r="F24" s="1490"/>
      <c r="G24" s="1490"/>
      <c r="H24" s="1490"/>
      <c r="I24" s="1490"/>
      <c r="J24" s="1490"/>
    </row>
    <row r="25" spans="1:10" ht="15.75">
      <c r="A25" s="1495" t="s">
        <v>448</v>
      </c>
      <c r="B25" s="1492" t="s">
        <v>2361</v>
      </c>
      <c r="C25" s="1490"/>
      <c r="D25" s="1490"/>
      <c r="E25" s="1490"/>
      <c r="F25" s="1490"/>
      <c r="G25" s="1490"/>
      <c r="H25" s="1490"/>
      <c r="I25" s="1490"/>
      <c r="J25" s="1490"/>
    </row>
    <row r="26" spans="1:10" ht="15.75">
      <c r="A26" s="1495" t="s">
        <v>2633</v>
      </c>
      <c r="B26" s="1487" t="s">
        <v>2423</v>
      </c>
      <c r="C26" s="1490"/>
      <c r="D26" s="1490"/>
      <c r="E26" s="1490"/>
      <c r="F26" s="1490"/>
      <c r="G26" s="1490"/>
      <c r="H26" s="1490"/>
      <c r="I26" s="1490"/>
      <c r="J26" s="1490"/>
    </row>
    <row r="27" spans="1:10" ht="15.75">
      <c r="A27" s="1495" t="s">
        <v>2634</v>
      </c>
      <c r="B27" s="1492" t="s">
        <v>2394</v>
      </c>
      <c r="C27" s="1490"/>
      <c r="D27" s="1490"/>
      <c r="E27" s="1490"/>
      <c r="F27" s="1490"/>
      <c r="G27" s="1490"/>
      <c r="H27" s="1490"/>
      <c r="I27" s="1490"/>
      <c r="J27" s="1490"/>
    </row>
    <row r="28" spans="1:10" ht="15.75">
      <c r="A28" s="1495" t="s">
        <v>2635</v>
      </c>
      <c r="B28" s="1492" t="s">
        <v>2366</v>
      </c>
      <c r="C28" s="1490"/>
      <c r="D28" s="1490"/>
      <c r="E28" s="1490"/>
      <c r="F28" s="1490"/>
      <c r="G28" s="1490"/>
      <c r="H28" s="1490"/>
      <c r="I28" s="1490"/>
      <c r="J28" s="1490"/>
    </row>
    <row r="29" spans="1:10" ht="15.75">
      <c r="A29" s="1949" t="s">
        <v>461</v>
      </c>
      <c r="B29" s="1948" t="s">
        <v>2367</v>
      </c>
      <c r="C29" s="1950"/>
      <c r="D29" s="1950"/>
      <c r="E29" s="1950"/>
      <c r="F29" s="1950"/>
      <c r="G29" s="1950"/>
      <c r="H29" s="1950"/>
      <c r="I29" s="1950"/>
      <c r="J29" s="1950"/>
    </row>
    <row r="30" spans="1:10" ht="15.75">
      <c r="A30" s="1495" t="s">
        <v>2636</v>
      </c>
      <c r="B30" s="1492" t="s">
        <v>2371</v>
      </c>
      <c r="C30" s="1490"/>
      <c r="D30" s="1490"/>
      <c r="E30" s="1490"/>
      <c r="F30" s="1490"/>
      <c r="G30" s="1490"/>
      <c r="H30" s="1490"/>
      <c r="I30" s="1490"/>
      <c r="J30" s="1490"/>
    </row>
    <row r="31" spans="1:10" ht="15.75">
      <c r="A31" s="1495" t="s">
        <v>586</v>
      </c>
      <c r="B31" s="1492" t="s">
        <v>2397</v>
      </c>
      <c r="C31" s="1490"/>
      <c r="D31" s="1490"/>
      <c r="E31" s="1490"/>
      <c r="F31" s="1490"/>
      <c r="G31" s="1490"/>
      <c r="H31" s="1490"/>
      <c r="I31" s="1490"/>
      <c r="J31" s="1490"/>
    </row>
    <row r="32" spans="1:10" ht="15.75">
      <c r="A32" s="1495" t="s">
        <v>588</v>
      </c>
      <c r="B32" s="1492" t="s">
        <v>2372</v>
      </c>
      <c r="C32" s="1490"/>
      <c r="D32" s="1490"/>
      <c r="E32" s="1490"/>
      <c r="F32" s="1490"/>
      <c r="G32" s="1490"/>
      <c r="H32" s="1490"/>
      <c r="I32" s="1490"/>
      <c r="J32" s="1490"/>
    </row>
    <row r="33" spans="1:10" ht="15.75">
      <c r="A33" s="1495" t="s">
        <v>465</v>
      </c>
      <c r="B33" s="1492" t="s">
        <v>2430</v>
      </c>
      <c r="C33" s="1490"/>
      <c r="D33" s="1490"/>
      <c r="E33" s="1490"/>
      <c r="F33" s="1490"/>
      <c r="G33" s="1490"/>
      <c r="H33" s="1490"/>
      <c r="I33" s="1490"/>
      <c r="J33" s="1490"/>
    </row>
    <row r="34" spans="1:10" ht="15.75">
      <c r="A34" s="1495" t="s">
        <v>584</v>
      </c>
      <c r="B34" s="1492" t="s">
        <v>2398</v>
      </c>
      <c r="C34" s="1490"/>
      <c r="D34" s="1490"/>
      <c r="E34" s="1490"/>
      <c r="F34" s="1490"/>
      <c r="G34" s="1490"/>
      <c r="H34" s="1490"/>
      <c r="I34" s="1490"/>
      <c r="J34" s="1490"/>
    </row>
    <row r="35" spans="1:10" ht="15.75">
      <c r="A35" s="1495" t="s">
        <v>2637</v>
      </c>
      <c r="B35" s="1492" t="s">
        <v>2400</v>
      </c>
      <c r="C35" s="1490"/>
      <c r="D35" s="1490"/>
      <c r="E35" s="1490"/>
      <c r="F35" s="1490"/>
      <c r="G35" s="1490"/>
      <c r="H35" s="1490"/>
      <c r="I35" s="1490"/>
      <c r="J35" s="1490"/>
    </row>
    <row r="36" spans="1:10" ht="15.75">
      <c r="A36" s="1495" t="s">
        <v>2638</v>
      </c>
      <c r="B36" s="1492" t="s">
        <v>2401</v>
      </c>
      <c r="C36" s="1490"/>
      <c r="D36" s="1490"/>
      <c r="E36" s="1490"/>
      <c r="F36" s="1490"/>
      <c r="G36" s="1490"/>
      <c r="H36" s="1490"/>
      <c r="I36" s="1490"/>
      <c r="J36" s="1490"/>
    </row>
    <row r="37" spans="1:10" ht="15.75">
      <c r="A37" s="1495" t="s">
        <v>2639</v>
      </c>
      <c r="B37" s="1492"/>
      <c r="C37" s="1490"/>
      <c r="D37" s="1490"/>
      <c r="E37" s="1490"/>
      <c r="F37" s="1490"/>
      <c r="G37" s="1490"/>
      <c r="H37" s="1490"/>
      <c r="I37" s="1490"/>
      <c r="J37" s="1490"/>
    </row>
    <row r="38" spans="1:10" ht="15.75">
      <c r="A38" s="1495" t="s">
        <v>2640</v>
      </c>
      <c r="B38" s="1487"/>
      <c r="C38" s="1490"/>
      <c r="D38" s="1490"/>
      <c r="E38" s="1490"/>
      <c r="F38" s="1490"/>
      <c r="G38" s="1490"/>
      <c r="H38" s="1490"/>
      <c r="I38" s="1490"/>
      <c r="J38" s="1490"/>
    </row>
    <row r="39" spans="1:10" ht="15.75">
      <c r="B39" s="1487"/>
      <c r="C39" s="1486">
        <f t="shared" ref="C39:H39" si="0">SUM(C5:C38)</f>
        <v>0</v>
      </c>
      <c r="D39" s="1486">
        <f t="shared" si="0"/>
        <v>0</v>
      </c>
      <c r="E39" s="1486">
        <f t="shared" si="0"/>
        <v>0</v>
      </c>
      <c r="F39" s="1486">
        <f t="shared" si="0"/>
        <v>0</v>
      </c>
      <c r="G39" s="1486">
        <f t="shared" si="0"/>
        <v>0</v>
      </c>
      <c r="H39" s="1486">
        <f t="shared" si="0"/>
        <v>0</v>
      </c>
      <c r="I39" s="1486"/>
    </row>
  </sheetData>
  <protectedRanges>
    <protectedRange sqref="B39" name="All_6_2"/>
    <protectedRange sqref="B5:B19" name="All_2_1"/>
    <protectedRange sqref="B20:B36" name="all_9_1"/>
    <protectedRange sqref="B38" name="All_6_2_1"/>
    <protectedRange sqref="B37" name="All_7_3_2"/>
  </protectedRanges>
  <mergeCells count="2">
    <mergeCell ref="A1:J1"/>
    <mergeCell ref="A2:J2"/>
  </mergeCells>
  <conditionalFormatting sqref="B5:B36">
    <cfRule type="containsBlanks" dxfId="3" priority="1">
      <formula>LEN(TRIM(B5))=0</formula>
    </cfRule>
  </conditionalFormatting>
  <pageMargins left="0.31496062992125984" right="0.31496062992125984" top="0.35433070866141736" bottom="0.15748031496062992" header="0.31496062992125984" footer="0.31496062992125984"/>
  <pageSetup paperSize="135" scale="91" orientation="landscape" horizontalDpi="4294967293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B66D2-DF8A-4227-BF5E-B0950EEAE750}">
  <dimension ref="A1:J38"/>
  <sheetViews>
    <sheetView view="pageBreakPreview" zoomScale="70" zoomScaleNormal="100" zoomScaleSheetLayoutView="70" workbookViewId="0">
      <pane xSplit="2" ySplit="4" topLeftCell="C15" activePane="bottomRight" state="frozen"/>
      <selection pane="topRight" activeCell="C1" sqref="C1"/>
      <selection pane="bottomLeft" activeCell="A5" sqref="A5"/>
      <selection pane="bottomRight" activeCell="E30" sqref="E30"/>
    </sheetView>
  </sheetViews>
  <sheetFormatPr defaultRowHeight="15"/>
  <cols>
    <col min="1" max="1" width="4.5703125" style="251" customWidth="1"/>
    <col min="2" max="2" width="40.7109375" style="251" customWidth="1"/>
    <col min="3" max="9" width="16.7109375" style="251" customWidth="1"/>
    <col min="10" max="10" width="13.28515625" style="251" customWidth="1"/>
    <col min="11" max="16384" width="9.140625" style="251"/>
  </cols>
  <sheetData>
    <row r="1" spans="1:10" ht="18.75">
      <c r="A1" s="1947" t="s">
        <v>1007</v>
      </c>
      <c r="B1" s="1947"/>
      <c r="C1" s="1947"/>
      <c r="D1" s="1947"/>
      <c r="E1" s="1947"/>
      <c r="F1" s="1947"/>
      <c r="G1" s="1947"/>
      <c r="H1" s="1947"/>
      <c r="I1" s="1947"/>
      <c r="J1" s="1947"/>
    </row>
    <row r="2" spans="1:10" ht="18.75">
      <c r="A2" s="1947" t="s">
        <v>2650</v>
      </c>
      <c r="B2" s="1947"/>
      <c r="C2" s="1947"/>
      <c r="D2" s="1947"/>
      <c r="E2" s="1947"/>
      <c r="F2" s="1947"/>
      <c r="G2" s="1947"/>
      <c r="H2" s="1947"/>
      <c r="I2" s="1947"/>
      <c r="J2" s="1947"/>
    </row>
    <row r="3" spans="1:10">
      <c r="A3" s="251" t="s">
        <v>1015</v>
      </c>
    </row>
    <row r="4" spans="1:10" ht="29.25" customHeight="1">
      <c r="A4" s="1491" t="s">
        <v>869</v>
      </c>
      <c r="B4" s="1491" t="s">
        <v>863</v>
      </c>
      <c r="C4" s="1491" t="s">
        <v>2643</v>
      </c>
      <c r="D4" s="1491" t="s">
        <v>2644</v>
      </c>
      <c r="E4" s="1491" t="s">
        <v>2645</v>
      </c>
      <c r="F4" s="1491" t="s">
        <v>2646</v>
      </c>
      <c r="G4" s="1491" t="s">
        <v>2647</v>
      </c>
      <c r="H4" s="1491" t="s">
        <v>2648</v>
      </c>
      <c r="I4" s="1491"/>
      <c r="J4" s="1491" t="s">
        <v>1008</v>
      </c>
    </row>
    <row r="5" spans="1:10" ht="15.75">
      <c r="A5" s="1495" t="s">
        <v>1063</v>
      </c>
      <c r="B5" s="1487" t="s">
        <v>2344</v>
      </c>
      <c r="C5" s="1490"/>
      <c r="D5" s="1490"/>
      <c r="E5" s="1490"/>
      <c r="F5" s="1490"/>
      <c r="G5" s="1490"/>
      <c r="H5" s="1490"/>
      <c r="I5" s="1490"/>
      <c r="J5" s="1490"/>
    </row>
    <row r="6" spans="1:10" ht="15.75">
      <c r="A6" s="1495" t="s">
        <v>1062</v>
      </c>
      <c r="B6" s="1487" t="s">
        <v>2377</v>
      </c>
      <c r="C6" s="1490"/>
      <c r="D6" s="1490"/>
      <c r="E6" s="1490"/>
      <c r="F6" s="1490"/>
      <c r="G6" s="1490"/>
      <c r="H6" s="1490"/>
      <c r="I6" s="1490"/>
      <c r="J6" s="1490"/>
    </row>
    <row r="7" spans="1:10" ht="15.75">
      <c r="A7" s="1495" t="s">
        <v>1638</v>
      </c>
      <c r="B7" s="1487" t="s">
        <v>2348</v>
      </c>
      <c r="C7" s="1490"/>
      <c r="D7" s="1490"/>
      <c r="E7" s="1490"/>
      <c r="F7" s="1490"/>
      <c r="G7" s="1490"/>
      <c r="H7" s="1490"/>
      <c r="I7" s="1490"/>
      <c r="J7" s="1490"/>
    </row>
    <row r="8" spans="1:10" ht="15.75">
      <c r="A8" s="1495" t="s">
        <v>1807</v>
      </c>
      <c r="B8" s="1487" t="s">
        <v>2349</v>
      </c>
      <c r="C8" s="1490"/>
      <c r="D8" s="1490"/>
      <c r="E8" s="1490"/>
      <c r="F8" s="1490"/>
      <c r="G8" s="1490"/>
      <c r="H8" s="1490"/>
      <c r="I8" s="1490"/>
      <c r="J8" s="1490"/>
    </row>
    <row r="9" spans="1:10" ht="15.75">
      <c r="A9" s="1495" t="s">
        <v>2627</v>
      </c>
      <c r="B9" s="1487" t="s">
        <v>2410</v>
      </c>
      <c r="C9" s="1490"/>
      <c r="D9" s="1490"/>
      <c r="E9" s="1490"/>
      <c r="F9" s="1490"/>
      <c r="G9" s="1490"/>
      <c r="H9" s="1490"/>
      <c r="I9" s="1490"/>
      <c r="J9" s="1490"/>
    </row>
    <row r="10" spans="1:10" ht="15.75">
      <c r="A10" s="1495" t="s">
        <v>1631</v>
      </c>
      <c r="B10" s="1487" t="s">
        <v>2350</v>
      </c>
      <c r="C10" s="1490"/>
      <c r="D10" s="1490"/>
      <c r="E10" s="1490"/>
      <c r="F10" s="1490"/>
      <c r="G10" s="1490"/>
      <c r="H10" s="1490"/>
      <c r="I10" s="1490"/>
      <c r="J10" s="1490"/>
    </row>
    <row r="11" spans="1:10" ht="15.75">
      <c r="A11" s="1495" t="s">
        <v>1362</v>
      </c>
      <c r="B11" s="1492" t="s">
        <v>2381</v>
      </c>
      <c r="C11" s="1490"/>
      <c r="D11" s="1490"/>
      <c r="E11" s="1490"/>
      <c r="F11" s="1490"/>
      <c r="G11" s="1490"/>
      <c r="H11" s="1490"/>
      <c r="I11" s="1490"/>
      <c r="J11" s="1490"/>
    </row>
    <row r="12" spans="1:10" ht="15.75">
      <c r="A12" s="1495" t="s">
        <v>1361</v>
      </c>
      <c r="B12" s="1487" t="s">
        <v>2625</v>
      </c>
      <c r="C12" s="1490"/>
      <c r="D12" s="1490"/>
      <c r="E12" s="1490"/>
      <c r="F12" s="1490"/>
      <c r="G12" s="1490"/>
      <c r="H12" s="1490"/>
      <c r="I12" s="1490"/>
      <c r="J12" s="1490"/>
    </row>
    <row r="13" spans="1:10" ht="15.75">
      <c r="A13" s="1495" t="s">
        <v>1363</v>
      </c>
      <c r="B13" s="1492" t="s">
        <v>2353</v>
      </c>
      <c r="C13" s="1490"/>
      <c r="D13" s="1490"/>
      <c r="E13" s="1490"/>
      <c r="F13" s="1490"/>
      <c r="G13" s="1490"/>
      <c r="H13" s="1490"/>
      <c r="I13" s="1490"/>
      <c r="J13" s="1490"/>
    </row>
    <row r="14" spans="1:10" ht="15.75">
      <c r="A14" s="1495" t="s">
        <v>713</v>
      </c>
      <c r="B14" s="1487" t="s">
        <v>2382</v>
      </c>
      <c r="C14" s="1490"/>
      <c r="D14" s="1490"/>
      <c r="E14" s="1490"/>
      <c r="F14" s="1490"/>
      <c r="G14" s="1490"/>
      <c r="H14" s="1490"/>
      <c r="I14" s="1490"/>
      <c r="J14" s="1490"/>
    </row>
    <row r="15" spans="1:10" ht="15.75">
      <c r="A15" s="1495" t="s">
        <v>1364</v>
      </c>
      <c r="B15" s="1487" t="s">
        <v>2384</v>
      </c>
      <c r="C15" s="1490"/>
      <c r="D15" s="1490"/>
      <c r="E15" s="1490"/>
      <c r="F15" s="1490"/>
      <c r="G15" s="1490"/>
      <c r="H15" s="1490"/>
      <c r="I15" s="1490"/>
      <c r="J15" s="1490"/>
    </row>
    <row r="16" spans="1:10" ht="15.75">
      <c r="A16" s="1495" t="s">
        <v>438</v>
      </c>
      <c r="B16" s="1487" t="s">
        <v>2356</v>
      </c>
      <c r="C16" s="1490"/>
      <c r="D16" s="1490"/>
      <c r="E16" s="1490"/>
      <c r="F16" s="1490"/>
      <c r="G16" s="1490"/>
      <c r="H16" s="1490"/>
      <c r="I16" s="1490"/>
      <c r="J16" s="1490"/>
    </row>
    <row r="17" spans="1:10" ht="15.75">
      <c r="A17" s="1495" t="s">
        <v>452</v>
      </c>
      <c r="B17" s="1487" t="s">
        <v>2415</v>
      </c>
      <c r="C17" s="1490"/>
      <c r="D17" s="1490"/>
      <c r="E17" s="1490"/>
      <c r="F17" s="1490"/>
      <c r="G17" s="1490"/>
      <c r="H17" s="1490"/>
      <c r="I17" s="1490"/>
      <c r="J17" s="1490"/>
    </row>
    <row r="18" spans="1:10" ht="15.75">
      <c r="A18" s="1495" t="s">
        <v>2331</v>
      </c>
      <c r="B18" s="1487" t="s">
        <v>2421</v>
      </c>
      <c r="C18" s="1490"/>
      <c r="D18" s="1490"/>
      <c r="E18" s="1490"/>
      <c r="F18" s="1490"/>
      <c r="G18" s="1490"/>
      <c r="H18" s="1490"/>
      <c r="I18" s="1490"/>
      <c r="J18" s="1490"/>
    </row>
    <row r="19" spans="1:10" ht="15.75">
      <c r="A19" s="1495" t="s">
        <v>2628</v>
      </c>
      <c r="B19" s="1492" t="s">
        <v>2360</v>
      </c>
      <c r="C19" s="1490"/>
      <c r="D19" s="1490"/>
      <c r="E19" s="1490"/>
      <c r="F19" s="1490"/>
      <c r="G19" s="1490"/>
      <c r="H19" s="1490"/>
      <c r="I19" s="1490"/>
      <c r="J19" s="1490"/>
    </row>
    <row r="20" spans="1:10" ht="15.75">
      <c r="A20" s="1495" t="s">
        <v>2629</v>
      </c>
      <c r="B20" s="1492" t="s">
        <v>2392</v>
      </c>
      <c r="C20" s="1490"/>
      <c r="D20" s="1490"/>
      <c r="E20" s="1490"/>
      <c r="F20" s="1490"/>
      <c r="G20" s="1490"/>
      <c r="H20" s="1490"/>
      <c r="I20" s="1490"/>
      <c r="J20" s="1490"/>
    </row>
    <row r="21" spans="1:10" ht="15.75">
      <c r="A21" s="1495" t="s">
        <v>2630</v>
      </c>
      <c r="B21" s="1492" t="s">
        <v>2424</v>
      </c>
      <c r="C21" s="1490"/>
      <c r="D21" s="1490"/>
      <c r="E21" s="1490"/>
      <c r="F21" s="1490"/>
      <c r="G21" s="1490"/>
      <c r="H21" s="1490"/>
      <c r="I21" s="1490"/>
      <c r="J21" s="1490"/>
    </row>
    <row r="22" spans="1:10" ht="15.75">
      <c r="A22" s="1495" t="s">
        <v>2631</v>
      </c>
      <c r="B22" s="1492" t="s">
        <v>2364</v>
      </c>
      <c r="C22" s="1490"/>
      <c r="D22" s="1490"/>
      <c r="E22" s="1490"/>
      <c r="F22" s="1490"/>
      <c r="G22" s="1490"/>
      <c r="H22" s="1490"/>
      <c r="I22" s="1490"/>
      <c r="J22" s="1490"/>
    </row>
    <row r="23" spans="1:10" ht="15.75">
      <c r="A23" s="1495" t="s">
        <v>2632</v>
      </c>
      <c r="B23" s="1492" t="s">
        <v>2365</v>
      </c>
      <c r="C23" s="1490"/>
      <c r="D23" s="1490"/>
      <c r="E23" s="1490"/>
      <c r="F23" s="1490"/>
      <c r="G23" s="1490"/>
      <c r="H23" s="1490"/>
      <c r="I23" s="1490"/>
      <c r="J23" s="1490"/>
    </row>
    <row r="24" spans="1:10" ht="15.75">
      <c r="A24" s="1495" t="s">
        <v>482</v>
      </c>
      <c r="B24" s="1492" t="s">
        <v>2427</v>
      </c>
      <c r="C24" s="1490"/>
      <c r="D24" s="1490"/>
      <c r="E24" s="1490"/>
      <c r="F24" s="1490"/>
      <c r="G24" s="1490"/>
      <c r="H24" s="1490"/>
      <c r="I24" s="1490"/>
      <c r="J24" s="1490"/>
    </row>
    <row r="25" spans="1:10" ht="15.75">
      <c r="A25" s="1495" t="s">
        <v>448</v>
      </c>
      <c r="B25" s="1492" t="s">
        <v>2395</v>
      </c>
      <c r="C25" s="1490"/>
      <c r="D25" s="1490"/>
      <c r="E25" s="1490"/>
      <c r="F25" s="1490"/>
      <c r="G25" s="1490"/>
      <c r="H25" s="1490"/>
      <c r="I25" s="1490"/>
      <c r="J25" s="1490"/>
    </row>
    <row r="26" spans="1:10" ht="15.75">
      <c r="A26" s="1495" t="s">
        <v>2633</v>
      </c>
      <c r="B26" s="1487" t="s">
        <v>2396</v>
      </c>
      <c r="C26" s="1490"/>
      <c r="D26" s="1490"/>
      <c r="E26" s="1490"/>
      <c r="F26" s="1490"/>
      <c r="G26" s="1490"/>
      <c r="H26" s="1490"/>
      <c r="I26" s="1490"/>
      <c r="J26" s="1490"/>
    </row>
    <row r="27" spans="1:10" ht="15.75">
      <c r="A27" s="1495" t="s">
        <v>2634</v>
      </c>
      <c r="B27" s="1492" t="s">
        <v>2428</v>
      </c>
      <c r="C27" s="1490"/>
      <c r="D27" s="1490"/>
      <c r="E27" s="1490"/>
      <c r="F27" s="1490"/>
      <c r="G27" s="1490"/>
      <c r="H27" s="1490"/>
      <c r="I27" s="1490"/>
      <c r="J27" s="1490"/>
    </row>
    <row r="28" spans="1:10" ht="15.75">
      <c r="A28" s="1495" t="s">
        <v>2635</v>
      </c>
      <c r="B28" s="1492" t="s">
        <v>2426</v>
      </c>
      <c r="C28" s="1490"/>
      <c r="D28" s="1490"/>
      <c r="E28" s="1490"/>
      <c r="F28" s="1490"/>
      <c r="G28" s="1490"/>
      <c r="H28" s="1490"/>
      <c r="I28" s="1490"/>
      <c r="J28" s="1490"/>
    </row>
    <row r="29" spans="1:10" ht="15.75">
      <c r="A29" s="1495" t="s">
        <v>461</v>
      </c>
      <c r="B29" s="1492" t="s">
        <v>2429</v>
      </c>
      <c r="C29" s="1490"/>
      <c r="D29" s="1490"/>
      <c r="E29" s="1490"/>
      <c r="F29" s="1490"/>
      <c r="G29" s="1490"/>
      <c r="H29" s="1490"/>
      <c r="I29" s="1490"/>
      <c r="J29" s="1490"/>
    </row>
    <row r="30" spans="1:10" ht="15.75">
      <c r="A30" s="1495" t="s">
        <v>2636</v>
      </c>
      <c r="B30" s="1492" t="s">
        <v>2433</v>
      </c>
      <c r="C30" s="1490"/>
      <c r="D30" s="1490"/>
      <c r="E30" s="1490"/>
      <c r="F30" s="1490"/>
      <c r="G30" s="1490"/>
      <c r="H30" s="1490"/>
      <c r="I30" s="1490"/>
      <c r="J30" s="1490"/>
    </row>
    <row r="31" spans="1:10" ht="15.75">
      <c r="A31" s="1495" t="s">
        <v>586</v>
      </c>
      <c r="B31" s="1492" t="s">
        <v>2373</v>
      </c>
      <c r="C31" s="1490"/>
      <c r="D31" s="1490"/>
      <c r="E31" s="1490"/>
      <c r="F31" s="1490"/>
      <c r="G31" s="1490"/>
      <c r="H31" s="1490"/>
      <c r="I31" s="1490"/>
      <c r="J31" s="1490"/>
    </row>
    <row r="32" spans="1:10" ht="15.75">
      <c r="A32" s="1495" t="s">
        <v>588</v>
      </c>
      <c r="B32" s="1492" t="s">
        <v>2434</v>
      </c>
      <c r="C32" s="1490"/>
      <c r="D32" s="1490"/>
      <c r="E32" s="1490"/>
      <c r="F32" s="1490"/>
      <c r="G32" s="1490"/>
      <c r="H32" s="1490"/>
      <c r="I32" s="1490"/>
      <c r="J32" s="1490"/>
    </row>
    <row r="33" spans="1:10" ht="15.75">
      <c r="A33" s="1495" t="s">
        <v>465</v>
      </c>
      <c r="B33" s="1492" t="s">
        <v>2435</v>
      </c>
      <c r="C33" s="1490"/>
      <c r="D33" s="1490"/>
      <c r="E33" s="1490"/>
      <c r="F33" s="1490"/>
      <c r="G33" s="1490"/>
      <c r="H33" s="1490"/>
      <c r="I33" s="1490"/>
      <c r="J33" s="1490"/>
    </row>
    <row r="34" spans="1:10" ht="15.75">
      <c r="A34" s="1495" t="s">
        <v>584</v>
      </c>
      <c r="B34" s="1492" t="s">
        <v>2403</v>
      </c>
      <c r="C34" s="1490"/>
      <c r="D34" s="1490"/>
      <c r="E34" s="1490"/>
      <c r="F34" s="1490"/>
      <c r="G34" s="1490"/>
      <c r="H34" s="1490"/>
      <c r="I34" s="1490"/>
      <c r="J34" s="1490"/>
    </row>
    <row r="35" spans="1:10" ht="15.75">
      <c r="A35" s="1495" t="s">
        <v>2637</v>
      </c>
      <c r="B35" s="1487" t="s">
        <v>2404</v>
      </c>
      <c r="C35" s="1490"/>
      <c r="D35" s="1490"/>
      <c r="E35" s="1490"/>
      <c r="F35" s="1490"/>
      <c r="G35" s="1490"/>
      <c r="H35" s="1490"/>
      <c r="I35" s="1490"/>
      <c r="J35" s="1490"/>
    </row>
    <row r="36" spans="1:10" ht="15.75">
      <c r="A36" s="1495" t="s">
        <v>2638</v>
      </c>
      <c r="B36" s="1487" t="s">
        <v>2740</v>
      </c>
      <c r="C36" s="1490"/>
      <c r="D36" s="1490"/>
      <c r="E36" s="1490"/>
      <c r="F36" s="1490"/>
      <c r="G36" s="1490"/>
      <c r="H36" s="1490"/>
      <c r="I36" s="1490"/>
      <c r="J36" s="1490"/>
    </row>
    <row r="37" spans="1:10" ht="15.75">
      <c r="A37" s="1495" t="s">
        <v>2639</v>
      </c>
      <c r="B37" s="1487"/>
      <c r="C37" s="1490"/>
      <c r="D37" s="1490"/>
      <c r="E37" s="1490"/>
      <c r="F37" s="1490"/>
      <c r="G37" s="1490"/>
      <c r="H37" s="1490"/>
      <c r="I37" s="1490"/>
      <c r="J37" s="1490"/>
    </row>
    <row r="38" spans="1:10" ht="15.75">
      <c r="B38" s="1487"/>
      <c r="C38" s="1486">
        <f t="shared" ref="C38:H38" si="0">SUM(C5:C37)</f>
        <v>0</v>
      </c>
      <c r="D38" s="1486">
        <f t="shared" si="0"/>
        <v>0</v>
      </c>
      <c r="E38" s="1486">
        <f t="shared" si="0"/>
        <v>0</v>
      </c>
      <c r="F38" s="1486">
        <f t="shared" si="0"/>
        <v>0</v>
      </c>
      <c r="G38" s="1486">
        <f t="shared" si="0"/>
        <v>0</v>
      </c>
      <c r="H38" s="1486">
        <f t="shared" si="0"/>
        <v>0</v>
      </c>
      <c r="I38" s="1486"/>
    </row>
  </sheetData>
  <protectedRanges>
    <protectedRange sqref="B17" name="all_5_1_2"/>
    <protectedRange sqref="B5 B15 B7:B13" name="All_2"/>
    <protectedRange sqref="B6" name="All_6_1_1"/>
    <protectedRange sqref="B14" name="all_5_2"/>
    <protectedRange sqref="B16" name="all_8"/>
    <protectedRange sqref="B19:B32" name="all_9_1_1"/>
    <protectedRange sqref="B18" name="all_2_3_1"/>
    <protectedRange sqref="B33" name="All_6_2_1_1"/>
    <protectedRange sqref="B37:B38" name="all_2_2_1"/>
  </protectedRanges>
  <mergeCells count="2">
    <mergeCell ref="A1:J1"/>
    <mergeCell ref="A2:J2"/>
  </mergeCells>
  <pageMargins left="0.31496062992125984" right="0.31496062992125984" top="0.35433070866141736" bottom="0.15748031496062992" header="0.31496062992125984" footer="0.31496062992125984"/>
  <pageSetup paperSize="135" scale="91" orientation="landscape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D422"/>
  <sheetViews>
    <sheetView view="pageBreakPreview" zoomScale="70" zoomScaleNormal="55" zoomScaleSheetLayoutView="70" workbookViewId="0">
      <pane xSplit="4" ySplit="2" topLeftCell="E39" activePane="bottomRight" state="frozen"/>
      <selection pane="topRight" activeCell="D1" sqref="D1"/>
      <selection pane="bottomLeft" activeCell="A6" sqref="A6"/>
      <selection pane="bottomRight" activeCell="A15" sqref="A15:A34"/>
    </sheetView>
  </sheetViews>
  <sheetFormatPr defaultRowHeight="20.100000000000001" customHeight="1"/>
  <cols>
    <col min="1" max="1" width="3.42578125" style="9" customWidth="1"/>
    <col min="2" max="3" width="10.85546875" style="9" customWidth="1"/>
    <col min="4" max="4" width="35.7109375" style="9" customWidth="1"/>
    <col min="5" max="5" width="5.7109375" style="6" customWidth="1"/>
    <col min="6" max="6" width="15.7109375" style="10" customWidth="1"/>
    <col min="7" max="7" width="22.7109375" style="10" customWidth="1"/>
    <col min="8" max="8" width="5.42578125" style="14" customWidth="1"/>
    <col min="9" max="9" width="19.28515625" style="10" customWidth="1"/>
    <col min="10" max="10" width="19.28515625" style="9" customWidth="1"/>
    <col min="11" max="16" width="15.28515625" style="9" customWidth="1"/>
    <col min="17" max="17" width="16.85546875" style="12" bestFit="1" customWidth="1"/>
    <col min="18" max="21" width="16.85546875" style="128" customWidth="1"/>
    <col min="22" max="22" width="16.85546875" style="527" customWidth="1"/>
    <col min="23" max="23" width="24.42578125" style="30" customWidth="1"/>
    <col min="24" max="24" width="5.140625" style="30" customWidth="1"/>
    <col min="25" max="25" width="5.85546875" style="30" bestFit="1" customWidth="1"/>
    <col min="26" max="26" width="17" style="30" customWidth="1"/>
    <col min="27" max="27" width="25.7109375" style="525" customWidth="1"/>
    <col min="28" max="28" width="17" style="9" customWidth="1"/>
    <col min="29" max="16384" width="9.140625" style="9"/>
  </cols>
  <sheetData>
    <row r="1" spans="1:30" s="5" customFormat="1" ht="31.5" customHeight="1">
      <c r="A1" s="1524" t="s">
        <v>0</v>
      </c>
      <c r="B1" s="1524" t="s">
        <v>103</v>
      </c>
      <c r="C1" s="1527" t="s">
        <v>112</v>
      </c>
      <c r="D1" s="1524" t="s">
        <v>1</v>
      </c>
      <c r="E1" s="1524" t="s">
        <v>2</v>
      </c>
      <c r="F1" s="1530" t="s">
        <v>3</v>
      </c>
      <c r="G1" s="1531"/>
      <c r="H1" s="1534" t="s">
        <v>37</v>
      </c>
      <c r="I1" s="1524" t="s">
        <v>4</v>
      </c>
      <c r="J1" s="1524"/>
      <c r="K1" s="1524" t="s">
        <v>5</v>
      </c>
      <c r="L1" s="1524"/>
      <c r="M1" s="205" t="s">
        <v>425</v>
      </c>
      <c r="N1" s="205" t="s">
        <v>427</v>
      </c>
      <c r="O1" s="1524" t="s">
        <v>429</v>
      </c>
      <c r="P1" s="1524"/>
      <c r="Q1" s="1536" t="s">
        <v>19</v>
      </c>
      <c r="R1" s="1506" t="s">
        <v>842</v>
      </c>
      <c r="S1" s="1506" t="s">
        <v>841</v>
      </c>
      <c r="T1" s="1506" t="s">
        <v>846</v>
      </c>
      <c r="U1" s="1506" t="s">
        <v>848</v>
      </c>
      <c r="V1" s="1538" t="s">
        <v>850</v>
      </c>
      <c r="W1" s="1517" t="s">
        <v>6</v>
      </c>
      <c r="X1" s="1517"/>
      <c r="Y1" s="1517"/>
      <c r="Z1" s="1517"/>
      <c r="AA1" s="1540" t="s">
        <v>1288</v>
      </c>
      <c r="AB1" s="500" t="s">
        <v>1839</v>
      </c>
      <c r="AC1" s="243" t="s">
        <v>1000</v>
      </c>
      <c r="AD1" s="1529" t="s">
        <v>1002</v>
      </c>
    </row>
    <row r="2" spans="1:30" s="245" customFormat="1" ht="31.5" customHeight="1" thickBot="1">
      <c r="A2" s="1525"/>
      <c r="B2" s="1526"/>
      <c r="C2" s="1528"/>
      <c r="D2" s="1525"/>
      <c r="E2" s="1525"/>
      <c r="F2" s="1532"/>
      <c r="G2" s="1533"/>
      <c r="H2" s="1535"/>
      <c r="I2" s="241" t="s">
        <v>11</v>
      </c>
      <c r="J2" s="241" t="s">
        <v>12</v>
      </c>
      <c r="K2" s="241" t="s">
        <v>11</v>
      </c>
      <c r="L2" s="241" t="s">
        <v>12</v>
      </c>
      <c r="M2" s="242" t="s">
        <v>426</v>
      </c>
      <c r="N2" s="242" t="s">
        <v>428</v>
      </c>
      <c r="O2" s="241" t="s">
        <v>11</v>
      </c>
      <c r="P2" s="241" t="s">
        <v>12</v>
      </c>
      <c r="Q2" s="1537"/>
      <c r="R2" s="1507"/>
      <c r="S2" s="1507"/>
      <c r="T2" s="1507"/>
      <c r="U2" s="1507"/>
      <c r="V2" s="1539"/>
      <c r="W2" s="523" t="s">
        <v>115</v>
      </c>
      <c r="X2" s="523" t="s">
        <v>21</v>
      </c>
      <c r="Y2" s="523" t="s">
        <v>22</v>
      </c>
      <c r="Z2" s="523" t="s">
        <v>8</v>
      </c>
      <c r="AA2" s="1541"/>
      <c r="AB2" s="501" t="s">
        <v>1838</v>
      </c>
      <c r="AC2" s="244" t="s">
        <v>1001</v>
      </c>
      <c r="AD2" s="1529"/>
    </row>
    <row r="3" spans="1:30" s="472" customFormat="1" ht="15.75" customHeight="1" thickBot="1">
      <c r="A3" s="469">
        <v>1</v>
      </c>
      <c r="B3" s="469">
        <v>2</v>
      </c>
      <c r="C3" s="469">
        <v>3</v>
      </c>
      <c r="D3" s="469">
        <v>4</v>
      </c>
      <c r="E3" s="469">
        <v>5</v>
      </c>
      <c r="F3" s="502">
        <v>6</v>
      </c>
      <c r="G3" s="503">
        <v>7</v>
      </c>
      <c r="H3" s="469">
        <v>8</v>
      </c>
      <c r="I3" s="469">
        <v>9</v>
      </c>
      <c r="J3" s="469">
        <v>10</v>
      </c>
      <c r="K3" s="469">
        <v>11</v>
      </c>
      <c r="L3" s="469">
        <v>12</v>
      </c>
      <c r="M3" s="469">
        <v>13</v>
      </c>
      <c r="N3" s="469">
        <v>14</v>
      </c>
      <c r="O3" s="469">
        <v>15</v>
      </c>
      <c r="P3" s="469">
        <v>16</v>
      </c>
      <c r="Q3" s="469">
        <v>17</v>
      </c>
      <c r="R3" s="469">
        <v>18</v>
      </c>
      <c r="S3" s="469">
        <v>19</v>
      </c>
      <c r="T3" s="469">
        <v>20</v>
      </c>
      <c r="U3" s="469">
        <v>21</v>
      </c>
      <c r="V3" s="486">
        <v>22</v>
      </c>
      <c r="W3" s="469">
        <v>23</v>
      </c>
      <c r="X3" s="469">
        <v>24</v>
      </c>
      <c r="Y3" s="469">
        <v>25</v>
      </c>
      <c r="Z3" s="469">
        <v>26</v>
      </c>
      <c r="AA3" s="486">
        <v>27</v>
      </c>
      <c r="AB3" s="469"/>
      <c r="AC3" s="469">
        <v>27</v>
      </c>
      <c r="AD3" s="469">
        <v>28</v>
      </c>
    </row>
    <row r="4" spans="1:30" s="350" customFormat="1" ht="27" customHeight="1" thickBot="1">
      <c r="A4" s="340">
        <v>1</v>
      </c>
      <c r="B4" s="330" t="s">
        <v>1201</v>
      </c>
      <c r="C4" s="351">
        <v>4330</v>
      </c>
      <c r="D4" s="370" t="s">
        <v>1242</v>
      </c>
      <c r="E4" s="340" t="s">
        <v>31</v>
      </c>
      <c r="F4" s="470" t="s">
        <v>10</v>
      </c>
      <c r="G4" s="504">
        <v>39661</v>
      </c>
      <c r="H4" s="246" t="s">
        <v>1631</v>
      </c>
      <c r="I4" s="340" t="s">
        <v>1180</v>
      </c>
      <c r="J4" s="340" t="s">
        <v>1181</v>
      </c>
      <c r="K4" s="340" t="s">
        <v>1182</v>
      </c>
      <c r="L4" s="343" t="s">
        <v>322</v>
      </c>
      <c r="M4" s="343"/>
      <c r="N4" s="343"/>
      <c r="O4" s="471" t="s">
        <v>699</v>
      </c>
      <c r="P4" s="343" t="s">
        <v>699</v>
      </c>
      <c r="Q4" s="329"/>
      <c r="R4" s="343"/>
      <c r="S4" s="343"/>
      <c r="T4" s="343"/>
      <c r="U4" s="343"/>
      <c r="V4" s="344"/>
      <c r="W4" s="341"/>
      <c r="X4" s="345">
        <v>1</v>
      </c>
      <c r="Y4" s="345">
        <v>1</v>
      </c>
      <c r="Z4" s="341" t="s">
        <v>321</v>
      </c>
      <c r="AA4" s="505"/>
      <c r="AB4" s="330" t="s">
        <v>1840</v>
      </c>
      <c r="AC4" s="338"/>
    </row>
    <row r="5" spans="1:30" s="718" customFormat="1" ht="27" customHeight="1" thickBot="1">
      <c r="A5" s="708">
        <v>2</v>
      </c>
      <c r="B5" s="708" t="s">
        <v>1201</v>
      </c>
      <c r="C5" s="709">
        <v>4331</v>
      </c>
      <c r="D5" s="710" t="s">
        <v>1276</v>
      </c>
      <c r="E5" s="708" t="s">
        <v>31</v>
      </c>
      <c r="F5" s="711" t="s">
        <v>10</v>
      </c>
      <c r="G5" s="712">
        <v>39395</v>
      </c>
      <c r="H5" s="246" t="s">
        <v>1362</v>
      </c>
      <c r="I5" s="708" t="s">
        <v>1277</v>
      </c>
      <c r="J5" s="708" t="s">
        <v>1278</v>
      </c>
      <c r="K5" s="708" t="s">
        <v>325</v>
      </c>
      <c r="L5" s="714" t="s">
        <v>325</v>
      </c>
      <c r="M5" s="713"/>
      <c r="N5" s="713"/>
      <c r="O5" s="713" t="s">
        <v>699</v>
      </c>
      <c r="P5" s="713" t="s">
        <v>1114</v>
      </c>
      <c r="Q5" s="713" t="s">
        <v>1110</v>
      </c>
      <c r="R5" s="713" t="s">
        <v>873</v>
      </c>
      <c r="S5" s="713" t="s">
        <v>1416</v>
      </c>
      <c r="T5" s="713" t="s">
        <v>1286</v>
      </c>
      <c r="U5" s="713" t="s">
        <v>1292</v>
      </c>
      <c r="V5" s="719">
        <v>2</v>
      </c>
      <c r="W5" s="714" t="s">
        <v>701</v>
      </c>
      <c r="X5" s="715">
        <v>17</v>
      </c>
      <c r="Y5" s="715">
        <v>3</v>
      </c>
      <c r="Z5" s="714" t="s">
        <v>321</v>
      </c>
      <c r="AA5" s="716" t="s">
        <v>1417</v>
      </c>
      <c r="AB5" s="708" t="s">
        <v>1841</v>
      </c>
      <c r="AC5" s="717"/>
    </row>
    <row r="6" spans="1:30" s="664" customFormat="1" ht="27" customHeight="1" thickBot="1">
      <c r="A6" s="340">
        <v>3</v>
      </c>
      <c r="B6" s="652" t="s">
        <v>1201</v>
      </c>
      <c r="C6" s="675">
        <v>4332</v>
      </c>
      <c r="D6" s="653" t="s">
        <v>1161</v>
      </c>
      <c r="E6" s="652" t="s">
        <v>31</v>
      </c>
      <c r="F6" s="656" t="s">
        <v>10</v>
      </c>
      <c r="G6" s="676">
        <v>39283</v>
      </c>
      <c r="H6" s="246" t="s">
        <v>1361</v>
      </c>
      <c r="I6" s="652" t="s">
        <v>1183</v>
      </c>
      <c r="J6" s="652" t="s">
        <v>1184</v>
      </c>
      <c r="K6" s="674" t="s">
        <v>336</v>
      </c>
      <c r="L6" s="683" t="s">
        <v>322</v>
      </c>
      <c r="M6" s="677"/>
      <c r="N6" s="677"/>
      <c r="O6" s="677" t="s">
        <v>1067</v>
      </c>
      <c r="P6" s="677" t="s">
        <v>699</v>
      </c>
      <c r="Q6" s="677"/>
      <c r="R6" s="677"/>
      <c r="S6" s="677"/>
      <c r="T6" s="677" t="s">
        <v>1290</v>
      </c>
      <c r="U6" s="677" t="s">
        <v>1287</v>
      </c>
      <c r="V6" s="678">
        <v>1</v>
      </c>
      <c r="W6" s="679" t="s">
        <v>1185</v>
      </c>
      <c r="X6" s="680">
        <v>1</v>
      </c>
      <c r="Y6" s="680">
        <v>2</v>
      </c>
      <c r="Z6" s="684" t="s">
        <v>73</v>
      </c>
      <c r="AA6" s="685" t="s">
        <v>1371</v>
      </c>
      <c r="AB6" s="652" t="s">
        <v>1842</v>
      </c>
      <c r="AC6" s="682"/>
    </row>
    <row r="7" spans="1:30" s="636" customFormat="1" ht="27" customHeight="1" thickBot="1">
      <c r="A7" s="708">
        <v>4</v>
      </c>
      <c r="B7" s="631" t="s">
        <v>1201</v>
      </c>
      <c r="C7" s="633">
        <v>4333</v>
      </c>
      <c r="D7" s="632" t="s">
        <v>1177</v>
      </c>
      <c r="E7" s="631" t="s">
        <v>9</v>
      </c>
      <c r="F7" s="634" t="s">
        <v>10</v>
      </c>
      <c r="G7" s="635">
        <v>39490</v>
      </c>
      <c r="H7" s="246" t="s">
        <v>1362</v>
      </c>
      <c r="I7" s="631" t="s">
        <v>1186</v>
      </c>
      <c r="J7" s="631" t="s">
        <v>1187</v>
      </c>
      <c r="K7" s="631" t="s">
        <v>1646</v>
      </c>
      <c r="L7" s="696" t="s">
        <v>322</v>
      </c>
      <c r="M7" s="696"/>
      <c r="N7" s="696"/>
      <c r="O7" s="696" t="s">
        <v>698</v>
      </c>
      <c r="P7" s="696" t="s">
        <v>698</v>
      </c>
      <c r="Q7" s="696" t="s">
        <v>1108</v>
      </c>
      <c r="R7" s="696" t="s">
        <v>1305</v>
      </c>
      <c r="S7" s="696" t="s">
        <v>336</v>
      </c>
      <c r="T7" s="696" t="s">
        <v>1290</v>
      </c>
      <c r="U7" s="696" t="s">
        <v>1397</v>
      </c>
      <c r="V7" s="697">
        <v>2</v>
      </c>
      <c r="W7" s="698" t="s">
        <v>1332</v>
      </c>
      <c r="X7" s="699">
        <v>52</v>
      </c>
      <c r="Y7" s="699">
        <v>8</v>
      </c>
      <c r="Z7" s="698" t="s">
        <v>321</v>
      </c>
      <c r="AA7" s="702" t="s">
        <v>1616</v>
      </c>
      <c r="AB7" s="631" t="s">
        <v>1843</v>
      </c>
      <c r="AC7" s="701"/>
    </row>
    <row r="8" spans="1:30" s="636" customFormat="1" ht="27" customHeight="1" thickBot="1">
      <c r="A8" s="340">
        <v>5</v>
      </c>
      <c r="B8" s="631" t="s">
        <v>1201</v>
      </c>
      <c r="C8" s="633">
        <v>4334</v>
      </c>
      <c r="D8" s="632" t="s">
        <v>1162</v>
      </c>
      <c r="E8" s="631" t="s">
        <v>9</v>
      </c>
      <c r="F8" s="634" t="s">
        <v>10</v>
      </c>
      <c r="G8" s="635">
        <v>39355</v>
      </c>
      <c r="H8" s="246" t="s">
        <v>1362</v>
      </c>
      <c r="I8" s="631" t="s">
        <v>1243</v>
      </c>
      <c r="J8" s="631" t="s">
        <v>1179</v>
      </c>
      <c r="K8" s="631" t="s">
        <v>55</v>
      </c>
      <c r="L8" s="696" t="s">
        <v>861</v>
      </c>
      <c r="M8" s="696" t="s">
        <v>608</v>
      </c>
      <c r="N8" s="696"/>
      <c r="O8" s="696" t="s">
        <v>699</v>
      </c>
      <c r="P8" s="696" t="s">
        <v>698</v>
      </c>
      <c r="Q8" s="696" t="s">
        <v>1111</v>
      </c>
      <c r="R8" s="696" t="s">
        <v>1289</v>
      </c>
      <c r="S8" s="696" t="s">
        <v>874</v>
      </c>
      <c r="T8" s="696" t="s">
        <v>1290</v>
      </c>
      <c r="U8" s="696" t="s">
        <v>1372</v>
      </c>
      <c r="V8" s="696">
        <v>2</v>
      </c>
      <c r="W8" s="698" t="s">
        <v>1399</v>
      </c>
      <c r="X8" s="699">
        <v>2</v>
      </c>
      <c r="Y8" s="699">
        <v>1</v>
      </c>
      <c r="Z8" s="698" t="s">
        <v>73</v>
      </c>
      <c r="AA8" s="704" t="s">
        <v>1400</v>
      </c>
      <c r="AB8" s="631" t="s">
        <v>1844</v>
      </c>
      <c r="AC8" s="705"/>
    </row>
    <row r="9" spans="1:30" s="718" customFormat="1" ht="27" customHeight="1" thickBot="1">
      <c r="A9" s="708">
        <v>6</v>
      </c>
      <c r="B9" s="708" t="s">
        <v>1201</v>
      </c>
      <c r="C9" s="709">
        <v>4335</v>
      </c>
      <c r="D9" s="710" t="s">
        <v>1170</v>
      </c>
      <c r="E9" s="708" t="s">
        <v>9</v>
      </c>
      <c r="F9" s="711" t="s">
        <v>1648</v>
      </c>
      <c r="G9" s="712">
        <v>39634</v>
      </c>
      <c r="H9" s="246" t="s">
        <v>1362</v>
      </c>
      <c r="I9" s="708" t="s">
        <v>1188</v>
      </c>
      <c r="J9" s="708" t="s">
        <v>1189</v>
      </c>
      <c r="K9" s="708" t="s">
        <v>323</v>
      </c>
      <c r="L9" s="713" t="s">
        <v>861</v>
      </c>
      <c r="M9" s="713"/>
      <c r="N9" s="713"/>
      <c r="O9" s="713" t="s">
        <v>697</v>
      </c>
      <c r="P9" s="713" t="s">
        <v>697</v>
      </c>
      <c r="Q9" s="713" t="s">
        <v>1109</v>
      </c>
      <c r="R9" s="713" t="s">
        <v>1300</v>
      </c>
      <c r="S9" s="713" t="s">
        <v>336</v>
      </c>
      <c r="T9" s="713" t="s">
        <v>1286</v>
      </c>
      <c r="U9" s="713" t="s">
        <v>1372</v>
      </c>
      <c r="V9" s="713">
        <v>2</v>
      </c>
      <c r="W9" s="714" t="s">
        <v>702</v>
      </c>
      <c r="X9" s="715">
        <v>24</v>
      </c>
      <c r="Y9" s="715">
        <v>4</v>
      </c>
      <c r="Z9" s="714" t="s">
        <v>326</v>
      </c>
      <c r="AA9" s="716" t="s">
        <v>1413</v>
      </c>
      <c r="AB9" s="708" t="s">
        <v>1845</v>
      </c>
      <c r="AC9" s="717"/>
    </row>
    <row r="10" spans="1:30" s="664" customFormat="1" ht="27" customHeight="1" thickBot="1">
      <c r="A10" s="340">
        <v>7</v>
      </c>
      <c r="B10" s="652" t="s">
        <v>1201</v>
      </c>
      <c r="C10" s="675">
        <v>4336</v>
      </c>
      <c r="D10" s="653" t="s">
        <v>1377</v>
      </c>
      <c r="E10" s="652" t="s">
        <v>31</v>
      </c>
      <c r="F10" s="656" t="s">
        <v>10</v>
      </c>
      <c r="G10" s="676">
        <v>39222</v>
      </c>
      <c r="H10" s="246" t="s">
        <v>1361</v>
      </c>
      <c r="I10" s="652" t="s">
        <v>1378</v>
      </c>
      <c r="J10" s="652" t="s">
        <v>1379</v>
      </c>
      <c r="K10" s="652" t="s">
        <v>325</v>
      </c>
      <c r="L10" s="677" t="s">
        <v>336</v>
      </c>
      <c r="M10" s="677"/>
      <c r="N10" s="677"/>
      <c r="O10" s="677" t="s">
        <v>709</v>
      </c>
      <c r="P10" s="677" t="s">
        <v>709</v>
      </c>
      <c r="Q10" s="677" t="s">
        <v>1110</v>
      </c>
      <c r="R10" s="677" t="s">
        <v>1305</v>
      </c>
      <c r="S10" s="677" t="s">
        <v>1095</v>
      </c>
      <c r="T10" s="677" t="s">
        <v>1286</v>
      </c>
      <c r="U10" s="677" t="s">
        <v>1372</v>
      </c>
      <c r="V10" s="678">
        <v>2</v>
      </c>
      <c r="W10" s="679" t="s">
        <v>702</v>
      </c>
      <c r="X10" s="680">
        <v>26</v>
      </c>
      <c r="Y10" s="680">
        <v>4</v>
      </c>
      <c r="Z10" s="679" t="s">
        <v>326</v>
      </c>
      <c r="AA10" s="681" t="s">
        <v>1380</v>
      </c>
      <c r="AB10" s="652" t="s">
        <v>1846</v>
      </c>
      <c r="AC10" s="682"/>
    </row>
    <row r="11" spans="1:30" s="735" customFormat="1" ht="27" customHeight="1" thickBot="1">
      <c r="A11" s="708">
        <v>8</v>
      </c>
      <c r="B11" s="725" t="s">
        <v>1201</v>
      </c>
      <c r="C11" s="726">
        <v>4337</v>
      </c>
      <c r="D11" s="727" t="s">
        <v>1268</v>
      </c>
      <c r="E11" s="725" t="s">
        <v>9</v>
      </c>
      <c r="F11" s="728" t="s">
        <v>10</v>
      </c>
      <c r="G11" s="729">
        <v>39233</v>
      </c>
      <c r="H11" s="246" t="s">
        <v>1361</v>
      </c>
      <c r="I11" s="725" t="s">
        <v>1190</v>
      </c>
      <c r="J11" s="725" t="s">
        <v>1269</v>
      </c>
      <c r="K11" s="725" t="s">
        <v>325</v>
      </c>
      <c r="L11" s="730" t="s">
        <v>344</v>
      </c>
      <c r="M11" s="730"/>
      <c r="N11" s="730"/>
      <c r="O11" s="730" t="s">
        <v>709</v>
      </c>
      <c r="P11" s="730" t="s">
        <v>698</v>
      </c>
      <c r="Q11" s="730" t="s">
        <v>1109</v>
      </c>
      <c r="R11" s="730" t="s">
        <v>873</v>
      </c>
      <c r="S11" s="730" t="s">
        <v>874</v>
      </c>
      <c r="T11" s="730"/>
      <c r="U11" s="730" t="s">
        <v>1397</v>
      </c>
      <c r="V11" s="736">
        <v>2</v>
      </c>
      <c r="W11" s="731" t="s">
        <v>1332</v>
      </c>
      <c r="X11" s="732">
        <v>51</v>
      </c>
      <c r="Y11" s="732">
        <v>7</v>
      </c>
      <c r="Z11" s="731" t="s">
        <v>321</v>
      </c>
      <c r="AA11" s="733" t="s">
        <v>1371</v>
      </c>
      <c r="AB11" s="725" t="s">
        <v>1847</v>
      </c>
      <c r="AC11" s="734"/>
    </row>
    <row r="12" spans="1:30" s="644" customFormat="1" ht="27" customHeight="1" thickBot="1">
      <c r="A12" s="340">
        <v>9</v>
      </c>
      <c r="B12" s="637" t="s">
        <v>1201</v>
      </c>
      <c r="C12" s="639">
        <v>4338</v>
      </c>
      <c r="D12" s="638" t="s">
        <v>1258</v>
      </c>
      <c r="E12" s="637" t="s">
        <v>9</v>
      </c>
      <c r="F12" s="640" t="s">
        <v>10</v>
      </c>
      <c r="G12" s="641">
        <v>39220</v>
      </c>
      <c r="H12" s="246" t="s">
        <v>1361</v>
      </c>
      <c r="I12" s="637" t="s">
        <v>546</v>
      </c>
      <c r="J12" s="637" t="s">
        <v>1191</v>
      </c>
      <c r="K12" s="637" t="s">
        <v>1192</v>
      </c>
      <c r="L12" s="687" t="s">
        <v>322</v>
      </c>
      <c r="M12" s="687"/>
      <c r="N12" s="687"/>
      <c r="O12" s="687" t="s">
        <v>697</v>
      </c>
      <c r="P12" s="687" t="s">
        <v>699</v>
      </c>
      <c r="Q12" s="687" t="s">
        <v>1109</v>
      </c>
      <c r="R12" s="687"/>
      <c r="S12" s="687" t="s">
        <v>874</v>
      </c>
      <c r="T12" s="687" t="s">
        <v>1286</v>
      </c>
      <c r="U12" s="687" t="s">
        <v>1292</v>
      </c>
      <c r="V12" s="687">
        <v>3</v>
      </c>
      <c r="W12" s="689" t="s">
        <v>701</v>
      </c>
      <c r="X12" s="690">
        <v>17</v>
      </c>
      <c r="Y12" s="690">
        <v>3</v>
      </c>
      <c r="Z12" s="689" t="s">
        <v>321</v>
      </c>
      <c r="AA12" s="691" t="s">
        <v>1389</v>
      </c>
      <c r="AB12" s="637" t="s">
        <v>1848</v>
      </c>
      <c r="AC12" s="695"/>
    </row>
    <row r="13" spans="1:30" s="718" customFormat="1" ht="27" customHeight="1" thickBot="1">
      <c r="A13" s="708">
        <v>10</v>
      </c>
      <c r="B13" s="708" t="s">
        <v>1201</v>
      </c>
      <c r="C13" s="709">
        <v>4339</v>
      </c>
      <c r="D13" s="710" t="s">
        <v>1165</v>
      </c>
      <c r="E13" s="708" t="s">
        <v>9</v>
      </c>
      <c r="F13" s="711" t="s">
        <v>10</v>
      </c>
      <c r="G13" s="712">
        <v>39475</v>
      </c>
      <c r="H13" s="246" t="s">
        <v>1362</v>
      </c>
      <c r="I13" s="708" t="s">
        <v>1226</v>
      </c>
      <c r="J13" s="708" t="s">
        <v>1193</v>
      </c>
      <c r="K13" s="708" t="s">
        <v>708</v>
      </c>
      <c r="L13" s="713" t="s">
        <v>861</v>
      </c>
      <c r="M13" s="713"/>
      <c r="N13" s="713"/>
      <c r="O13" s="713" t="s">
        <v>699</v>
      </c>
      <c r="P13" s="713" t="s">
        <v>699</v>
      </c>
      <c r="Q13" s="713" t="s">
        <v>1110</v>
      </c>
      <c r="R13" s="713"/>
      <c r="S13" s="713" t="s">
        <v>336</v>
      </c>
      <c r="T13" s="713" t="s">
        <v>1286</v>
      </c>
      <c r="U13" s="713" t="s">
        <v>1372</v>
      </c>
      <c r="V13" s="719">
        <v>1</v>
      </c>
      <c r="W13" s="714" t="s">
        <v>858</v>
      </c>
      <c r="X13" s="715">
        <v>7</v>
      </c>
      <c r="Y13" s="715">
        <v>1</v>
      </c>
      <c r="Z13" s="714" t="s">
        <v>321</v>
      </c>
      <c r="AA13" s="716" t="s">
        <v>1414</v>
      </c>
      <c r="AB13" s="708" t="s">
        <v>1849</v>
      </c>
      <c r="AC13" s="717"/>
    </row>
    <row r="14" spans="1:30" s="735" customFormat="1" ht="27" customHeight="1" thickBot="1">
      <c r="A14" s="340">
        <v>11</v>
      </c>
      <c r="B14" s="725" t="s">
        <v>1201</v>
      </c>
      <c r="C14" s="726">
        <v>4340</v>
      </c>
      <c r="D14" s="727" t="s">
        <v>1176</v>
      </c>
      <c r="E14" s="725" t="s">
        <v>9</v>
      </c>
      <c r="F14" s="728" t="s">
        <v>10</v>
      </c>
      <c r="G14" s="729">
        <v>39495</v>
      </c>
      <c r="H14" s="246" t="s">
        <v>1362</v>
      </c>
      <c r="I14" s="725" t="s">
        <v>1194</v>
      </c>
      <c r="J14" s="725" t="s">
        <v>1195</v>
      </c>
      <c r="K14" s="725" t="s">
        <v>1652</v>
      </c>
      <c r="L14" s="730" t="s">
        <v>322</v>
      </c>
      <c r="M14" s="730"/>
      <c r="N14" s="730"/>
      <c r="O14" s="730" t="s">
        <v>697</v>
      </c>
      <c r="P14" s="730" t="s">
        <v>698</v>
      </c>
      <c r="Q14" s="730" t="s">
        <v>1109</v>
      </c>
      <c r="R14" s="730" t="s">
        <v>1289</v>
      </c>
      <c r="S14" s="730" t="s">
        <v>336</v>
      </c>
      <c r="T14" s="730" t="s">
        <v>1286</v>
      </c>
      <c r="U14" s="730" t="s">
        <v>1372</v>
      </c>
      <c r="V14" s="730">
        <v>1</v>
      </c>
      <c r="W14" s="731" t="s">
        <v>703</v>
      </c>
      <c r="X14" s="732">
        <v>10</v>
      </c>
      <c r="Y14" s="732">
        <v>2</v>
      </c>
      <c r="Z14" s="731" t="s">
        <v>326</v>
      </c>
      <c r="AA14" s="733" t="s">
        <v>1419</v>
      </c>
      <c r="AB14" s="725" t="s">
        <v>1850</v>
      </c>
      <c r="AC14" s="734"/>
    </row>
    <row r="15" spans="1:30" s="636" customFormat="1" ht="27" customHeight="1" thickBot="1">
      <c r="A15" s="708">
        <v>12</v>
      </c>
      <c r="B15" s="631" t="s">
        <v>1201</v>
      </c>
      <c r="C15" s="633">
        <v>4341</v>
      </c>
      <c r="D15" s="632" t="s">
        <v>1163</v>
      </c>
      <c r="E15" s="631" t="s">
        <v>9</v>
      </c>
      <c r="F15" s="634" t="s">
        <v>10</v>
      </c>
      <c r="G15" s="635">
        <v>39508</v>
      </c>
      <c r="H15" s="246" t="s">
        <v>1362</v>
      </c>
      <c r="I15" s="631" t="s">
        <v>1196</v>
      </c>
      <c r="J15" s="631" t="s">
        <v>1197</v>
      </c>
      <c r="K15" s="631" t="s">
        <v>340</v>
      </c>
      <c r="L15" s="696" t="s">
        <v>322</v>
      </c>
      <c r="M15" s="696"/>
      <c r="N15" s="696"/>
      <c r="O15" s="696" t="s">
        <v>697</v>
      </c>
      <c r="P15" s="696" t="s">
        <v>697</v>
      </c>
      <c r="Q15" s="696" t="s">
        <v>1109</v>
      </c>
      <c r="R15" s="696" t="s">
        <v>1289</v>
      </c>
      <c r="S15" s="696" t="s">
        <v>874</v>
      </c>
      <c r="T15" s="696" t="s">
        <v>1330</v>
      </c>
      <c r="U15" s="696" t="s">
        <v>1296</v>
      </c>
      <c r="V15" s="697">
        <v>1</v>
      </c>
      <c r="W15" s="698" t="s">
        <v>1302</v>
      </c>
      <c r="X15" s="698">
        <v>22</v>
      </c>
      <c r="Y15" s="699">
        <v>6</v>
      </c>
      <c r="Z15" s="698" t="s">
        <v>1199</v>
      </c>
      <c r="AA15" s="700" t="s">
        <v>1390</v>
      </c>
      <c r="AB15" s="631" t="s">
        <v>1851</v>
      </c>
      <c r="AC15" s="701"/>
    </row>
    <row r="16" spans="1:30" s="644" customFormat="1" ht="27" customHeight="1" thickBot="1">
      <c r="A16" s="340">
        <v>13</v>
      </c>
      <c r="B16" s="637" t="s">
        <v>1201</v>
      </c>
      <c r="C16" s="639">
        <v>4342</v>
      </c>
      <c r="D16" s="638" t="s">
        <v>1156</v>
      </c>
      <c r="E16" s="637" t="s">
        <v>9</v>
      </c>
      <c r="F16" s="640" t="s">
        <v>10</v>
      </c>
      <c r="G16" s="641">
        <v>39505</v>
      </c>
      <c r="H16" s="246" t="s">
        <v>1362</v>
      </c>
      <c r="I16" s="637" t="s">
        <v>1240</v>
      </c>
      <c r="J16" s="637" t="s">
        <v>1241</v>
      </c>
      <c r="K16" s="637" t="s">
        <v>323</v>
      </c>
      <c r="L16" s="689" t="s">
        <v>861</v>
      </c>
      <c r="M16" s="687"/>
      <c r="N16" s="687"/>
      <c r="O16" s="687" t="s">
        <v>699</v>
      </c>
      <c r="P16" s="687" t="s">
        <v>698</v>
      </c>
      <c r="Q16" s="687" t="s">
        <v>1111</v>
      </c>
      <c r="R16" s="687" t="s">
        <v>1289</v>
      </c>
      <c r="S16" s="687" t="s">
        <v>336</v>
      </c>
      <c r="T16" s="687" t="s">
        <v>1286</v>
      </c>
      <c r="U16" s="687" t="s">
        <v>1372</v>
      </c>
      <c r="V16" s="687">
        <v>3</v>
      </c>
      <c r="W16" s="689" t="s">
        <v>703</v>
      </c>
      <c r="X16" s="690">
        <v>3</v>
      </c>
      <c r="Y16" s="690">
        <v>1</v>
      </c>
      <c r="Z16" s="689" t="s">
        <v>326</v>
      </c>
      <c r="AA16" s="691" t="s">
        <v>1388</v>
      </c>
      <c r="AB16" s="637" t="s">
        <v>1852</v>
      </c>
      <c r="AC16" s="695"/>
    </row>
    <row r="17" spans="1:30" s="636" customFormat="1" ht="27" customHeight="1" thickBot="1">
      <c r="A17" s="708">
        <v>14</v>
      </c>
      <c r="B17" s="631" t="s">
        <v>1201</v>
      </c>
      <c r="C17" s="633">
        <v>4343</v>
      </c>
      <c r="D17" s="632" t="s">
        <v>1645</v>
      </c>
      <c r="E17" s="631" t="s">
        <v>9</v>
      </c>
      <c r="F17" s="634" t="s">
        <v>10</v>
      </c>
      <c r="G17" s="635">
        <v>39196</v>
      </c>
      <c r="H17" s="246" t="s">
        <v>1361</v>
      </c>
      <c r="I17" s="631" t="s">
        <v>1198</v>
      </c>
      <c r="J17" s="631" t="s">
        <v>575</v>
      </c>
      <c r="K17" s="631" t="s">
        <v>323</v>
      </c>
      <c r="L17" s="696" t="s">
        <v>322</v>
      </c>
      <c r="M17" s="696"/>
      <c r="N17" s="696"/>
      <c r="O17" s="696" t="s">
        <v>699</v>
      </c>
      <c r="P17" s="696" t="s">
        <v>698</v>
      </c>
      <c r="Q17" s="696" t="s">
        <v>1110</v>
      </c>
      <c r="R17" s="696" t="s">
        <v>1391</v>
      </c>
      <c r="S17" s="696" t="s">
        <v>874</v>
      </c>
      <c r="T17" s="696" t="s">
        <v>1286</v>
      </c>
      <c r="U17" s="696" t="s">
        <v>1337</v>
      </c>
      <c r="V17" s="697">
        <v>1</v>
      </c>
      <c r="W17" s="698" t="s">
        <v>703</v>
      </c>
      <c r="X17" s="699">
        <v>11</v>
      </c>
      <c r="Y17" s="699">
        <v>2</v>
      </c>
      <c r="Z17" s="698" t="s">
        <v>326</v>
      </c>
      <c r="AA17" s="700" t="s">
        <v>1392</v>
      </c>
      <c r="AB17" s="631" t="s">
        <v>1853</v>
      </c>
      <c r="AC17" s="701"/>
    </row>
    <row r="18" spans="1:30" s="718" customFormat="1" ht="27" customHeight="1" thickBot="1">
      <c r="A18" s="340">
        <v>15</v>
      </c>
      <c r="B18" s="631" t="s">
        <v>1201</v>
      </c>
      <c r="C18" s="633">
        <v>4345</v>
      </c>
      <c r="D18" s="632" t="s">
        <v>1171</v>
      </c>
      <c r="E18" s="631" t="s">
        <v>31</v>
      </c>
      <c r="F18" s="634" t="s">
        <v>10</v>
      </c>
      <c r="G18" s="635">
        <v>39275</v>
      </c>
      <c r="H18" s="246" t="s">
        <v>1361</v>
      </c>
      <c r="I18" s="631" t="s">
        <v>1230</v>
      </c>
      <c r="J18" s="631" t="s">
        <v>1231</v>
      </c>
      <c r="K18" s="631" t="s">
        <v>323</v>
      </c>
      <c r="L18" s="696" t="s">
        <v>861</v>
      </c>
      <c r="M18" s="696"/>
      <c r="N18" s="696"/>
      <c r="O18" s="696" t="s">
        <v>699</v>
      </c>
      <c r="P18" s="696" t="s">
        <v>698</v>
      </c>
      <c r="Q18" s="696" t="s">
        <v>1110</v>
      </c>
      <c r="R18" s="696" t="s">
        <v>1305</v>
      </c>
      <c r="S18" s="696" t="s">
        <v>1394</v>
      </c>
      <c r="T18" s="696" t="s">
        <v>1286</v>
      </c>
      <c r="U18" s="696" t="s">
        <v>1372</v>
      </c>
      <c r="V18" s="697">
        <v>2</v>
      </c>
      <c r="W18" s="698" t="s">
        <v>701</v>
      </c>
      <c r="X18" s="699">
        <v>16</v>
      </c>
      <c r="Y18" s="699">
        <v>3</v>
      </c>
      <c r="Z18" s="698" t="s">
        <v>321</v>
      </c>
      <c r="AA18" s="702" t="s">
        <v>1395</v>
      </c>
      <c r="AB18" s="631" t="s">
        <v>1855</v>
      </c>
      <c r="AC18" s="701"/>
      <c r="AD18" s="636"/>
    </row>
    <row r="19" spans="1:30" s="636" customFormat="1" ht="27" customHeight="1" thickBot="1">
      <c r="A19" s="708">
        <v>16</v>
      </c>
      <c r="B19" s="652" t="s">
        <v>1201</v>
      </c>
      <c r="C19" s="675">
        <v>4346</v>
      </c>
      <c r="D19" s="653" t="s">
        <v>1644</v>
      </c>
      <c r="E19" s="652" t="s">
        <v>9</v>
      </c>
      <c r="F19" s="656" t="s">
        <v>10</v>
      </c>
      <c r="G19" s="676">
        <v>39313</v>
      </c>
      <c r="H19" s="246" t="s">
        <v>1362</v>
      </c>
      <c r="I19" s="652" t="s">
        <v>1220</v>
      </c>
      <c r="J19" s="652" t="s">
        <v>1221</v>
      </c>
      <c r="K19" s="652" t="s">
        <v>323</v>
      </c>
      <c r="L19" s="677" t="s">
        <v>861</v>
      </c>
      <c r="M19" s="677"/>
      <c r="N19" s="677"/>
      <c r="O19" s="677" t="s">
        <v>697</v>
      </c>
      <c r="P19" s="677" t="s">
        <v>697</v>
      </c>
      <c r="Q19" s="677" t="s">
        <v>1108</v>
      </c>
      <c r="R19" s="677" t="s">
        <v>1305</v>
      </c>
      <c r="S19" s="677" t="s">
        <v>1381</v>
      </c>
      <c r="T19" s="677" t="s">
        <v>1286</v>
      </c>
      <c r="U19" s="677" t="s">
        <v>1292</v>
      </c>
      <c r="V19" s="678">
        <v>2</v>
      </c>
      <c r="W19" s="679" t="s">
        <v>702</v>
      </c>
      <c r="X19" s="680">
        <v>21</v>
      </c>
      <c r="Y19" s="680">
        <v>4</v>
      </c>
      <c r="Z19" s="680" t="s">
        <v>326</v>
      </c>
      <c r="AA19" s="1480" t="s">
        <v>1382</v>
      </c>
      <c r="AB19" s="652" t="s">
        <v>1856</v>
      </c>
      <c r="AC19" s="682"/>
      <c r="AD19" s="664"/>
    </row>
    <row r="20" spans="1:30" s="664" customFormat="1" ht="27" customHeight="1" thickBot="1">
      <c r="A20" s="340">
        <v>17</v>
      </c>
      <c r="B20" s="637" t="s">
        <v>1201</v>
      </c>
      <c r="C20" s="639">
        <v>4347</v>
      </c>
      <c r="D20" s="638" t="s">
        <v>1149</v>
      </c>
      <c r="E20" s="637" t="s">
        <v>9</v>
      </c>
      <c r="F20" s="640" t="s">
        <v>10</v>
      </c>
      <c r="G20" s="641">
        <v>39116</v>
      </c>
      <c r="H20" s="246" t="s">
        <v>1361</v>
      </c>
      <c r="I20" s="637" t="s">
        <v>1246</v>
      </c>
      <c r="J20" s="637" t="s">
        <v>1247</v>
      </c>
      <c r="K20" s="637" t="s">
        <v>1646</v>
      </c>
      <c r="L20" s="687" t="s">
        <v>861</v>
      </c>
      <c r="M20" s="687"/>
      <c r="N20" s="687"/>
      <c r="O20" s="687" t="s">
        <v>697</v>
      </c>
      <c r="P20" s="687" t="s">
        <v>697</v>
      </c>
      <c r="Q20" s="687" t="s">
        <v>1108</v>
      </c>
      <c r="R20" s="687" t="s">
        <v>1289</v>
      </c>
      <c r="S20" s="687" t="s">
        <v>874</v>
      </c>
      <c r="T20" s="687" t="s">
        <v>1286</v>
      </c>
      <c r="U20" s="687" t="s">
        <v>1287</v>
      </c>
      <c r="V20" s="688">
        <v>2</v>
      </c>
      <c r="W20" s="689" t="s">
        <v>702</v>
      </c>
      <c r="X20" s="690">
        <v>23</v>
      </c>
      <c r="Y20" s="690">
        <v>4</v>
      </c>
      <c r="Z20" s="689" t="s">
        <v>326</v>
      </c>
      <c r="AA20" s="1338" t="s">
        <v>1402</v>
      </c>
      <c r="AB20" s="637" t="s">
        <v>1857</v>
      </c>
      <c r="AC20" s="695"/>
      <c r="AD20" s="644"/>
    </row>
    <row r="21" spans="1:30" s="644" customFormat="1" ht="27" customHeight="1" thickBot="1">
      <c r="A21" s="708">
        <v>18</v>
      </c>
      <c r="B21" s="631" t="s">
        <v>1201</v>
      </c>
      <c r="C21" s="633">
        <v>4348</v>
      </c>
      <c r="D21" s="632" t="s">
        <v>1145</v>
      </c>
      <c r="E21" s="631" t="s">
        <v>9</v>
      </c>
      <c r="F21" s="634" t="s">
        <v>10</v>
      </c>
      <c r="G21" s="635">
        <v>39560</v>
      </c>
      <c r="H21" s="246" t="s">
        <v>1362</v>
      </c>
      <c r="I21" s="631" t="s">
        <v>1232</v>
      </c>
      <c r="J21" s="631" t="s">
        <v>1233</v>
      </c>
      <c r="K21" s="631" t="s">
        <v>1192</v>
      </c>
      <c r="L21" s="696" t="s">
        <v>861</v>
      </c>
      <c r="M21" s="696"/>
      <c r="N21" s="696"/>
      <c r="O21" s="696" t="s">
        <v>699</v>
      </c>
      <c r="P21" s="696" t="s">
        <v>698</v>
      </c>
      <c r="Q21" s="696" t="s">
        <v>1108</v>
      </c>
      <c r="R21" s="696" t="s">
        <v>1322</v>
      </c>
      <c r="S21" s="696" t="s">
        <v>336</v>
      </c>
      <c r="T21" s="696" t="s">
        <v>1286</v>
      </c>
      <c r="U21" s="696" t="s">
        <v>1287</v>
      </c>
      <c r="V21" s="697">
        <v>2</v>
      </c>
      <c r="W21" s="698" t="s">
        <v>703</v>
      </c>
      <c r="X21" s="699">
        <v>12</v>
      </c>
      <c r="Y21" s="699">
        <v>2</v>
      </c>
      <c r="Z21" s="698" t="s">
        <v>326</v>
      </c>
      <c r="AA21" s="702" t="s">
        <v>1401</v>
      </c>
      <c r="AB21" s="631" t="s">
        <v>1858</v>
      </c>
      <c r="AC21" s="701"/>
      <c r="AD21" s="636"/>
    </row>
    <row r="22" spans="1:30" s="636" customFormat="1" ht="27" customHeight="1" thickBot="1">
      <c r="A22" s="340">
        <v>19</v>
      </c>
      <c r="B22" s="631" t="s">
        <v>1201</v>
      </c>
      <c r="C22" s="633">
        <v>4350</v>
      </c>
      <c r="D22" s="632" t="s">
        <v>1146</v>
      </c>
      <c r="E22" s="631" t="s">
        <v>9</v>
      </c>
      <c r="F22" s="634" t="s">
        <v>10</v>
      </c>
      <c r="G22" s="635">
        <v>39227</v>
      </c>
      <c r="H22" s="246" t="s">
        <v>1361</v>
      </c>
      <c r="I22" s="631" t="s">
        <v>1203</v>
      </c>
      <c r="J22" s="631" t="s">
        <v>1204</v>
      </c>
      <c r="K22" s="631" t="s">
        <v>323</v>
      </c>
      <c r="L22" s="696" t="s">
        <v>861</v>
      </c>
      <c r="M22" s="696"/>
      <c r="N22" s="696"/>
      <c r="O22" s="696" t="s">
        <v>698</v>
      </c>
      <c r="P22" s="696" t="s">
        <v>698</v>
      </c>
      <c r="Q22" s="696" t="s">
        <v>1109</v>
      </c>
      <c r="R22" s="696" t="s">
        <v>1322</v>
      </c>
      <c r="S22" s="696" t="s">
        <v>336</v>
      </c>
      <c r="T22" s="696" t="s">
        <v>1286</v>
      </c>
      <c r="U22" s="696" t="s">
        <v>1320</v>
      </c>
      <c r="V22" s="697">
        <v>1</v>
      </c>
      <c r="W22" s="698" t="s">
        <v>703</v>
      </c>
      <c r="X22" s="699">
        <v>15</v>
      </c>
      <c r="Y22" s="699">
        <v>3</v>
      </c>
      <c r="Z22" s="698" t="s">
        <v>326</v>
      </c>
      <c r="AA22" s="704" t="s">
        <v>1398</v>
      </c>
      <c r="AB22" s="631" t="s">
        <v>1859</v>
      </c>
      <c r="AC22" s="701"/>
    </row>
    <row r="23" spans="1:30" s="664" customFormat="1" ht="27" customHeight="1" thickBot="1">
      <c r="A23" s="708">
        <v>20</v>
      </c>
      <c r="B23" s="631" t="s">
        <v>1201</v>
      </c>
      <c r="C23" s="633">
        <v>4352</v>
      </c>
      <c r="D23" s="632" t="s">
        <v>1259</v>
      </c>
      <c r="E23" s="631" t="s">
        <v>31</v>
      </c>
      <c r="F23" s="634" t="s">
        <v>10</v>
      </c>
      <c r="G23" s="635">
        <v>39365</v>
      </c>
      <c r="H23" s="246" t="s">
        <v>1362</v>
      </c>
      <c r="I23" s="631" t="s">
        <v>1260</v>
      </c>
      <c r="J23" s="631" t="s">
        <v>1261</v>
      </c>
      <c r="K23" s="631" t="s">
        <v>325</v>
      </c>
      <c r="L23" s="696" t="s">
        <v>325</v>
      </c>
      <c r="M23" s="696"/>
      <c r="N23" s="696"/>
      <c r="O23" s="696" t="s">
        <v>697</v>
      </c>
      <c r="P23" s="696" t="s">
        <v>699</v>
      </c>
      <c r="Q23" s="696" t="s">
        <v>1109</v>
      </c>
      <c r="R23" s="696" t="s">
        <v>1305</v>
      </c>
      <c r="S23" s="696" t="s">
        <v>1403</v>
      </c>
      <c r="T23" s="696" t="s">
        <v>1330</v>
      </c>
      <c r="U23" s="696" t="s">
        <v>1296</v>
      </c>
      <c r="V23" s="697">
        <v>1</v>
      </c>
      <c r="W23" s="698" t="s">
        <v>1404</v>
      </c>
      <c r="X23" s="699">
        <v>7</v>
      </c>
      <c r="Y23" s="699">
        <v>4</v>
      </c>
      <c r="Z23" s="698" t="s">
        <v>1405</v>
      </c>
      <c r="AA23" s="702" t="s">
        <v>1406</v>
      </c>
      <c r="AB23" s="631" t="s">
        <v>1861</v>
      </c>
      <c r="AC23" s="701"/>
      <c r="AD23" s="706"/>
    </row>
    <row r="24" spans="1:30" s="636" customFormat="1" ht="27" customHeight="1" thickBot="1">
      <c r="A24" s="340">
        <v>21</v>
      </c>
      <c r="B24" s="637" t="s">
        <v>1201</v>
      </c>
      <c r="C24" s="639">
        <v>4353</v>
      </c>
      <c r="D24" s="638" t="s">
        <v>1154</v>
      </c>
      <c r="E24" s="637" t="s">
        <v>31</v>
      </c>
      <c r="F24" s="640" t="s">
        <v>10</v>
      </c>
      <c r="G24" s="641">
        <v>39216</v>
      </c>
      <c r="H24" s="246" t="s">
        <v>1361</v>
      </c>
      <c r="I24" s="637" t="s">
        <v>1234</v>
      </c>
      <c r="J24" s="637" t="s">
        <v>949</v>
      </c>
      <c r="K24" s="637" t="s">
        <v>325</v>
      </c>
      <c r="L24" s="687" t="s">
        <v>325</v>
      </c>
      <c r="M24" s="687"/>
      <c r="N24" s="687"/>
      <c r="O24" s="687" t="s">
        <v>699</v>
      </c>
      <c r="P24" s="687" t="s">
        <v>698</v>
      </c>
      <c r="Q24" s="687" t="s">
        <v>1109</v>
      </c>
      <c r="R24" s="687" t="s">
        <v>1358</v>
      </c>
      <c r="S24" s="687"/>
      <c r="T24" s="687" t="s">
        <v>1290</v>
      </c>
      <c r="U24" s="687" t="s">
        <v>1372</v>
      </c>
      <c r="V24" s="688">
        <v>2</v>
      </c>
      <c r="W24" s="689" t="s">
        <v>1407</v>
      </c>
      <c r="X24" s="690">
        <v>17</v>
      </c>
      <c r="Y24" s="690">
        <v>3</v>
      </c>
      <c r="Z24" s="689" t="s">
        <v>1408</v>
      </c>
      <c r="AA24" s="707" t="s">
        <v>1409</v>
      </c>
      <c r="AB24" s="637" t="s">
        <v>1862</v>
      </c>
      <c r="AC24" s="692"/>
      <c r="AD24" s="693"/>
    </row>
    <row r="25" spans="1:30" s="693" customFormat="1" ht="27" customHeight="1" thickBot="1">
      <c r="A25" s="708">
        <v>22</v>
      </c>
      <c r="B25" s="708" t="s">
        <v>1201</v>
      </c>
      <c r="C25" s="709">
        <v>4355</v>
      </c>
      <c r="D25" s="710" t="s">
        <v>1650</v>
      </c>
      <c r="E25" s="708" t="s">
        <v>31</v>
      </c>
      <c r="F25" s="711" t="s">
        <v>10</v>
      </c>
      <c r="G25" s="712">
        <v>39151</v>
      </c>
      <c r="H25" s="246" t="s">
        <v>1361</v>
      </c>
      <c r="I25" s="708" t="s">
        <v>532</v>
      </c>
      <c r="J25" s="708" t="s">
        <v>1651</v>
      </c>
      <c r="K25" s="708" t="s">
        <v>323</v>
      </c>
      <c r="L25" s="714" t="s">
        <v>861</v>
      </c>
      <c r="M25" s="713"/>
      <c r="N25" s="713"/>
      <c r="O25" s="713" t="s">
        <v>698</v>
      </c>
      <c r="P25" s="713" t="s">
        <v>697</v>
      </c>
      <c r="Q25" s="713" t="s">
        <v>1108</v>
      </c>
      <c r="R25" s="713" t="s">
        <v>1322</v>
      </c>
      <c r="S25" s="713" t="s">
        <v>1301</v>
      </c>
      <c r="T25" s="713" t="s">
        <v>1290</v>
      </c>
      <c r="U25" s="713" t="s">
        <v>1292</v>
      </c>
      <c r="V25" s="719">
        <v>4</v>
      </c>
      <c r="W25" s="714" t="s">
        <v>1332</v>
      </c>
      <c r="X25" s="715">
        <v>54</v>
      </c>
      <c r="Y25" s="715">
        <v>8</v>
      </c>
      <c r="Z25" s="714" t="s">
        <v>321</v>
      </c>
      <c r="AA25" s="716" t="s">
        <v>1418</v>
      </c>
      <c r="AB25" s="708" t="s">
        <v>1864</v>
      </c>
      <c r="AC25" s="717"/>
      <c r="AD25" s="718"/>
    </row>
    <row r="26" spans="1:30" s="706" customFormat="1" ht="27" customHeight="1" thickBot="1">
      <c r="A26" s="340">
        <v>23</v>
      </c>
      <c r="B26" s="652" t="s">
        <v>1201</v>
      </c>
      <c r="C26" s="675">
        <v>4354</v>
      </c>
      <c r="D26" s="653" t="s">
        <v>1150</v>
      </c>
      <c r="E26" s="652" t="s">
        <v>31</v>
      </c>
      <c r="F26" s="656" t="s">
        <v>10</v>
      </c>
      <c r="G26" s="676">
        <v>39307</v>
      </c>
      <c r="H26" s="246" t="s">
        <v>1362</v>
      </c>
      <c r="I26" s="652" t="s">
        <v>1270</v>
      </c>
      <c r="J26" s="652" t="s">
        <v>1271</v>
      </c>
      <c r="K26" s="652" t="s">
        <v>325</v>
      </c>
      <c r="L26" s="677" t="s">
        <v>861</v>
      </c>
      <c r="M26" s="677"/>
      <c r="N26" s="677"/>
      <c r="O26" s="677" t="s">
        <v>709</v>
      </c>
      <c r="P26" s="677" t="s">
        <v>709</v>
      </c>
      <c r="Q26" s="677" t="s">
        <v>1109</v>
      </c>
      <c r="R26" s="677" t="s">
        <v>1305</v>
      </c>
      <c r="S26" s="677" t="s">
        <v>1301</v>
      </c>
      <c r="T26" s="677" t="s">
        <v>1286</v>
      </c>
      <c r="U26" s="677" t="s">
        <v>1397</v>
      </c>
      <c r="V26" s="678">
        <v>2</v>
      </c>
      <c r="W26" s="679" t="s">
        <v>703</v>
      </c>
      <c r="X26" s="680">
        <v>4</v>
      </c>
      <c r="Y26" s="680">
        <v>1</v>
      </c>
      <c r="Z26" s="679" t="s">
        <v>326</v>
      </c>
      <c r="AA26" s="685" t="s">
        <v>1412</v>
      </c>
      <c r="AB26" s="652" t="s">
        <v>1863</v>
      </c>
      <c r="AC26" s="686"/>
      <c r="AD26" s="664"/>
    </row>
    <row r="27" spans="1:30" s="693" customFormat="1" ht="27" customHeight="1" thickBot="1">
      <c r="A27" s="708">
        <v>24</v>
      </c>
      <c r="B27" s="652" t="s">
        <v>1201</v>
      </c>
      <c r="C27" s="675">
        <v>4349</v>
      </c>
      <c r="D27" s="653" t="s">
        <v>1383</v>
      </c>
      <c r="E27" s="652" t="s">
        <v>31</v>
      </c>
      <c r="F27" s="656" t="s">
        <v>10</v>
      </c>
      <c r="G27" s="676">
        <v>39330</v>
      </c>
      <c r="H27" s="246" t="s">
        <v>1362</v>
      </c>
      <c r="I27" s="652" t="s">
        <v>1384</v>
      </c>
      <c r="J27" s="652" t="s">
        <v>1385</v>
      </c>
      <c r="K27" s="652" t="s">
        <v>1192</v>
      </c>
      <c r="L27" s="677" t="s">
        <v>861</v>
      </c>
      <c r="M27" s="677"/>
      <c r="N27" s="677"/>
      <c r="O27" s="677" t="s">
        <v>697</v>
      </c>
      <c r="P27" s="677" t="s">
        <v>698</v>
      </c>
      <c r="Q27" s="677" t="s">
        <v>1108</v>
      </c>
      <c r="R27" s="677" t="s">
        <v>1289</v>
      </c>
      <c r="S27" s="677" t="s">
        <v>1308</v>
      </c>
      <c r="T27" s="677" t="s">
        <v>1286</v>
      </c>
      <c r="U27" s="677" t="s">
        <v>1292</v>
      </c>
      <c r="V27" s="678">
        <v>2</v>
      </c>
      <c r="W27" s="679" t="s">
        <v>1071</v>
      </c>
      <c r="X27" s="680">
        <v>51</v>
      </c>
      <c r="Y27" s="680">
        <v>7</v>
      </c>
      <c r="Z27" s="679" t="s">
        <v>321</v>
      </c>
      <c r="AA27" s="685" t="s">
        <v>1386</v>
      </c>
      <c r="AB27" s="652"/>
      <c r="AC27" s="682"/>
      <c r="AD27" s="664"/>
    </row>
    <row r="28" spans="1:30" s="664" customFormat="1" ht="27" customHeight="1" thickBot="1">
      <c r="A28" s="340">
        <v>25</v>
      </c>
      <c r="B28" s="725" t="s">
        <v>1201</v>
      </c>
      <c r="C28" s="726">
        <v>4356</v>
      </c>
      <c r="D28" s="727" t="s">
        <v>1164</v>
      </c>
      <c r="E28" s="725" t="s">
        <v>31</v>
      </c>
      <c r="F28" s="728" t="s">
        <v>10</v>
      </c>
      <c r="G28" s="729">
        <v>39414</v>
      </c>
      <c r="H28" s="246" t="s">
        <v>1362</v>
      </c>
      <c r="I28" s="725" t="s">
        <v>1284</v>
      </c>
      <c r="J28" s="725" t="s">
        <v>1285</v>
      </c>
      <c r="K28" s="725" t="s">
        <v>1655</v>
      </c>
      <c r="L28" s="730" t="s">
        <v>861</v>
      </c>
      <c r="M28" s="1478"/>
      <c r="N28" s="1478"/>
      <c r="O28" s="730" t="s">
        <v>699</v>
      </c>
      <c r="P28" s="1478" t="s">
        <v>697</v>
      </c>
      <c r="Q28" s="730" t="s">
        <v>1109</v>
      </c>
      <c r="R28" s="1478" t="s">
        <v>873</v>
      </c>
      <c r="S28" s="1478" t="s">
        <v>1095</v>
      </c>
      <c r="T28" s="730" t="s">
        <v>1286</v>
      </c>
      <c r="U28" s="730" t="s">
        <v>1287</v>
      </c>
      <c r="V28" s="1478">
        <v>1</v>
      </c>
      <c r="W28" s="731" t="s">
        <v>443</v>
      </c>
      <c r="X28" s="1479">
        <v>39</v>
      </c>
      <c r="Y28" s="1479">
        <v>6</v>
      </c>
      <c r="Z28" s="731" t="s">
        <v>321</v>
      </c>
      <c r="AA28" s="737" t="s">
        <v>1352</v>
      </c>
      <c r="AB28" s="725" t="s">
        <v>1865</v>
      </c>
      <c r="AC28" s="734"/>
      <c r="AD28" s="735"/>
    </row>
    <row r="29" spans="1:30" s="718" customFormat="1" ht="27" customHeight="1" thickBot="1">
      <c r="A29" s="708">
        <v>26</v>
      </c>
      <c r="B29" s="631" t="s">
        <v>1201</v>
      </c>
      <c r="C29" s="633">
        <v>4357</v>
      </c>
      <c r="D29" s="632" t="s">
        <v>1160</v>
      </c>
      <c r="E29" s="631" t="s">
        <v>31</v>
      </c>
      <c r="F29" s="634" t="s">
        <v>10</v>
      </c>
      <c r="G29" s="635">
        <v>39278</v>
      </c>
      <c r="H29" s="246" t="s">
        <v>1361</v>
      </c>
      <c r="I29" s="631" t="s">
        <v>483</v>
      </c>
      <c r="J29" s="631" t="s">
        <v>1202</v>
      </c>
      <c r="K29" s="631" t="s">
        <v>323</v>
      </c>
      <c r="L29" s="696" t="s">
        <v>55</v>
      </c>
      <c r="M29" s="696">
        <v>3</v>
      </c>
      <c r="N29" s="696"/>
      <c r="O29" s="696" t="s">
        <v>699</v>
      </c>
      <c r="P29" s="696" t="s">
        <v>709</v>
      </c>
      <c r="Q29" s="696" t="s">
        <v>1109</v>
      </c>
      <c r="R29" s="696" t="s">
        <v>1289</v>
      </c>
      <c r="S29" s="696" t="s">
        <v>1095</v>
      </c>
      <c r="T29" s="696" t="s">
        <v>1286</v>
      </c>
      <c r="U29" s="696" t="s">
        <v>1320</v>
      </c>
      <c r="V29" s="697">
        <v>3</v>
      </c>
      <c r="W29" s="698" t="s">
        <v>703</v>
      </c>
      <c r="X29" s="699">
        <v>1</v>
      </c>
      <c r="Y29" s="699">
        <v>1</v>
      </c>
      <c r="Z29" s="698" t="s">
        <v>326</v>
      </c>
      <c r="AA29" s="700" t="s">
        <v>1393</v>
      </c>
      <c r="AB29" s="631" t="s">
        <v>1866</v>
      </c>
      <c r="AC29" s="701"/>
      <c r="AD29" s="636"/>
    </row>
    <row r="30" spans="1:30" s="735" customFormat="1" ht="27" customHeight="1" thickBot="1">
      <c r="A30" s="340">
        <v>27</v>
      </c>
      <c r="B30" s="725" t="s">
        <v>1201</v>
      </c>
      <c r="C30" s="726">
        <v>4358</v>
      </c>
      <c r="D30" s="727" t="s">
        <v>1153</v>
      </c>
      <c r="E30" s="725" t="s">
        <v>9</v>
      </c>
      <c r="F30" s="728" t="s">
        <v>10</v>
      </c>
      <c r="G30" s="729">
        <v>39488</v>
      </c>
      <c r="H30" s="246" t="s">
        <v>1362</v>
      </c>
      <c r="I30" s="725" t="s">
        <v>1248</v>
      </c>
      <c r="J30" s="725" t="s">
        <v>1653</v>
      </c>
      <c r="K30" s="725" t="s">
        <v>1654</v>
      </c>
      <c r="L30" s="730" t="s">
        <v>861</v>
      </c>
      <c r="M30" s="730"/>
      <c r="N30" s="730"/>
      <c r="O30" s="730" t="s">
        <v>697</v>
      </c>
      <c r="P30" s="730" t="s">
        <v>698</v>
      </c>
      <c r="Q30" s="730" t="s">
        <v>1110</v>
      </c>
      <c r="R30" s="730" t="s">
        <v>1322</v>
      </c>
      <c r="S30" s="730" t="s">
        <v>1420</v>
      </c>
      <c r="T30" s="730" t="s">
        <v>1286</v>
      </c>
      <c r="U30" s="730" t="s">
        <v>1320</v>
      </c>
      <c r="V30" s="736">
        <v>2</v>
      </c>
      <c r="W30" s="731" t="s">
        <v>858</v>
      </c>
      <c r="X30" s="732">
        <v>13</v>
      </c>
      <c r="Y30" s="732">
        <v>3</v>
      </c>
      <c r="Z30" s="731" t="s">
        <v>321</v>
      </c>
      <c r="AA30" s="737" t="s">
        <v>1421</v>
      </c>
      <c r="AB30" s="725" t="s">
        <v>1867</v>
      </c>
      <c r="AC30" s="734"/>
    </row>
    <row r="31" spans="1:30" s="636" customFormat="1" ht="23.25" customHeight="1" thickBot="1">
      <c r="A31" s="708">
        <v>28</v>
      </c>
      <c r="B31" s="631" t="s">
        <v>1201</v>
      </c>
      <c r="C31" s="633">
        <v>4359</v>
      </c>
      <c r="D31" s="632" t="s">
        <v>1147</v>
      </c>
      <c r="E31" s="631" t="s">
        <v>9</v>
      </c>
      <c r="F31" s="634" t="s">
        <v>10</v>
      </c>
      <c r="G31" s="635">
        <v>39332</v>
      </c>
      <c r="H31" s="246" t="s">
        <v>1362</v>
      </c>
      <c r="I31" s="631" t="s">
        <v>1228</v>
      </c>
      <c r="J31" s="631" t="s">
        <v>1229</v>
      </c>
      <c r="K31" s="631" t="s">
        <v>323</v>
      </c>
      <c r="L31" s="696" t="s">
        <v>861</v>
      </c>
      <c r="M31" s="696"/>
      <c r="N31" s="696"/>
      <c r="O31" s="696" t="s">
        <v>699</v>
      </c>
      <c r="P31" s="696" t="s">
        <v>697</v>
      </c>
      <c r="Q31" s="696" t="s">
        <v>1109</v>
      </c>
      <c r="R31" s="696" t="s">
        <v>1289</v>
      </c>
      <c r="S31" s="696" t="s">
        <v>336</v>
      </c>
      <c r="T31" s="696" t="s">
        <v>1286</v>
      </c>
      <c r="U31" s="696" t="s">
        <v>1292</v>
      </c>
      <c r="V31" s="696">
        <v>1</v>
      </c>
      <c r="W31" s="698" t="s">
        <v>707</v>
      </c>
      <c r="X31" s="699">
        <v>57</v>
      </c>
      <c r="Y31" s="699">
        <v>8</v>
      </c>
      <c r="Z31" s="698" t="s">
        <v>321</v>
      </c>
      <c r="AA31" s="700" t="s">
        <v>1396</v>
      </c>
      <c r="AB31" s="631" t="s">
        <v>1868</v>
      </c>
      <c r="AC31" s="701"/>
    </row>
    <row r="32" spans="1:30" s="735" customFormat="1" ht="27" customHeight="1" thickBot="1">
      <c r="A32" s="340">
        <v>29</v>
      </c>
      <c r="B32" s="652" t="s">
        <v>1201</v>
      </c>
      <c r="C32" s="675">
        <v>4386</v>
      </c>
      <c r="D32" s="655" t="s">
        <v>1172</v>
      </c>
      <c r="E32" s="652" t="s">
        <v>9</v>
      </c>
      <c r="F32" s="656" t="s">
        <v>431</v>
      </c>
      <c r="G32" s="676">
        <v>39253</v>
      </c>
      <c r="H32" s="246" t="s">
        <v>1361</v>
      </c>
      <c r="I32" s="658" t="s">
        <v>1266</v>
      </c>
      <c r="J32" s="658" t="s">
        <v>1267</v>
      </c>
      <c r="K32" s="658" t="s">
        <v>325</v>
      </c>
      <c r="L32" s="659" t="s">
        <v>325</v>
      </c>
      <c r="M32" s="659"/>
      <c r="N32" s="659"/>
      <c r="O32" s="677" t="s">
        <v>699</v>
      </c>
      <c r="P32" s="677" t="s">
        <v>699</v>
      </c>
      <c r="Q32" s="677" t="s">
        <v>1109</v>
      </c>
      <c r="R32" s="677" t="s">
        <v>873</v>
      </c>
      <c r="S32" s="677" t="s">
        <v>1294</v>
      </c>
      <c r="T32" s="677" t="s">
        <v>1295</v>
      </c>
      <c r="U32" s="677" t="s">
        <v>1296</v>
      </c>
      <c r="V32" s="677">
        <v>1</v>
      </c>
      <c r="W32" s="800" t="s">
        <v>1297</v>
      </c>
      <c r="X32" s="680">
        <v>2</v>
      </c>
      <c r="Y32" s="680">
        <v>10</v>
      </c>
      <c r="Z32" s="677" t="s">
        <v>1298</v>
      </c>
      <c r="AA32" s="681" t="s">
        <v>1304</v>
      </c>
      <c r="AB32" s="1473" t="s">
        <v>2036</v>
      </c>
      <c r="AC32" s="667"/>
      <c r="AD32" s="664"/>
    </row>
    <row r="33" spans="1:30" s="636" customFormat="1" ht="27" customHeight="1" thickBot="1">
      <c r="A33" s="708">
        <v>30</v>
      </c>
      <c r="B33" s="637" t="s">
        <v>1201</v>
      </c>
      <c r="C33" s="639">
        <v>4360</v>
      </c>
      <c r="D33" s="638" t="s">
        <v>1255</v>
      </c>
      <c r="E33" s="637" t="s">
        <v>9</v>
      </c>
      <c r="F33" s="640" t="s">
        <v>10</v>
      </c>
      <c r="G33" s="641">
        <v>39292</v>
      </c>
      <c r="H33" s="246" t="s">
        <v>1361</v>
      </c>
      <c r="I33" s="637" t="s">
        <v>1256</v>
      </c>
      <c r="J33" s="637" t="s">
        <v>1257</v>
      </c>
      <c r="K33" s="637" t="s">
        <v>1647</v>
      </c>
      <c r="L33" s="642" t="s">
        <v>361</v>
      </c>
      <c r="M33" s="642"/>
      <c r="N33" s="642"/>
      <c r="O33" s="642" t="s">
        <v>698</v>
      </c>
      <c r="P33" s="642" t="s">
        <v>699</v>
      </c>
      <c r="Q33" s="687" t="s">
        <v>1109</v>
      </c>
      <c r="R33" s="642" t="s">
        <v>1289</v>
      </c>
      <c r="S33" s="687" t="s">
        <v>336</v>
      </c>
      <c r="T33" s="642" t="s">
        <v>1410</v>
      </c>
      <c r="U33" s="642" t="s">
        <v>1372</v>
      </c>
      <c r="V33" s="687">
        <v>3</v>
      </c>
      <c r="W33" s="637" t="s">
        <v>840</v>
      </c>
      <c r="X33" s="643">
        <v>31</v>
      </c>
      <c r="Y33" s="643">
        <v>5</v>
      </c>
      <c r="Z33" s="637" t="s">
        <v>326</v>
      </c>
      <c r="AA33" s="691" t="s">
        <v>1411</v>
      </c>
      <c r="AB33" s="637" t="s">
        <v>1869</v>
      </c>
      <c r="AC33" s="644"/>
      <c r="AD33" s="644"/>
    </row>
    <row r="34" spans="1:30" s="664" customFormat="1" ht="27" customHeight="1" thickBot="1">
      <c r="A34" s="340">
        <v>31</v>
      </c>
      <c r="B34" s="759" t="s">
        <v>1201</v>
      </c>
      <c r="C34" s="760">
        <v>4390</v>
      </c>
      <c r="D34" s="772" t="s">
        <v>1152</v>
      </c>
      <c r="E34" s="759" t="s">
        <v>9</v>
      </c>
      <c r="F34" s="762" t="s">
        <v>431</v>
      </c>
      <c r="G34" s="763">
        <v>39335</v>
      </c>
      <c r="H34" s="246" t="s">
        <v>1362</v>
      </c>
      <c r="I34" s="773" t="s">
        <v>264</v>
      </c>
      <c r="J34" s="773" t="s">
        <v>1254</v>
      </c>
      <c r="K34" s="773" t="s">
        <v>325</v>
      </c>
      <c r="L34" s="774" t="s">
        <v>861</v>
      </c>
      <c r="M34" s="774"/>
      <c r="N34" s="774"/>
      <c r="O34" s="764" t="s">
        <v>699</v>
      </c>
      <c r="P34" s="764" t="s">
        <v>699</v>
      </c>
      <c r="Q34" s="764" t="s">
        <v>1108</v>
      </c>
      <c r="R34" s="764" t="s">
        <v>1289</v>
      </c>
      <c r="S34" s="764" t="s">
        <v>336</v>
      </c>
      <c r="T34" s="764" t="s">
        <v>1290</v>
      </c>
      <c r="U34" s="764" t="s">
        <v>1291</v>
      </c>
      <c r="V34" s="764">
        <v>2</v>
      </c>
      <c r="W34" s="775" t="s">
        <v>840</v>
      </c>
      <c r="X34" s="767">
        <v>27</v>
      </c>
      <c r="Y34" s="767">
        <v>5</v>
      </c>
      <c r="Z34" s="775" t="s">
        <v>326</v>
      </c>
      <c r="AA34" s="768" t="s">
        <v>1351</v>
      </c>
      <c r="AB34" s="777" t="s">
        <v>1908</v>
      </c>
      <c r="AC34" s="769"/>
      <c r="AD34" s="769"/>
    </row>
    <row r="35" spans="1:30" s="1292" customFormat="1" ht="26.25" customHeight="1" thickBot="1">
      <c r="A35" s="330"/>
      <c r="B35" s="708"/>
      <c r="C35" s="1467"/>
      <c r="D35" s="720"/>
      <c r="E35" s="708"/>
      <c r="F35" s="711"/>
      <c r="G35" s="1477"/>
      <c r="H35" s="246"/>
      <c r="I35" s="721"/>
      <c r="J35" s="721"/>
      <c r="K35" s="721"/>
      <c r="L35" s="722"/>
      <c r="M35" s="722"/>
      <c r="N35" s="722"/>
      <c r="O35" s="713"/>
      <c r="P35" s="713"/>
      <c r="Q35" s="713"/>
      <c r="R35" s="713"/>
      <c r="S35" s="713"/>
      <c r="T35" s="713"/>
      <c r="U35" s="713"/>
      <c r="V35" s="713"/>
      <c r="W35" s="714"/>
      <c r="X35" s="715"/>
      <c r="Y35" s="715"/>
      <c r="Z35" s="713"/>
      <c r="AA35" s="723"/>
      <c r="AB35" s="1472"/>
      <c r="AC35" s="718"/>
      <c r="AD35" s="718"/>
    </row>
    <row r="36" spans="1:30" s="339" customFormat="1" ht="26.25" customHeight="1">
      <c r="A36" s="330"/>
      <c r="B36" s="325"/>
      <c r="C36" s="351"/>
      <c r="D36" s="325"/>
      <c r="E36" s="330"/>
      <c r="F36" s="332"/>
      <c r="G36" s="353"/>
      <c r="H36" s="246" t="s">
        <v>2330</v>
      </c>
      <c r="I36" s="330"/>
      <c r="J36" s="330"/>
      <c r="K36" s="330"/>
      <c r="L36" s="346"/>
      <c r="M36" s="346"/>
      <c r="N36" s="346"/>
      <c r="O36" s="346"/>
      <c r="P36" s="346"/>
      <c r="Q36" s="349"/>
      <c r="R36" s="346"/>
      <c r="S36" s="346"/>
      <c r="T36" s="346"/>
      <c r="U36" s="346"/>
      <c r="V36" s="526"/>
      <c r="W36" s="330"/>
      <c r="X36" s="348"/>
      <c r="Y36" s="348"/>
      <c r="Z36" s="330"/>
      <c r="AA36" s="506"/>
      <c r="AB36" s="373"/>
    </row>
    <row r="37" spans="1:30" s="339" customFormat="1" ht="26.25" customHeight="1">
      <c r="A37" s="340"/>
      <c r="B37" s="325"/>
      <c r="C37" s="331"/>
      <c r="D37" s="325"/>
      <c r="E37" s="330"/>
      <c r="F37" s="332"/>
      <c r="G37" s="353"/>
      <c r="H37" s="90" t="s">
        <v>1632</v>
      </c>
      <c r="I37" s="330"/>
      <c r="J37" s="330"/>
      <c r="K37" s="330"/>
      <c r="L37" s="346"/>
      <c r="M37" s="346"/>
      <c r="N37" s="346"/>
      <c r="O37" s="346"/>
      <c r="P37" s="346"/>
      <c r="Q37" s="347"/>
      <c r="R37" s="346"/>
      <c r="S37" s="346"/>
      <c r="T37" s="346"/>
      <c r="U37" s="346"/>
      <c r="V37" s="526"/>
      <c r="W37" s="330"/>
      <c r="X37" s="348"/>
      <c r="Y37" s="348"/>
      <c r="Z37" s="330"/>
      <c r="AA37" s="506"/>
      <c r="AB37" s="373"/>
      <c r="AC37" s="342"/>
    </row>
    <row r="38" spans="1:30" s="339" customFormat="1" ht="26.25" customHeight="1">
      <c r="A38" s="330"/>
      <c r="B38" s="325"/>
      <c r="C38" s="331"/>
      <c r="D38" s="325"/>
      <c r="E38" s="330"/>
      <c r="F38" s="332"/>
      <c r="G38" s="353"/>
      <c r="H38" s="90" t="s">
        <v>1632</v>
      </c>
      <c r="I38" s="330"/>
      <c r="J38" s="330"/>
      <c r="K38" s="330"/>
      <c r="L38" s="346"/>
      <c r="M38" s="346"/>
      <c r="N38" s="346"/>
      <c r="O38" s="346"/>
      <c r="P38" s="346"/>
      <c r="Q38" s="349"/>
      <c r="R38" s="346"/>
      <c r="S38" s="346"/>
      <c r="T38" s="346"/>
      <c r="U38" s="346"/>
      <c r="V38" s="526"/>
      <c r="W38" s="330"/>
      <c r="X38" s="348"/>
      <c r="Y38" s="348"/>
      <c r="Z38" s="330"/>
      <c r="AA38" s="506"/>
      <c r="AB38" s="373"/>
      <c r="AC38" s="350"/>
    </row>
    <row r="39" spans="1:30" s="10" customFormat="1" ht="20.100000000000001" customHeight="1">
      <c r="A39" s="3" t="s">
        <v>875</v>
      </c>
      <c r="B39" s="3"/>
      <c r="C39" s="7"/>
      <c r="D39" s="4"/>
      <c r="E39" s="7"/>
      <c r="F39" s="7"/>
      <c r="G39" s="7"/>
      <c r="H39" s="13"/>
      <c r="I39" s="7"/>
      <c r="J39" s="7"/>
      <c r="K39" s="7"/>
      <c r="L39" s="7"/>
      <c r="M39" s="7"/>
      <c r="N39" s="7"/>
      <c r="O39" s="7"/>
      <c r="P39" s="7"/>
      <c r="Q39" s="11"/>
      <c r="R39" s="127"/>
      <c r="S39" s="127"/>
      <c r="T39" s="127"/>
      <c r="U39" s="127"/>
      <c r="V39" s="524"/>
      <c r="W39" s="29"/>
      <c r="X39" s="29"/>
      <c r="Y39" s="29"/>
      <c r="Z39" s="29"/>
      <c r="AA39" s="524"/>
      <c r="AB39" s="7"/>
    </row>
    <row r="40" spans="1:30" s="10" customFormat="1" ht="20.100000000000001" customHeight="1" thickBot="1">
      <c r="A40" s="1502">
        <f>'1a'!A40:C40</f>
        <v>42214</v>
      </c>
      <c r="B40" s="1503"/>
      <c r="C40" s="1503"/>
      <c r="D40" s="1"/>
      <c r="E40" s="7"/>
      <c r="F40" s="7"/>
      <c r="G40" s="7"/>
      <c r="H40" s="13"/>
      <c r="I40" s="7"/>
      <c r="J40" s="7"/>
      <c r="K40" s="7"/>
      <c r="L40" s="7"/>
      <c r="M40" s="7"/>
      <c r="N40" s="7"/>
      <c r="O40" s="7"/>
      <c r="P40" s="7"/>
      <c r="Q40" s="11"/>
      <c r="R40" s="127"/>
      <c r="S40" s="127"/>
      <c r="T40" s="127"/>
      <c r="U40" s="127"/>
      <c r="V40" s="524"/>
      <c r="W40" s="29"/>
      <c r="X40" s="29"/>
      <c r="Y40" s="29"/>
      <c r="Z40" s="29"/>
      <c r="AA40" s="524"/>
      <c r="AB40" s="7"/>
    </row>
    <row r="41" spans="1:30" s="10" customFormat="1" ht="20.100000000000001" customHeight="1">
      <c r="A41" s="7"/>
      <c r="B41" s="7"/>
      <c r="C41" s="7"/>
      <c r="D41" s="2"/>
      <c r="E41" s="7"/>
      <c r="F41" s="7"/>
      <c r="G41" s="1277"/>
      <c r="H41" s="13"/>
      <c r="I41" s="7"/>
      <c r="J41" s="7"/>
      <c r="K41" s="7"/>
      <c r="L41" s="7"/>
      <c r="M41" s="7"/>
      <c r="N41" s="7"/>
      <c r="O41" s="7"/>
      <c r="P41" s="7"/>
      <c r="Q41" s="11"/>
      <c r="R41" s="127"/>
      <c r="S41" s="127"/>
      <c r="T41" s="127"/>
      <c r="U41" s="127"/>
      <c r="V41" s="524"/>
      <c r="W41" s="29"/>
      <c r="X41" s="29"/>
      <c r="Y41" s="29"/>
      <c r="Z41" s="29"/>
      <c r="AA41" s="524"/>
      <c r="AB41" s="7"/>
    </row>
    <row r="42" spans="1:30" s="10" customFormat="1" ht="20.100000000000001" customHeight="1">
      <c r="A42" s="7"/>
      <c r="B42" s="7"/>
      <c r="C42" s="7"/>
      <c r="D42" s="1"/>
      <c r="E42" s="7"/>
      <c r="F42" s="7"/>
      <c r="G42" s="1278"/>
      <c r="H42" s="13"/>
      <c r="I42" s="7"/>
      <c r="J42" s="7"/>
      <c r="K42" s="7"/>
      <c r="L42" s="7"/>
      <c r="M42" s="7"/>
      <c r="N42" s="7"/>
      <c r="O42" s="7"/>
      <c r="P42" s="7"/>
      <c r="Q42" s="11"/>
      <c r="R42" s="127"/>
      <c r="S42" s="127"/>
      <c r="T42" s="127"/>
      <c r="U42" s="127"/>
      <c r="V42" s="524"/>
      <c r="W42" s="29"/>
      <c r="X42" s="29"/>
      <c r="Y42" s="29"/>
      <c r="Z42" s="29"/>
      <c r="AA42" s="524"/>
      <c r="AB42" s="7"/>
    </row>
    <row r="43" spans="1:30" s="10" customFormat="1" ht="20.100000000000001" customHeight="1">
      <c r="A43" s="7"/>
      <c r="B43" s="7"/>
      <c r="C43" s="7"/>
      <c r="D43" s="2"/>
      <c r="E43" s="7"/>
      <c r="F43" s="7"/>
      <c r="G43" s="1279"/>
      <c r="H43" s="13"/>
      <c r="I43" s="7"/>
      <c r="J43" s="7"/>
      <c r="K43" s="7"/>
      <c r="L43" s="7"/>
      <c r="M43" s="7"/>
      <c r="N43" s="7"/>
      <c r="O43" s="7"/>
      <c r="P43" s="7"/>
      <c r="Q43" s="11"/>
      <c r="R43" s="127"/>
      <c r="S43" s="127"/>
      <c r="T43" s="127"/>
      <c r="U43" s="127"/>
      <c r="V43" s="524"/>
      <c r="W43" s="29"/>
      <c r="X43" s="29"/>
      <c r="Y43" s="29"/>
      <c r="Z43" s="29"/>
      <c r="AA43" s="524"/>
      <c r="AB43" s="7"/>
    </row>
    <row r="44" spans="1:30" s="10" customFormat="1" ht="20.100000000000001" customHeight="1">
      <c r="A44" s="7"/>
      <c r="B44" s="7"/>
      <c r="C44" s="7"/>
      <c r="D44" s="1"/>
      <c r="E44" s="7"/>
      <c r="F44" s="7"/>
      <c r="G44" s="1278"/>
      <c r="H44" s="13"/>
      <c r="I44" s="7"/>
      <c r="J44" s="7"/>
      <c r="K44" s="7"/>
      <c r="L44" s="7"/>
      <c r="M44" s="7"/>
      <c r="N44" s="7"/>
      <c r="O44" s="7"/>
      <c r="P44" s="7"/>
      <c r="Q44" s="11"/>
      <c r="R44" s="127"/>
      <c r="S44" s="127"/>
      <c r="T44" s="127"/>
      <c r="U44" s="127"/>
      <c r="V44" s="524"/>
      <c r="W44" s="29"/>
      <c r="X44" s="29"/>
      <c r="Y44" s="29"/>
      <c r="Z44" s="29"/>
      <c r="AA44" s="524"/>
      <c r="AB44" s="7"/>
    </row>
    <row r="45" spans="1:30" s="10" customFormat="1" ht="20.100000000000001" customHeight="1">
      <c r="A45" s="7"/>
      <c r="B45" s="7"/>
      <c r="C45" s="7"/>
      <c r="D45" s="1"/>
      <c r="E45" s="7"/>
      <c r="F45" s="7"/>
      <c r="G45" s="1278"/>
      <c r="H45" s="13"/>
      <c r="I45" s="7"/>
      <c r="J45" s="7"/>
      <c r="K45" s="7"/>
      <c r="L45" s="7"/>
      <c r="M45" s="7"/>
      <c r="N45" s="7"/>
      <c r="O45" s="7"/>
      <c r="P45" s="7"/>
      <c r="Q45" s="11"/>
      <c r="R45" s="127"/>
      <c r="S45" s="127"/>
      <c r="T45" s="127"/>
      <c r="U45" s="127"/>
      <c r="V45" s="524"/>
      <c r="W45" s="29"/>
      <c r="X45" s="29"/>
      <c r="Y45" s="29"/>
      <c r="Z45" s="29"/>
      <c r="AA45" s="524"/>
      <c r="AB45" s="7"/>
    </row>
    <row r="46" spans="1:30" s="10" customFormat="1" ht="20.100000000000001" customHeight="1">
      <c r="A46" s="7"/>
      <c r="B46" s="7"/>
      <c r="C46" s="7"/>
      <c r="D46" s="1"/>
      <c r="E46" s="7"/>
      <c r="F46" s="7"/>
      <c r="G46" s="1278"/>
      <c r="H46" s="13"/>
      <c r="I46" s="7"/>
      <c r="J46" s="7"/>
      <c r="K46" s="7"/>
      <c r="L46" s="7"/>
      <c r="M46" s="7"/>
      <c r="N46" s="7"/>
      <c r="O46" s="7"/>
      <c r="P46" s="7"/>
      <c r="Q46" s="11"/>
      <c r="R46" s="127"/>
      <c r="S46" s="127"/>
      <c r="T46" s="127"/>
      <c r="U46" s="127"/>
      <c r="V46" s="524"/>
      <c r="W46" s="29"/>
      <c r="X46" s="29"/>
      <c r="Y46" s="29"/>
      <c r="Z46" s="29"/>
      <c r="AA46" s="524"/>
      <c r="AB46" s="7"/>
    </row>
    <row r="47" spans="1:30" s="10" customFormat="1" ht="20.100000000000001" customHeight="1">
      <c r="A47" s="7"/>
      <c r="B47" s="7"/>
      <c r="C47" s="7"/>
      <c r="D47" s="2"/>
      <c r="E47" s="7"/>
      <c r="F47" s="7"/>
      <c r="G47" s="1278"/>
      <c r="H47" s="13"/>
      <c r="I47" s="7"/>
      <c r="J47" s="7"/>
      <c r="K47" s="7"/>
      <c r="L47" s="7"/>
      <c r="M47" s="7"/>
      <c r="N47" s="7"/>
      <c r="O47" s="7"/>
      <c r="P47" s="7"/>
      <c r="Q47" s="11"/>
      <c r="R47" s="127"/>
      <c r="S47" s="127"/>
      <c r="T47" s="127"/>
      <c r="U47" s="127"/>
      <c r="V47" s="524"/>
      <c r="W47" s="29"/>
      <c r="X47" s="29"/>
      <c r="Y47" s="29"/>
      <c r="Z47" s="29"/>
      <c r="AA47" s="524"/>
      <c r="AB47" s="7"/>
    </row>
    <row r="48" spans="1:30" s="10" customFormat="1" ht="20.100000000000001" customHeight="1">
      <c r="A48" s="7"/>
      <c r="B48" s="7"/>
      <c r="C48" s="7"/>
      <c r="D48" s="2"/>
      <c r="E48" s="7"/>
      <c r="F48" s="7"/>
      <c r="G48" s="1278"/>
      <c r="H48" s="13"/>
      <c r="I48" s="7"/>
      <c r="J48" s="7"/>
      <c r="K48" s="7"/>
      <c r="L48" s="7"/>
      <c r="M48" s="7"/>
      <c r="N48" s="7"/>
      <c r="O48" s="7"/>
      <c r="P48" s="7"/>
      <c r="Q48" s="11"/>
      <c r="R48" s="127"/>
      <c r="S48" s="127"/>
      <c r="T48" s="127"/>
      <c r="U48" s="127"/>
      <c r="V48" s="524"/>
      <c r="W48" s="29"/>
      <c r="X48" s="29"/>
      <c r="Y48" s="29"/>
      <c r="Z48" s="29"/>
      <c r="AA48" s="524"/>
      <c r="AB48" s="7"/>
    </row>
    <row r="49" spans="1:28" s="10" customFormat="1" ht="20.100000000000001" customHeight="1">
      <c r="A49" s="7"/>
      <c r="B49" s="7"/>
      <c r="C49" s="7"/>
      <c r="D49" s="1"/>
      <c r="E49" s="7"/>
      <c r="F49" s="7"/>
      <c r="G49" s="1278"/>
      <c r="H49" s="13"/>
      <c r="I49" s="7"/>
      <c r="J49" s="7"/>
      <c r="K49" s="7"/>
      <c r="L49" s="7"/>
      <c r="M49" s="7"/>
      <c r="N49" s="7"/>
      <c r="O49" s="7"/>
      <c r="P49" s="7"/>
      <c r="Q49" s="11"/>
      <c r="R49" s="127"/>
      <c r="S49" s="127"/>
      <c r="T49" s="127"/>
      <c r="U49" s="127"/>
      <c r="V49" s="524"/>
      <c r="W49" s="29"/>
      <c r="X49" s="29"/>
      <c r="Y49" s="29"/>
      <c r="Z49" s="29"/>
      <c r="AA49" s="524"/>
      <c r="AB49" s="7"/>
    </row>
    <row r="50" spans="1:28" s="10" customFormat="1" ht="20.100000000000001" customHeight="1">
      <c r="A50" s="7"/>
      <c r="B50" s="7"/>
      <c r="C50" s="7"/>
      <c r="D50" s="2"/>
      <c r="E50" s="7"/>
      <c r="F50" s="7"/>
      <c r="G50" s="1278"/>
      <c r="H50" s="13"/>
      <c r="I50" s="7"/>
      <c r="J50" s="7"/>
      <c r="K50" s="7"/>
      <c r="L50" s="7"/>
      <c r="M50" s="7"/>
      <c r="N50" s="7"/>
      <c r="O50" s="7"/>
      <c r="P50" s="7"/>
      <c r="Q50" s="11"/>
      <c r="R50" s="127"/>
      <c r="S50" s="127"/>
      <c r="T50" s="127"/>
      <c r="U50" s="127"/>
      <c r="V50" s="524"/>
      <c r="W50" s="29"/>
      <c r="X50" s="29"/>
      <c r="Y50" s="29"/>
      <c r="Z50" s="29"/>
      <c r="AA50" s="524"/>
      <c r="AB50" s="7"/>
    </row>
    <row r="51" spans="1:28" s="10" customFormat="1" ht="20.100000000000001" customHeight="1">
      <c r="A51" s="7"/>
      <c r="B51" s="7"/>
      <c r="C51" s="7"/>
      <c r="D51" s="1"/>
      <c r="E51" s="7"/>
      <c r="F51" s="7"/>
      <c r="G51" s="1278"/>
      <c r="H51" s="13"/>
      <c r="I51" s="7"/>
      <c r="J51" s="7"/>
      <c r="K51" s="7"/>
      <c r="L51" s="7"/>
      <c r="M51" s="7"/>
      <c r="N51" s="7"/>
      <c r="O51" s="7"/>
      <c r="P51" s="7"/>
      <c r="Q51" s="11"/>
      <c r="R51" s="127"/>
      <c r="S51" s="127"/>
      <c r="T51" s="127"/>
      <c r="U51" s="127"/>
      <c r="V51" s="524"/>
      <c r="W51" s="29"/>
      <c r="X51" s="29"/>
      <c r="Y51" s="29"/>
      <c r="Z51" s="29"/>
      <c r="AA51" s="524"/>
      <c r="AB51" s="7"/>
    </row>
    <row r="52" spans="1:28" s="10" customFormat="1" ht="20.100000000000001" customHeight="1">
      <c r="A52" s="7"/>
      <c r="B52" s="7"/>
      <c r="C52" s="7"/>
      <c r="D52" s="2"/>
      <c r="E52" s="7"/>
      <c r="F52" s="7"/>
      <c r="G52" s="1278"/>
      <c r="H52" s="13"/>
      <c r="I52" s="7"/>
      <c r="J52" s="7"/>
      <c r="K52" s="7"/>
      <c r="L52" s="7"/>
      <c r="M52" s="7"/>
      <c r="N52" s="7"/>
      <c r="O52" s="7"/>
      <c r="P52" s="7"/>
      <c r="Q52" s="11"/>
      <c r="R52" s="127"/>
      <c r="S52" s="127"/>
      <c r="T52" s="127"/>
      <c r="U52" s="127"/>
      <c r="V52" s="524"/>
      <c r="W52" s="29"/>
      <c r="X52" s="29"/>
      <c r="Y52" s="29"/>
      <c r="Z52" s="29"/>
      <c r="AA52" s="524"/>
      <c r="AB52" s="7"/>
    </row>
    <row r="53" spans="1:28" s="10" customFormat="1" ht="20.100000000000001" customHeight="1">
      <c r="A53" s="7"/>
      <c r="B53" s="7"/>
      <c r="C53" s="7"/>
      <c r="D53" s="2"/>
      <c r="E53" s="7"/>
      <c r="F53" s="7"/>
      <c r="G53" s="1278"/>
      <c r="H53" s="13"/>
      <c r="I53" s="7"/>
      <c r="J53" s="7"/>
      <c r="K53" s="7"/>
      <c r="L53" s="7"/>
      <c r="M53" s="7"/>
      <c r="N53" s="7"/>
      <c r="O53" s="7"/>
      <c r="P53" s="7"/>
      <c r="Q53" s="11"/>
      <c r="R53" s="127"/>
      <c r="S53" s="127"/>
      <c r="T53" s="127"/>
      <c r="U53" s="127"/>
      <c r="V53" s="524"/>
      <c r="W53" s="29"/>
      <c r="X53" s="29"/>
      <c r="Y53" s="29"/>
      <c r="Z53" s="29"/>
      <c r="AA53" s="524"/>
      <c r="AB53" s="7"/>
    </row>
    <row r="54" spans="1:28" s="10" customFormat="1" ht="20.100000000000001" customHeight="1">
      <c r="A54" s="7"/>
      <c r="B54" s="7"/>
      <c r="C54" s="7"/>
      <c r="D54" s="1"/>
      <c r="E54" s="7"/>
      <c r="F54" s="7"/>
      <c r="G54" s="1278"/>
      <c r="H54" s="13"/>
      <c r="I54" s="7"/>
      <c r="J54" s="7"/>
      <c r="K54" s="7"/>
      <c r="L54" s="7"/>
      <c r="M54" s="7"/>
      <c r="N54" s="7"/>
      <c r="O54" s="7"/>
      <c r="P54" s="7"/>
      <c r="Q54" s="11"/>
      <c r="R54" s="127"/>
      <c r="S54" s="127"/>
      <c r="T54" s="127"/>
      <c r="U54" s="127"/>
      <c r="V54" s="524"/>
      <c r="W54" s="29"/>
      <c r="X54" s="29"/>
      <c r="Y54" s="29"/>
      <c r="Z54" s="29"/>
      <c r="AA54" s="524"/>
      <c r="AB54" s="7"/>
    </row>
    <row r="55" spans="1:28" s="10" customFormat="1" ht="20.100000000000001" customHeight="1">
      <c r="A55" s="7"/>
      <c r="B55" s="7"/>
      <c r="C55" s="7"/>
      <c r="D55" s="2"/>
      <c r="E55" s="7"/>
      <c r="F55" s="7"/>
      <c r="G55" s="1278"/>
      <c r="H55" s="13"/>
      <c r="I55" s="7"/>
      <c r="J55" s="7"/>
      <c r="K55" s="7"/>
      <c r="L55" s="7"/>
      <c r="M55" s="7"/>
      <c r="N55" s="7"/>
      <c r="O55" s="7"/>
      <c r="P55" s="7"/>
      <c r="Q55" s="11"/>
      <c r="R55" s="127"/>
      <c r="S55" s="127"/>
      <c r="T55" s="127"/>
      <c r="U55" s="127"/>
      <c r="V55" s="524"/>
      <c r="W55" s="29"/>
      <c r="X55" s="29"/>
      <c r="Y55" s="29"/>
      <c r="Z55" s="29"/>
      <c r="AA55" s="524"/>
      <c r="AB55" s="7"/>
    </row>
    <row r="56" spans="1:28" s="10" customFormat="1" ht="20.100000000000001" customHeight="1">
      <c r="A56" s="7"/>
      <c r="B56" s="7"/>
      <c r="C56" s="7"/>
      <c r="D56" s="2"/>
      <c r="E56" s="7"/>
      <c r="F56" s="7"/>
      <c r="G56" s="1278"/>
      <c r="H56" s="13"/>
      <c r="I56" s="7"/>
      <c r="J56" s="7"/>
      <c r="K56" s="7"/>
      <c r="L56" s="7"/>
      <c r="M56" s="7"/>
      <c r="N56" s="7"/>
      <c r="O56" s="7"/>
      <c r="P56" s="7"/>
      <c r="Q56" s="11"/>
      <c r="R56" s="127"/>
      <c r="S56" s="127"/>
      <c r="T56" s="127"/>
      <c r="U56" s="127"/>
      <c r="V56" s="524"/>
      <c r="W56" s="29"/>
      <c r="X56" s="29"/>
      <c r="Y56" s="29"/>
      <c r="Z56" s="29"/>
      <c r="AA56" s="524"/>
      <c r="AB56" s="7"/>
    </row>
    <row r="57" spans="1:28" s="10" customFormat="1" ht="20.100000000000001" customHeight="1">
      <c r="A57" s="7"/>
      <c r="B57" s="7"/>
      <c r="C57" s="7"/>
      <c r="D57" s="2"/>
      <c r="E57" s="7"/>
      <c r="F57" s="7"/>
      <c r="G57" s="1278"/>
      <c r="H57" s="13"/>
      <c r="I57" s="7"/>
      <c r="J57" s="7"/>
      <c r="K57" s="7"/>
      <c r="L57" s="7"/>
      <c r="M57" s="7"/>
      <c r="N57" s="7"/>
      <c r="O57" s="7"/>
      <c r="P57" s="7"/>
      <c r="Q57" s="11"/>
      <c r="R57" s="127"/>
      <c r="S57" s="127"/>
      <c r="T57" s="127"/>
      <c r="U57" s="127"/>
      <c r="V57" s="524"/>
      <c r="W57" s="29"/>
      <c r="X57" s="29"/>
      <c r="Y57" s="29"/>
      <c r="Z57" s="29"/>
      <c r="AA57" s="524"/>
      <c r="AB57" s="7"/>
    </row>
    <row r="58" spans="1:28" s="10" customFormat="1" ht="20.100000000000001" customHeight="1">
      <c r="A58" s="7"/>
      <c r="B58" s="7"/>
      <c r="C58" s="7"/>
      <c r="D58" s="2"/>
      <c r="E58" s="7"/>
      <c r="F58" s="7"/>
      <c r="G58" s="1278"/>
      <c r="H58" s="13"/>
      <c r="I58" s="7"/>
      <c r="J58" s="7"/>
      <c r="K58" s="7"/>
      <c r="L58" s="7"/>
      <c r="M58" s="7"/>
      <c r="N58" s="7"/>
      <c r="O58" s="7"/>
      <c r="P58" s="7"/>
      <c r="Q58" s="11"/>
      <c r="R58" s="127"/>
      <c r="S58" s="127"/>
      <c r="T58" s="127"/>
      <c r="U58" s="127"/>
      <c r="V58" s="524"/>
      <c r="W58" s="29"/>
      <c r="X58" s="29"/>
      <c r="Y58" s="29"/>
      <c r="Z58" s="29"/>
      <c r="AA58" s="524"/>
      <c r="AB58" s="7"/>
    </row>
    <row r="59" spans="1:28" s="10" customFormat="1" ht="20.100000000000001" customHeight="1">
      <c r="A59" s="7"/>
      <c r="B59" s="7"/>
      <c r="C59" s="7"/>
      <c r="D59" s="2"/>
      <c r="E59" s="7"/>
      <c r="F59" s="7"/>
      <c r="G59" s="1278"/>
      <c r="H59" s="13"/>
      <c r="I59" s="7"/>
      <c r="J59" s="7"/>
      <c r="K59" s="7"/>
      <c r="L59" s="7"/>
      <c r="M59" s="7"/>
      <c r="N59" s="7"/>
      <c r="O59" s="7"/>
      <c r="P59" s="7"/>
      <c r="Q59" s="11"/>
      <c r="R59" s="127"/>
      <c r="S59" s="127"/>
      <c r="T59" s="127"/>
      <c r="U59" s="127"/>
      <c r="V59" s="524"/>
      <c r="W59" s="29"/>
      <c r="X59" s="29"/>
      <c r="Y59" s="29"/>
      <c r="Z59" s="29"/>
      <c r="AA59" s="524"/>
      <c r="AB59" s="7"/>
    </row>
    <row r="60" spans="1:28" s="10" customFormat="1" ht="20.100000000000001" customHeight="1">
      <c r="A60" s="7"/>
      <c r="B60" s="7"/>
      <c r="C60" s="7"/>
      <c r="D60" s="2"/>
      <c r="E60" s="7"/>
      <c r="F60" s="7"/>
      <c r="G60" s="1278"/>
      <c r="H60" s="13"/>
      <c r="I60" s="7"/>
      <c r="J60" s="7"/>
      <c r="K60" s="7"/>
      <c r="L60" s="7"/>
      <c r="M60" s="7"/>
      <c r="N60" s="7"/>
      <c r="O60" s="7"/>
      <c r="P60" s="7"/>
      <c r="Q60" s="11"/>
      <c r="R60" s="127"/>
      <c r="S60" s="127"/>
      <c r="T60" s="127"/>
      <c r="U60" s="127"/>
      <c r="V60" s="524"/>
      <c r="W60" s="29"/>
      <c r="X60" s="29"/>
      <c r="Y60" s="29"/>
      <c r="Z60" s="29"/>
      <c r="AA60" s="524"/>
      <c r="AB60" s="7"/>
    </row>
    <row r="61" spans="1:28" s="10" customFormat="1" ht="20.100000000000001" customHeight="1">
      <c r="A61" s="7"/>
      <c r="B61" s="7"/>
      <c r="C61" s="7"/>
      <c r="D61" s="2"/>
      <c r="E61" s="7"/>
      <c r="F61" s="7"/>
      <c r="G61" s="1278"/>
      <c r="H61" s="13"/>
      <c r="I61" s="7"/>
      <c r="J61" s="7"/>
      <c r="K61" s="7"/>
      <c r="L61" s="7"/>
      <c r="M61" s="7"/>
      <c r="N61" s="7"/>
      <c r="O61" s="7"/>
      <c r="P61" s="7"/>
      <c r="Q61" s="11"/>
      <c r="R61" s="127"/>
      <c r="S61" s="127"/>
      <c r="T61" s="127"/>
      <c r="U61" s="127"/>
      <c r="V61" s="524"/>
      <c r="W61" s="29"/>
      <c r="X61" s="29"/>
      <c r="Y61" s="29"/>
      <c r="Z61" s="29"/>
      <c r="AA61" s="524"/>
      <c r="AB61" s="7"/>
    </row>
    <row r="62" spans="1:28" s="10" customFormat="1" ht="20.100000000000001" customHeight="1">
      <c r="A62" s="7"/>
      <c r="B62" s="7"/>
      <c r="C62" s="7"/>
      <c r="D62" s="2"/>
      <c r="E62" s="7"/>
      <c r="F62" s="7"/>
      <c r="G62" s="1278"/>
      <c r="H62" s="13"/>
      <c r="I62" s="7"/>
      <c r="J62" s="7"/>
      <c r="K62" s="7"/>
      <c r="L62" s="7"/>
      <c r="M62" s="7"/>
      <c r="N62" s="7"/>
      <c r="O62" s="7"/>
      <c r="P62" s="7"/>
      <c r="Q62" s="11"/>
      <c r="R62" s="127"/>
      <c r="S62" s="127"/>
      <c r="T62" s="127"/>
      <c r="U62" s="127"/>
      <c r="V62" s="524"/>
      <c r="W62" s="29"/>
      <c r="X62" s="29"/>
      <c r="Y62" s="29"/>
      <c r="Z62" s="29"/>
      <c r="AA62" s="524"/>
      <c r="AB62" s="7"/>
    </row>
    <row r="63" spans="1:28" s="10" customFormat="1" ht="20.100000000000001" customHeight="1">
      <c r="A63" s="7"/>
      <c r="B63" s="7"/>
      <c r="C63" s="7"/>
      <c r="D63" s="2"/>
      <c r="E63" s="7"/>
      <c r="F63" s="7"/>
      <c r="G63" s="1278"/>
      <c r="H63" s="13"/>
      <c r="I63" s="7"/>
      <c r="J63" s="7"/>
      <c r="K63" s="7"/>
      <c r="L63" s="7"/>
      <c r="M63" s="7"/>
      <c r="N63" s="7"/>
      <c r="O63" s="7"/>
      <c r="P63" s="7"/>
      <c r="Q63" s="11"/>
      <c r="R63" s="127"/>
      <c r="S63" s="127"/>
      <c r="T63" s="127"/>
      <c r="U63" s="127"/>
      <c r="V63" s="524"/>
      <c r="W63" s="29"/>
      <c r="X63" s="29"/>
      <c r="Y63" s="29"/>
      <c r="Z63" s="29"/>
      <c r="AA63" s="524"/>
      <c r="AB63" s="7"/>
    </row>
    <row r="64" spans="1:28" s="10" customFormat="1" ht="20.100000000000001" customHeight="1">
      <c r="A64" s="7"/>
      <c r="B64" s="7"/>
      <c r="C64" s="7"/>
      <c r="D64" s="2"/>
      <c r="E64" s="7"/>
      <c r="F64" s="7"/>
      <c r="G64" s="1278"/>
      <c r="H64" s="13"/>
      <c r="I64" s="7"/>
      <c r="J64" s="7"/>
      <c r="K64" s="7"/>
      <c r="L64" s="7"/>
      <c r="M64" s="7"/>
      <c r="N64" s="7"/>
      <c r="O64" s="7"/>
      <c r="P64" s="7"/>
      <c r="Q64" s="11"/>
      <c r="R64" s="127"/>
      <c r="S64" s="127"/>
      <c r="T64" s="127"/>
      <c r="U64" s="127"/>
      <c r="V64" s="524"/>
      <c r="W64" s="29"/>
      <c r="X64" s="29"/>
      <c r="Y64" s="29"/>
      <c r="Z64" s="29"/>
      <c r="AA64" s="524"/>
      <c r="AB64" s="7"/>
    </row>
    <row r="65" spans="1:28" s="10" customFormat="1" ht="20.100000000000001" customHeight="1">
      <c r="A65" s="7"/>
      <c r="B65" s="7"/>
      <c r="C65" s="7"/>
      <c r="D65" s="2"/>
      <c r="E65" s="7"/>
      <c r="F65" s="7"/>
      <c r="G65" s="1278"/>
      <c r="H65" s="13"/>
      <c r="I65" s="7"/>
      <c r="J65" s="7"/>
      <c r="K65" s="7"/>
      <c r="L65" s="7"/>
      <c r="M65" s="7"/>
      <c r="N65" s="7"/>
      <c r="O65" s="7"/>
      <c r="P65" s="7"/>
      <c r="Q65" s="11"/>
      <c r="R65" s="127"/>
      <c r="S65" s="127"/>
      <c r="T65" s="127"/>
      <c r="U65" s="127"/>
      <c r="V65" s="524"/>
      <c r="W65" s="29"/>
      <c r="X65" s="29"/>
      <c r="Y65" s="29"/>
      <c r="Z65" s="29"/>
      <c r="AA65" s="524"/>
      <c r="AB65" s="7"/>
    </row>
    <row r="66" spans="1:28" s="10" customFormat="1" ht="20.100000000000001" customHeight="1">
      <c r="A66" s="7"/>
      <c r="B66" s="7"/>
      <c r="C66" s="7"/>
      <c r="D66" s="2"/>
      <c r="E66" s="7"/>
      <c r="F66" s="7"/>
      <c r="G66" s="1278"/>
      <c r="H66" s="13"/>
      <c r="I66" s="7"/>
      <c r="J66" s="7"/>
      <c r="K66" s="7"/>
      <c r="L66" s="7"/>
      <c r="M66" s="7"/>
      <c r="N66" s="7"/>
      <c r="O66" s="7"/>
      <c r="P66" s="7"/>
      <c r="Q66" s="11"/>
      <c r="R66" s="127"/>
      <c r="S66" s="127"/>
      <c r="T66" s="127"/>
      <c r="U66" s="127"/>
      <c r="V66" s="524"/>
      <c r="W66" s="29"/>
      <c r="X66" s="29"/>
      <c r="Y66" s="29"/>
      <c r="Z66" s="29"/>
      <c r="AA66" s="524"/>
      <c r="AB66" s="7"/>
    </row>
    <row r="67" spans="1:28" s="10" customFormat="1" ht="20.100000000000001" customHeight="1">
      <c r="A67" s="7"/>
      <c r="B67" s="7"/>
      <c r="C67" s="7"/>
      <c r="D67" s="2"/>
      <c r="E67" s="7"/>
      <c r="F67" s="7"/>
      <c r="G67" s="1278"/>
      <c r="H67" s="13"/>
      <c r="I67" s="7"/>
      <c r="J67" s="7"/>
      <c r="K67" s="7"/>
      <c r="L67" s="7"/>
      <c r="M67" s="7"/>
      <c r="N67" s="7"/>
      <c r="O67" s="7"/>
      <c r="P67" s="7"/>
      <c r="Q67" s="11"/>
      <c r="R67" s="127"/>
      <c r="S67" s="127"/>
      <c r="T67" s="127"/>
      <c r="U67" s="127"/>
      <c r="V67" s="524"/>
      <c r="W67" s="29"/>
      <c r="X67" s="29"/>
      <c r="Y67" s="29"/>
      <c r="Z67" s="29"/>
      <c r="AA67" s="524"/>
      <c r="AB67" s="7"/>
    </row>
    <row r="68" spans="1:28" s="10" customFormat="1" ht="20.100000000000001" customHeight="1">
      <c r="A68" s="7"/>
      <c r="B68" s="7"/>
      <c r="C68" s="7"/>
      <c r="D68" s="2"/>
      <c r="E68" s="7"/>
      <c r="F68" s="7"/>
      <c r="G68" s="1278"/>
      <c r="H68" s="13"/>
      <c r="I68" s="7"/>
      <c r="J68" s="7"/>
      <c r="K68" s="7"/>
      <c r="L68" s="7"/>
      <c r="M68" s="7"/>
      <c r="N68" s="7"/>
      <c r="O68" s="7"/>
      <c r="P68" s="7"/>
      <c r="Q68" s="11"/>
      <c r="R68" s="127"/>
      <c r="S68" s="127"/>
      <c r="T68" s="127"/>
      <c r="U68" s="127"/>
      <c r="V68" s="524"/>
      <c r="W68" s="29"/>
      <c r="X68" s="29"/>
      <c r="Y68" s="29"/>
      <c r="Z68" s="29"/>
      <c r="AA68" s="524"/>
      <c r="AB68" s="7"/>
    </row>
    <row r="69" spans="1:28" s="10" customFormat="1" ht="20.100000000000001" customHeight="1">
      <c r="A69" s="7"/>
      <c r="B69" s="7"/>
      <c r="C69" s="7"/>
      <c r="D69" s="2"/>
      <c r="E69" s="7"/>
      <c r="F69" s="7"/>
      <c r="G69" s="1278"/>
      <c r="H69" s="13"/>
      <c r="I69" s="7"/>
      <c r="J69" s="7"/>
      <c r="K69" s="7"/>
      <c r="L69" s="7"/>
      <c r="M69" s="7"/>
      <c r="N69" s="7"/>
      <c r="O69" s="7"/>
      <c r="P69" s="7"/>
      <c r="Q69" s="11"/>
      <c r="R69" s="127"/>
      <c r="S69" s="127"/>
      <c r="T69" s="127"/>
      <c r="U69" s="127"/>
      <c r="V69" s="524"/>
      <c r="W69" s="29"/>
      <c r="X69" s="29"/>
      <c r="Y69" s="29"/>
      <c r="Z69" s="29"/>
      <c r="AA69" s="524"/>
      <c r="AB69" s="7"/>
    </row>
    <row r="70" spans="1:28" s="10" customFormat="1" ht="20.100000000000001" customHeight="1">
      <c r="A70" s="7"/>
      <c r="B70" s="7"/>
      <c r="C70" s="7"/>
      <c r="D70" s="2"/>
      <c r="E70" s="7"/>
      <c r="F70" s="7"/>
      <c r="G70" s="7"/>
      <c r="H70" s="13"/>
      <c r="I70" s="7"/>
      <c r="J70" s="7"/>
      <c r="K70" s="7"/>
      <c r="L70" s="7"/>
      <c r="M70" s="7"/>
      <c r="N70" s="7"/>
      <c r="O70" s="7"/>
      <c r="P70" s="7"/>
      <c r="Q70" s="11"/>
      <c r="R70" s="127"/>
      <c r="S70" s="127"/>
      <c r="T70" s="127"/>
      <c r="U70" s="127"/>
      <c r="V70" s="524"/>
      <c r="W70" s="29"/>
      <c r="X70" s="29"/>
      <c r="Y70" s="29"/>
      <c r="Z70" s="29"/>
      <c r="AA70" s="524"/>
      <c r="AB70" s="7"/>
    </row>
    <row r="71" spans="1:28" s="10" customFormat="1" ht="20.100000000000001" customHeight="1">
      <c r="A71" s="7"/>
      <c r="B71" s="7"/>
      <c r="C71" s="7"/>
      <c r="D71" s="2"/>
      <c r="E71" s="7"/>
      <c r="F71" s="7"/>
      <c r="G71" s="7"/>
      <c r="H71" s="13"/>
      <c r="I71" s="7"/>
      <c r="J71" s="7"/>
      <c r="K71" s="7"/>
      <c r="L71" s="7"/>
      <c r="M71" s="7"/>
      <c r="N71" s="7"/>
      <c r="O71" s="7"/>
      <c r="P71" s="7"/>
      <c r="Q71" s="11"/>
      <c r="R71" s="127"/>
      <c r="S71" s="127"/>
      <c r="T71" s="127"/>
      <c r="U71" s="127"/>
      <c r="V71" s="524"/>
      <c r="W71" s="29"/>
      <c r="X71" s="29"/>
      <c r="Y71" s="29"/>
      <c r="Z71" s="29"/>
      <c r="AA71" s="524"/>
      <c r="AB71" s="7"/>
    </row>
    <row r="72" spans="1:28" s="10" customFormat="1" ht="20.100000000000001" customHeight="1">
      <c r="A72" s="7"/>
      <c r="B72" s="7"/>
      <c r="C72" s="7"/>
      <c r="D72" s="2"/>
      <c r="E72" s="7"/>
      <c r="F72" s="7"/>
      <c r="G72" s="7"/>
      <c r="H72" s="13"/>
      <c r="I72" s="7"/>
      <c r="J72" s="7"/>
      <c r="K72" s="7"/>
      <c r="L72" s="7"/>
      <c r="M72" s="7"/>
      <c r="N72" s="7"/>
      <c r="O72" s="7"/>
      <c r="P72" s="7"/>
      <c r="Q72" s="11"/>
      <c r="R72" s="127"/>
      <c r="S72" s="127"/>
      <c r="T72" s="127"/>
      <c r="U72" s="127"/>
      <c r="V72" s="524"/>
      <c r="W72" s="29"/>
      <c r="X72" s="29"/>
      <c r="Y72" s="29"/>
      <c r="Z72" s="29"/>
      <c r="AA72" s="524"/>
      <c r="AB72" s="7"/>
    </row>
    <row r="73" spans="1:28" s="10" customFormat="1" ht="20.100000000000001" customHeight="1">
      <c r="A73" s="7"/>
      <c r="B73" s="7"/>
      <c r="C73" s="7"/>
      <c r="D73" s="2"/>
      <c r="E73" s="7"/>
      <c r="F73" s="7"/>
      <c r="G73" s="7"/>
      <c r="H73" s="13"/>
      <c r="I73" s="7"/>
      <c r="J73" s="7"/>
      <c r="K73" s="7"/>
      <c r="L73" s="7"/>
      <c r="M73" s="7"/>
      <c r="N73" s="7"/>
      <c r="O73" s="7"/>
      <c r="P73" s="7"/>
      <c r="Q73" s="11"/>
      <c r="R73" s="127"/>
      <c r="S73" s="127"/>
      <c r="T73" s="127"/>
      <c r="U73" s="127"/>
      <c r="V73" s="524"/>
      <c r="W73" s="29"/>
      <c r="X73" s="29"/>
      <c r="Y73" s="29"/>
      <c r="Z73" s="29"/>
      <c r="AA73" s="524"/>
      <c r="AB73" s="7"/>
    </row>
    <row r="74" spans="1:28" s="10" customFormat="1" ht="20.100000000000001" customHeight="1">
      <c r="A74" s="7"/>
      <c r="B74" s="7"/>
      <c r="C74" s="7"/>
      <c r="D74" s="2"/>
      <c r="E74" s="7"/>
      <c r="F74" s="7"/>
      <c r="G74" s="7"/>
      <c r="H74" s="13"/>
      <c r="I74" s="7"/>
      <c r="J74" s="7"/>
      <c r="K74" s="7"/>
      <c r="L74" s="7"/>
      <c r="M74" s="7"/>
      <c r="N74" s="7"/>
      <c r="O74" s="7"/>
      <c r="P74" s="7"/>
      <c r="Q74" s="11"/>
      <c r="R74" s="127"/>
      <c r="S74" s="127"/>
      <c r="T74" s="127"/>
      <c r="U74" s="127"/>
      <c r="V74" s="524"/>
      <c r="W74" s="29"/>
      <c r="X74" s="29"/>
      <c r="Y74" s="29"/>
      <c r="Z74" s="29"/>
      <c r="AA74" s="524"/>
      <c r="AB74" s="7"/>
    </row>
    <row r="75" spans="1:28" s="10" customFormat="1" ht="20.100000000000001" customHeight="1">
      <c r="A75" s="7"/>
      <c r="B75" s="7"/>
      <c r="C75" s="7"/>
      <c r="D75" s="2"/>
      <c r="E75" s="7"/>
      <c r="F75" s="7"/>
      <c r="G75" s="7"/>
      <c r="H75" s="13"/>
      <c r="I75" s="7"/>
      <c r="J75" s="7"/>
      <c r="K75" s="7"/>
      <c r="L75" s="7"/>
      <c r="M75" s="7"/>
      <c r="N75" s="7"/>
      <c r="O75" s="7"/>
      <c r="P75" s="7"/>
      <c r="Q75" s="11"/>
      <c r="R75" s="127"/>
      <c r="S75" s="127"/>
      <c r="T75" s="127"/>
      <c r="U75" s="127"/>
      <c r="V75" s="524"/>
      <c r="W75" s="29"/>
      <c r="X75" s="29"/>
      <c r="Y75" s="29"/>
      <c r="Z75" s="29"/>
      <c r="AA75" s="524"/>
      <c r="AB75" s="7"/>
    </row>
    <row r="76" spans="1:28" s="10" customFormat="1" ht="20.100000000000001" customHeight="1">
      <c r="A76" s="7"/>
      <c r="B76" s="7"/>
      <c r="C76" s="7"/>
      <c r="D76" s="2"/>
      <c r="E76" s="7"/>
      <c r="F76" s="7"/>
      <c r="G76" s="7"/>
      <c r="H76" s="13"/>
      <c r="I76" s="7"/>
      <c r="J76" s="7"/>
      <c r="K76" s="7"/>
      <c r="L76" s="7"/>
      <c r="M76" s="7"/>
      <c r="N76" s="7"/>
      <c r="O76" s="7"/>
      <c r="P76" s="7"/>
      <c r="Q76" s="11"/>
      <c r="R76" s="127"/>
      <c r="S76" s="127"/>
      <c r="T76" s="127"/>
      <c r="U76" s="127"/>
      <c r="V76" s="524"/>
      <c r="W76" s="29"/>
      <c r="X76" s="29"/>
      <c r="Y76" s="29"/>
      <c r="Z76" s="29"/>
      <c r="AA76" s="524"/>
      <c r="AB76" s="7"/>
    </row>
    <row r="77" spans="1:28" s="10" customFormat="1" ht="20.100000000000001" customHeight="1">
      <c r="A77" s="7"/>
      <c r="B77" s="7"/>
      <c r="C77" s="7"/>
      <c r="D77" s="2"/>
      <c r="E77" s="7"/>
      <c r="F77" s="7"/>
      <c r="G77" s="7"/>
      <c r="H77" s="13"/>
      <c r="I77" s="7"/>
      <c r="J77" s="7"/>
      <c r="K77" s="7"/>
      <c r="L77" s="7"/>
      <c r="M77" s="7"/>
      <c r="N77" s="7"/>
      <c r="O77" s="7"/>
      <c r="P77" s="7"/>
      <c r="Q77" s="11"/>
      <c r="R77" s="127"/>
      <c r="S77" s="127"/>
      <c r="T77" s="127"/>
      <c r="U77" s="127"/>
      <c r="V77" s="524"/>
      <c r="W77" s="29"/>
      <c r="X77" s="29"/>
      <c r="Y77" s="29"/>
      <c r="Z77" s="29"/>
      <c r="AA77" s="524"/>
      <c r="AB77" s="7"/>
    </row>
    <row r="78" spans="1:28" s="10" customFormat="1" ht="20.100000000000001" customHeight="1">
      <c r="A78" s="7"/>
      <c r="B78" s="7"/>
      <c r="C78" s="7"/>
      <c r="D78" s="2"/>
      <c r="E78" s="7"/>
      <c r="F78" s="7"/>
      <c r="G78" s="7"/>
      <c r="H78" s="13"/>
      <c r="I78" s="7"/>
      <c r="J78" s="7"/>
      <c r="K78" s="7"/>
      <c r="L78" s="7"/>
      <c r="M78" s="7"/>
      <c r="N78" s="7"/>
      <c r="O78" s="7"/>
      <c r="P78" s="7"/>
      <c r="Q78" s="11"/>
      <c r="R78" s="127"/>
      <c r="S78" s="127"/>
      <c r="T78" s="127"/>
      <c r="U78" s="127"/>
      <c r="V78" s="524"/>
      <c r="W78" s="29"/>
      <c r="X78" s="29"/>
      <c r="Y78" s="29"/>
      <c r="Z78" s="29"/>
      <c r="AA78" s="524"/>
      <c r="AB78" s="7"/>
    </row>
    <row r="79" spans="1:28" s="10" customFormat="1" ht="20.100000000000001" customHeight="1">
      <c r="A79" s="7"/>
      <c r="B79" s="7"/>
      <c r="C79" s="7"/>
      <c r="D79" s="2"/>
      <c r="E79" s="7"/>
      <c r="F79" s="7"/>
      <c r="G79" s="7"/>
      <c r="H79" s="13"/>
      <c r="I79" s="7"/>
      <c r="J79" s="7"/>
      <c r="K79" s="7"/>
      <c r="L79" s="7"/>
      <c r="M79" s="7"/>
      <c r="N79" s="7"/>
      <c r="O79" s="7"/>
      <c r="P79" s="7"/>
      <c r="Q79" s="11"/>
      <c r="R79" s="127"/>
      <c r="S79" s="127"/>
      <c r="T79" s="127"/>
      <c r="U79" s="127"/>
      <c r="V79" s="524"/>
      <c r="W79" s="29"/>
      <c r="X79" s="29"/>
      <c r="Y79" s="29"/>
      <c r="Z79" s="29"/>
      <c r="AA79" s="524"/>
      <c r="AB79" s="7"/>
    </row>
    <row r="80" spans="1:28" s="10" customFormat="1" ht="20.100000000000001" customHeight="1">
      <c r="A80" s="7"/>
      <c r="B80" s="7"/>
      <c r="C80" s="7"/>
      <c r="D80" s="2"/>
      <c r="E80" s="7"/>
      <c r="F80" s="7"/>
      <c r="G80" s="7"/>
      <c r="H80" s="13"/>
      <c r="I80" s="7"/>
      <c r="J80" s="7"/>
      <c r="K80" s="7"/>
      <c r="L80" s="7"/>
      <c r="M80" s="7"/>
      <c r="N80" s="7"/>
      <c r="O80" s="7"/>
      <c r="P80" s="7"/>
      <c r="Q80" s="11"/>
      <c r="R80" s="127"/>
      <c r="S80" s="127"/>
      <c r="T80" s="127"/>
      <c r="U80" s="127"/>
      <c r="V80" s="524"/>
      <c r="W80" s="29"/>
      <c r="X80" s="29"/>
      <c r="Y80" s="29"/>
      <c r="Z80" s="29"/>
      <c r="AA80" s="524"/>
      <c r="AB80" s="7"/>
    </row>
    <row r="81" spans="1:28" s="10" customFormat="1" ht="20.100000000000001" customHeight="1">
      <c r="A81" s="7"/>
      <c r="B81" s="7"/>
      <c r="C81" s="7"/>
      <c r="D81" s="2"/>
      <c r="E81" s="7"/>
      <c r="F81" s="7"/>
      <c r="G81" s="7"/>
      <c r="H81" s="13"/>
      <c r="I81" s="7"/>
      <c r="J81" s="7"/>
      <c r="K81" s="7"/>
      <c r="L81" s="7"/>
      <c r="M81" s="7"/>
      <c r="N81" s="7"/>
      <c r="O81" s="7"/>
      <c r="P81" s="7"/>
      <c r="Q81" s="11"/>
      <c r="R81" s="127"/>
      <c r="S81" s="127"/>
      <c r="T81" s="127"/>
      <c r="U81" s="127"/>
      <c r="V81" s="524"/>
      <c r="W81" s="29"/>
      <c r="X81" s="29"/>
      <c r="Y81" s="29"/>
      <c r="Z81" s="29"/>
      <c r="AA81" s="524"/>
      <c r="AB81" s="7"/>
    </row>
    <row r="82" spans="1:28" s="10" customFormat="1" ht="20.100000000000001" customHeight="1">
      <c r="A82" s="7"/>
      <c r="B82" s="7"/>
      <c r="C82" s="7"/>
      <c r="D82" s="2"/>
      <c r="E82" s="7"/>
      <c r="F82" s="7"/>
      <c r="G82" s="7"/>
      <c r="H82" s="13"/>
      <c r="I82" s="7"/>
      <c r="J82" s="7"/>
      <c r="K82" s="7"/>
      <c r="L82" s="7"/>
      <c r="M82" s="7"/>
      <c r="N82" s="7"/>
      <c r="O82" s="7"/>
      <c r="P82" s="7"/>
      <c r="Q82" s="11"/>
      <c r="R82" s="127"/>
      <c r="S82" s="127"/>
      <c r="T82" s="127"/>
      <c r="U82" s="127"/>
      <c r="V82" s="524"/>
      <c r="W82" s="29"/>
      <c r="X82" s="29"/>
      <c r="Y82" s="29"/>
      <c r="Z82" s="29"/>
      <c r="AA82" s="524"/>
      <c r="AB82" s="7"/>
    </row>
    <row r="83" spans="1:28" s="10" customFormat="1" ht="20.100000000000001" customHeight="1">
      <c r="A83" s="7"/>
      <c r="B83" s="7"/>
      <c r="C83" s="7"/>
      <c r="D83" s="2"/>
      <c r="E83" s="7"/>
      <c r="F83" s="7"/>
      <c r="G83" s="7"/>
      <c r="H83" s="13"/>
      <c r="I83" s="7"/>
      <c r="J83" s="7"/>
      <c r="K83" s="7"/>
      <c r="L83" s="7"/>
      <c r="M83" s="7"/>
      <c r="N83" s="7"/>
      <c r="O83" s="7"/>
      <c r="P83" s="7"/>
      <c r="Q83" s="11"/>
      <c r="R83" s="127"/>
      <c r="S83" s="127"/>
      <c r="T83" s="127"/>
      <c r="U83" s="127"/>
      <c r="V83" s="524"/>
      <c r="W83" s="29"/>
      <c r="X83" s="29"/>
      <c r="Y83" s="29"/>
      <c r="Z83" s="29"/>
      <c r="AA83" s="524"/>
      <c r="AB83" s="7"/>
    </row>
    <row r="84" spans="1:28" s="10" customFormat="1" ht="20.100000000000001" customHeight="1">
      <c r="A84" s="7"/>
      <c r="B84" s="7"/>
      <c r="C84" s="7"/>
      <c r="D84" s="2"/>
      <c r="E84" s="7"/>
      <c r="F84" s="7"/>
      <c r="G84" s="7"/>
      <c r="H84" s="13"/>
      <c r="I84" s="7"/>
      <c r="J84" s="7"/>
      <c r="K84" s="7"/>
      <c r="L84" s="7"/>
      <c r="M84" s="7"/>
      <c r="N84" s="7"/>
      <c r="O84" s="7"/>
      <c r="P84" s="7"/>
      <c r="Q84" s="11"/>
      <c r="R84" s="127"/>
      <c r="S84" s="127"/>
      <c r="T84" s="127"/>
      <c r="U84" s="127"/>
      <c r="V84" s="524"/>
      <c r="W84" s="29"/>
      <c r="X84" s="29"/>
      <c r="Y84" s="29"/>
      <c r="Z84" s="29"/>
      <c r="AA84" s="524"/>
      <c r="AB84" s="7"/>
    </row>
    <row r="85" spans="1:28" s="10" customFormat="1" ht="20.100000000000001" customHeight="1">
      <c r="A85" s="7"/>
      <c r="B85" s="7"/>
      <c r="C85" s="7"/>
      <c r="D85" s="2"/>
      <c r="E85" s="7"/>
      <c r="F85" s="7"/>
      <c r="G85" s="7"/>
      <c r="H85" s="13"/>
      <c r="I85" s="7"/>
      <c r="J85" s="7"/>
      <c r="K85" s="7"/>
      <c r="L85" s="7"/>
      <c r="M85" s="7"/>
      <c r="N85" s="7"/>
      <c r="O85" s="7"/>
      <c r="P85" s="7"/>
      <c r="Q85" s="11"/>
      <c r="R85" s="127"/>
      <c r="S85" s="127"/>
      <c r="T85" s="127"/>
      <c r="U85" s="127"/>
      <c r="V85" s="524"/>
      <c r="W85" s="29"/>
      <c r="X85" s="29"/>
      <c r="Y85" s="29"/>
      <c r="Z85" s="29"/>
      <c r="AA85" s="524"/>
      <c r="AB85" s="7"/>
    </row>
    <row r="86" spans="1:28" s="10" customFormat="1" ht="20.100000000000001" customHeight="1">
      <c r="A86" s="7"/>
      <c r="B86" s="7"/>
      <c r="C86" s="7"/>
      <c r="D86" s="2"/>
      <c r="E86" s="7"/>
      <c r="F86" s="7"/>
      <c r="G86" s="7"/>
      <c r="H86" s="13"/>
      <c r="I86" s="7"/>
      <c r="J86" s="7"/>
      <c r="K86" s="7"/>
      <c r="L86" s="7"/>
      <c r="M86" s="7"/>
      <c r="N86" s="7"/>
      <c r="O86" s="7"/>
      <c r="P86" s="7"/>
      <c r="Q86" s="11"/>
      <c r="R86" s="127"/>
      <c r="S86" s="127"/>
      <c r="T86" s="127"/>
      <c r="U86" s="127"/>
      <c r="V86" s="524"/>
      <c r="W86" s="29"/>
      <c r="X86" s="29"/>
      <c r="Y86" s="29"/>
      <c r="Z86" s="29"/>
      <c r="AA86" s="524"/>
      <c r="AB86" s="7"/>
    </row>
    <row r="87" spans="1:28" s="10" customFormat="1" ht="20.100000000000001" customHeight="1">
      <c r="A87" s="7"/>
      <c r="B87" s="7"/>
      <c r="C87" s="7"/>
      <c r="D87" s="2"/>
      <c r="E87" s="7"/>
      <c r="F87" s="7"/>
      <c r="G87" s="7"/>
      <c r="H87" s="13"/>
      <c r="I87" s="7"/>
      <c r="J87" s="7"/>
      <c r="K87" s="7"/>
      <c r="L87" s="7"/>
      <c r="M87" s="7"/>
      <c r="N87" s="7"/>
      <c r="O87" s="7"/>
      <c r="P87" s="7"/>
      <c r="Q87" s="11"/>
      <c r="R87" s="127"/>
      <c r="S87" s="127"/>
      <c r="T87" s="127"/>
      <c r="U87" s="127"/>
      <c r="V87" s="524"/>
      <c r="W87" s="29"/>
      <c r="X87" s="29"/>
      <c r="Y87" s="29"/>
      <c r="Z87" s="29"/>
      <c r="AA87" s="524"/>
      <c r="AB87" s="7"/>
    </row>
    <row r="88" spans="1:28" s="10" customFormat="1" ht="20.100000000000001" customHeight="1">
      <c r="A88" s="7"/>
      <c r="B88" s="7"/>
      <c r="C88" s="7"/>
      <c r="D88" s="2"/>
      <c r="E88" s="7"/>
      <c r="F88" s="7"/>
      <c r="G88" s="7"/>
      <c r="H88" s="13"/>
      <c r="I88" s="7"/>
      <c r="J88" s="7"/>
      <c r="K88" s="7"/>
      <c r="L88" s="7"/>
      <c r="M88" s="7"/>
      <c r="N88" s="7"/>
      <c r="O88" s="7"/>
      <c r="P88" s="7"/>
      <c r="Q88" s="11"/>
      <c r="R88" s="127"/>
      <c r="S88" s="127"/>
      <c r="T88" s="127"/>
      <c r="U88" s="127"/>
      <c r="V88" s="524"/>
      <c r="W88" s="29"/>
      <c r="X88" s="29"/>
      <c r="Y88" s="29"/>
      <c r="Z88" s="29"/>
      <c r="AA88" s="524"/>
      <c r="AB88" s="7"/>
    </row>
    <row r="89" spans="1:28" s="10" customFormat="1" ht="20.100000000000001" customHeight="1">
      <c r="A89" s="7"/>
      <c r="B89" s="7"/>
      <c r="C89" s="7"/>
      <c r="D89" s="2"/>
      <c r="E89" s="7"/>
      <c r="F89" s="7"/>
      <c r="G89" s="7"/>
      <c r="H89" s="13"/>
      <c r="I89" s="7"/>
      <c r="J89" s="7"/>
      <c r="K89" s="7"/>
      <c r="L89" s="7"/>
      <c r="M89" s="7"/>
      <c r="N89" s="7"/>
      <c r="O89" s="7"/>
      <c r="P89" s="7"/>
      <c r="Q89" s="11"/>
      <c r="R89" s="127"/>
      <c r="S89" s="127"/>
      <c r="T89" s="127"/>
      <c r="U89" s="127"/>
      <c r="V89" s="524"/>
      <c r="W89" s="29"/>
      <c r="X89" s="29"/>
      <c r="Y89" s="29"/>
      <c r="Z89" s="29"/>
      <c r="AA89" s="524"/>
      <c r="AB89" s="7"/>
    </row>
    <row r="90" spans="1:28" s="10" customFormat="1" ht="20.100000000000001" customHeight="1">
      <c r="A90" s="7"/>
      <c r="B90" s="7"/>
      <c r="C90" s="7"/>
      <c r="D90" s="2"/>
      <c r="E90" s="7"/>
      <c r="F90" s="7"/>
      <c r="G90" s="7"/>
      <c r="H90" s="13"/>
      <c r="I90" s="7"/>
      <c r="J90" s="7"/>
      <c r="K90" s="7"/>
      <c r="L90" s="7"/>
      <c r="M90" s="7"/>
      <c r="N90" s="7"/>
      <c r="O90" s="7"/>
      <c r="P90" s="7"/>
      <c r="Q90" s="11"/>
      <c r="R90" s="127"/>
      <c r="S90" s="127"/>
      <c r="T90" s="127"/>
      <c r="U90" s="127"/>
      <c r="V90" s="524"/>
      <c r="W90" s="29"/>
      <c r="X90" s="29"/>
      <c r="Y90" s="29"/>
      <c r="Z90" s="29"/>
      <c r="AA90" s="524"/>
      <c r="AB90" s="7"/>
    </row>
    <row r="91" spans="1:28" s="10" customFormat="1" ht="20.100000000000001" customHeight="1">
      <c r="A91" s="7"/>
      <c r="B91" s="7"/>
      <c r="C91" s="7"/>
      <c r="D91" s="2"/>
      <c r="E91" s="7"/>
      <c r="F91" s="7"/>
      <c r="G91" s="7"/>
      <c r="H91" s="13"/>
      <c r="I91" s="7"/>
      <c r="J91" s="7"/>
      <c r="K91" s="7"/>
      <c r="L91" s="7"/>
      <c r="M91" s="7"/>
      <c r="N91" s="7"/>
      <c r="O91" s="7"/>
      <c r="P91" s="7"/>
      <c r="Q91" s="11"/>
      <c r="R91" s="127"/>
      <c r="S91" s="127"/>
      <c r="T91" s="127"/>
      <c r="U91" s="127"/>
      <c r="V91" s="524"/>
      <c r="W91" s="29"/>
      <c r="X91" s="29"/>
      <c r="Y91" s="29"/>
      <c r="Z91" s="29"/>
      <c r="AA91" s="524"/>
      <c r="AB91" s="7"/>
    </row>
    <row r="92" spans="1:28" s="10" customFormat="1" ht="20.100000000000001" customHeight="1">
      <c r="A92" s="7"/>
      <c r="B92" s="7"/>
      <c r="C92" s="7"/>
      <c r="D92" s="2"/>
      <c r="E92" s="7"/>
      <c r="F92" s="7"/>
      <c r="G92" s="7"/>
      <c r="H92" s="13"/>
      <c r="I92" s="7"/>
      <c r="J92" s="7"/>
      <c r="K92" s="7"/>
      <c r="L92" s="7"/>
      <c r="M92" s="7"/>
      <c r="N92" s="7"/>
      <c r="O92" s="7"/>
      <c r="P92" s="7"/>
      <c r="Q92" s="11"/>
      <c r="R92" s="127"/>
      <c r="S92" s="127"/>
      <c r="T92" s="127"/>
      <c r="U92" s="127"/>
      <c r="V92" s="524"/>
      <c r="W92" s="29"/>
      <c r="X92" s="29"/>
      <c r="Y92" s="29"/>
      <c r="Z92" s="29"/>
      <c r="AA92" s="524"/>
      <c r="AB92" s="7"/>
    </row>
    <row r="93" spans="1:28" s="10" customFormat="1" ht="20.100000000000001" customHeight="1">
      <c r="A93" s="7"/>
      <c r="B93" s="7"/>
      <c r="C93" s="7"/>
      <c r="D93" s="2"/>
      <c r="E93" s="7"/>
      <c r="F93" s="7"/>
      <c r="G93" s="7"/>
      <c r="H93" s="13"/>
      <c r="I93" s="7"/>
      <c r="J93" s="7"/>
      <c r="K93" s="7"/>
      <c r="L93" s="7"/>
      <c r="M93" s="7"/>
      <c r="N93" s="7"/>
      <c r="O93" s="7"/>
      <c r="P93" s="7"/>
      <c r="Q93" s="11"/>
      <c r="R93" s="127"/>
      <c r="S93" s="127"/>
      <c r="T93" s="127"/>
      <c r="U93" s="127"/>
      <c r="V93" s="524"/>
      <c r="W93" s="29"/>
      <c r="X93" s="29"/>
      <c r="Y93" s="29"/>
      <c r="Z93" s="29"/>
      <c r="AA93" s="524"/>
      <c r="AB93" s="7"/>
    </row>
    <row r="94" spans="1:28" s="10" customFormat="1" ht="20.100000000000001" customHeight="1">
      <c r="A94" s="7"/>
      <c r="B94" s="7"/>
      <c r="C94" s="7"/>
      <c r="D94" s="2"/>
      <c r="E94" s="7"/>
      <c r="F94" s="7"/>
      <c r="G94" s="7"/>
      <c r="H94" s="13"/>
      <c r="I94" s="7"/>
      <c r="J94" s="7"/>
      <c r="K94" s="7"/>
      <c r="L94" s="7"/>
      <c r="M94" s="7"/>
      <c r="N94" s="7"/>
      <c r="O94" s="7"/>
      <c r="P94" s="7"/>
      <c r="Q94" s="11"/>
      <c r="R94" s="127"/>
      <c r="S94" s="127"/>
      <c r="T94" s="127"/>
      <c r="U94" s="127"/>
      <c r="V94" s="524"/>
      <c r="W94" s="29"/>
      <c r="X94" s="29"/>
      <c r="Y94" s="29"/>
      <c r="Z94" s="29"/>
      <c r="AA94" s="524"/>
      <c r="AB94" s="7"/>
    </row>
    <row r="95" spans="1:28" s="10" customFormat="1" ht="20.100000000000001" customHeight="1">
      <c r="A95" s="7"/>
      <c r="B95" s="7"/>
      <c r="C95" s="7"/>
      <c r="D95" s="2"/>
      <c r="E95" s="7"/>
      <c r="F95" s="7"/>
      <c r="G95" s="7"/>
      <c r="H95" s="13"/>
      <c r="I95" s="7"/>
      <c r="J95" s="7"/>
      <c r="K95" s="7"/>
      <c r="L95" s="7"/>
      <c r="M95" s="7"/>
      <c r="N95" s="7"/>
      <c r="O95" s="7"/>
      <c r="P95" s="7"/>
      <c r="Q95" s="11"/>
      <c r="R95" s="127"/>
      <c r="S95" s="127"/>
      <c r="T95" s="127"/>
      <c r="U95" s="127"/>
      <c r="V95" s="524"/>
      <c r="W95" s="29"/>
      <c r="X95" s="29"/>
      <c r="Y95" s="29"/>
      <c r="Z95" s="29"/>
      <c r="AA95" s="524"/>
      <c r="AB95" s="7"/>
    </row>
    <row r="96" spans="1:28" s="10" customFormat="1" ht="20.100000000000001" customHeight="1">
      <c r="A96" s="7"/>
      <c r="B96" s="7"/>
      <c r="C96" s="7"/>
      <c r="D96" s="2"/>
      <c r="E96" s="7"/>
      <c r="F96" s="7"/>
      <c r="G96" s="7"/>
      <c r="H96" s="13"/>
      <c r="I96" s="7"/>
      <c r="J96" s="7"/>
      <c r="K96" s="7"/>
      <c r="L96" s="7"/>
      <c r="M96" s="7"/>
      <c r="N96" s="7"/>
      <c r="O96" s="7"/>
      <c r="P96" s="7"/>
      <c r="Q96" s="11"/>
      <c r="R96" s="127"/>
      <c r="S96" s="127"/>
      <c r="T96" s="127"/>
      <c r="U96" s="127"/>
      <c r="V96" s="524"/>
      <c r="W96" s="29"/>
      <c r="X96" s="29"/>
      <c r="Y96" s="29"/>
      <c r="Z96" s="29"/>
      <c r="AA96" s="524"/>
      <c r="AB96" s="7"/>
    </row>
    <row r="97" spans="1:28" s="10" customFormat="1" ht="20.100000000000001" customHeight="1">
      <c r="A97" s="7"/>
      <c r="B97" s="7"/>
      <c r="C97" s="7"/>
      <c r="D97" s="2"/>
      <c r="E97" s="7"/>
      <c r="F97" s="7"/>
      <c r="G97" s="7"/>
      <c r="H97" s="13"/>
      <c r="I97" s="7"/>
      <c r="J97" s="7"/>
      <c r="K97" s="7"/>
      <c r="L97" s="7"/>
      <c r="M97" s="7"/>
      <c r="N97" s="7"/>
      <c r="O97" s="7"/>
      <c r="P97" s="7"/>
      <c r="Q97" s="11"/>
      <c r="R97" s="127"/>
      <c r="S97" s="127"/>
      <c r="T97" s="127"/>
      <c r="U97" s="127"/>
      <c r="V97" s="524"/>
      <c r="W97" s="29"/>
      <c r="X97" s="29"/>
      <c r="Y97" s="29"/>
      <c r="Z97" s="29"/>
      <c r="AA97" s="524"/>
      <c r="AB97" s="7"/>
    </row>
    <row r="98" spans="1:28" s="10" customFormat="1" ht="20.100000000000001" customHeight="1">
      <c r="A98" s="7"/>
      <c r="B98" s="7"/>
      <c r="C98" s="7"/>
      <c r="D98" s="2"/>
      <c r="E98" s="7"/>
      <c r="F98" s="7"/>
      <c r="G98" s="7"/>
      <c r="H98" s="13"/>
      <c r="I98" s="7"/>
      <c r="J98" s="7"/>
      <c r="K98" s="7"/>
      <c r="L98" s="7"/>
      <c r="M98" s="7"/>
      <c r="N98" s="7"/>
      <c r="O98" s="7"/>
      <c r="P98" s="7"/>
      <c r="Q98" s="11"/>
      <c r="R98" s="127"/>
      <c r="S98" s="127"/>
      <c r="T98" s="127"/>
      <c r="U98" s="127"/>
      <c r="V98" s="524"/>
      <c r="W98" s="29"/>
      <c r="X98" s="29"/>
      <c r="Y98" s="29"/>
      <c r="Z98" s="29"/>
      <c r="AA98" s="524"/>
      <c r="AB98" s="7"/>
    </row>
    <row r="99" spans="1:28" s="10" customFormat="1" ht="20.100000000000001" customHeight="1">
      <c r="A99" s="7"/>
      <c r="B99" s="7"/>
      <c r="C99" s="7"/>
      <c r="D99" s="2"/>
      <c r="E99" s="7"/>
      <c r="F99" s="7"/>
      <c r="G99" s="7"/>
      <c r="H99" s="13"/>
      <c r="I99" s="7"/>
      <c r="J99" s="7"/>
      <c r="K99" s="7"/>
      <c r="L99" s="7"/>
      <c r="M99" s="7"/>
      <c r="N99" s="7"/>
      <c r="O99" s="7"/>
      <c r="P99" s="7"/>
      <c r="Q99" s="11"/>
      <c r="R99" s="127"/>
      <c r="S99" s="127"/>
      <c r="T99" s="127"/>
      <c r="U99" s="127"/>
      <c r="V99" s="524"/>
      <c r="W99" s="29"/>
      <c r="X99" s="29"/>
      <c r="Y99" s="29"/>
      <c r="Z99" s="29"/>
      <c r="AA99" s="524"/>
      <c r="AB99" s="7"/>
    </row>
    <row r="100" spans="1:28" s="10" customFormat="1" ht="20.100000000000001" customHeight="1">
      <c r="A100" s="7"/>
      <c r="B100" s="7"/>
      <c r="C100" s="7"/>
      <c r="D100" s="2"/>
      <c r="E100" s="7"/>
      <c r="F100" s="7"/>
      <c r="G100" s="7"/>
      <c r="H100" s="13"/>
      <c r="I100" s="7"/>
      <c r="J100" s="7"/>
      <c r="K100" s="7"/>
      <c r="L100" s="7"/>
      <c r="M100" s="7"/>
      <c r="N100" s="7"/>
      <c r="O100" s="7"/>
      <c r="P100" s="7"/>
      <c r="Q100" s="11"/>
      <c r="R100" s="127"/>
      <c r="S100" s="127"/>
      <c r="T100" s="127"/>
      <c r="U100" s="127"/>
      <c r="V100" s="524"/>
      <c r="W100" s="29"/>
      <c r="X100" s="29"/>
      <c r="Y100" s="29"/>
      <c r="Z100" s="29"/>
      <c r="AA100" s="524"/>
      <c r="AB100" s="7"/>
    </row>
    <row r="101" spans="1:28" s="10" customFormat="1" ht="20.100000000000001" customHeight="1">
      <c r="A101" s="7"/>
      <c r="B101" s="7"/>
      <c r="C101" s="7"/>
      <c r="D101" s="2"/>
      <c r="E101" s="7"/>
      <c r="F101" s="7"/>
      <c r="G101" s="7"/>
      <c r="H101" s="13"/>
      <c r="I101" s="7"/>
      <c r="J101" s="7"/>
      <c r="K101" s="7"/>
      <c r="L101" s="7"/>
      <c r="M101" s="7"/>
      <c r="N101" s="7"/>
      <c r="O101" s="7"/>
      <c r="P101" s="7"/>
      <c r="Q101" s="11"/>
      <c r="R101" s="127"/>
      <c r="S101" s="127"/>
      <c r="T101" s="127"/>
      <c r="U101" s="127"/>
      <c r="V101" s="524"/>
      <c r="W101" s="29"/>
      <c r="X101" s="29"/>
      <c r="Y101" s="29"/>
      <c r="Z101" s="29"/>
      <c r="AA101" s="524"/>
      <c r="AB101" s="7"/>
    </row>
    <row r="102" spans="1:28" s="10" customFormat="1" ht="20.100000000000001" customHeight="1">
      <c r="A102" s="7"/>
      <c r="B102" s="7"/>
      <c r="C102" s="7"/>
      <c r="D102" s="2"/>
      <c r="E102" s="7"/>
      <c r="F102" s="7"/>
      <c r="G102" s="7"/>
      <c r="H102" s="13"/>
      <c r="I102" s="7"/>
      <c r="J102" s="7"/>
      <c r="K102" s="7"/>
      <c r="L102" s="7"/>
      <c r="M102" s="7"/>
      <c r="N102" s="7"/>
      <c r="O102" s="7"/>
      <c r="P102" s="7"/>
      <c r="Q102" s="11"/>
      <c r="R102" s="127"/>
      <c r="S102" s="127"/>
      <c r="T102" s="127"/>
      <c r="U102" s="127"/>
      <c r="V102" s="524"/>
      <c r="W102" s="29"/>
      <c r="X102" s="29"/>
      <c r="Y102" s="29"/>
      <c r="Z102" s="29"/>
      <c r="AA102" s="524"/>
      <c r="AB102" s="7"/>
    </row>
    <row r="103" spans="1:28" s="10" customFormat="1" ht="20.100000000000001" customHeight="1">
      <c r="A103" s="7"/>
      <c r="B103" s="7"/>
      <c r="C103" s="7"/>
      <c r="D103" s="2"/>
      <c r="E103" s="7"/>
      <c r="F103" s="7"/>
      <c r="G103" s="7"/>
      <c r="H103" s="13"/>
      <c r="I103" s="7"/>
      <c r="J103" s="7"/>
      <c r="K103" s="7"/>
      <c r="L103" s="7"/>
      <c r="M103" s="7"/>
      <c r="N103" s="7"/>
      <c r="O103" s="7"/>
      <c r="P103" s="7"/>
      <c r="Q103" s="11"/>
      <c r="R103" s="127"/>
      <c r="S103" s="127"/>
      <c r="T103" s="127"/>
      <c r="U103" s="127"/>
      <c r="V103" s="524"/>
      <c r="W103" s="29"/>
      <c r="X103" s="29"/>
      <c r="Y103" s="29"/>
      <c r="Z103" s="29"/>
      <c r="AA103" s="524"/>
      <c r="AB103" s="7"/>
    </row>
    <row r="104" spans="1:28" s="10" customFormat="1" ht="20.100000000000001" customHeight="1">
      <c r="A104" s="7"/>
      <c r="B104" s="7"/>
      <c r="C104" s="7"/>
      <c r="D104" s="2"/>
      <c r="E104" s="7"/>
      <c r="F104" s="7"/>
      <c r="G104" s="7"/>
      <c r="H104" s="13"/>
      <c r="I104" s="7"/>
      <c r="J104" s="7"/>
      <c r="K104" s="7"/>
      <c r="L104" s="7"/>
      <c r="M104" s="7"/>
      <c r="N104" s="7"/>
      <c r="O104" s="7"/>
      <c r="P104" s="7"/>
      <c r="Q104" s="11"/>
      <c r="R104" s="127"/>
      <c r="S104" s="127"/>
      <c r="T104" s="127"/>
      <c r="U104" s="127"/>
      <c r="V104" s="524"/>
      <c r="W104" s="29"/>
      <c r="X104" s="29"/>
      <c r="Y104" s="29"/>
      <c r="Z104" s="29"/>
      <c r="AA104" s="524"/>
      <c r="AB104" s="7"/>
    </row>
    <row r="105" spans="1:28" s="10" customFormat="1" ht="20.100000000000001" customHeight="1">
      <c r="A105" s="7"/>
      <c r="B105" s="7"/>
      <c r="C105" s="7"/>
      <c r="D105" s="2"/>
      <c r="E105" s="7"/>
      <c r="F105" s="7"/>
      <c r="G105" s="7"/>
      <c r="H105" s="13"/>
      <c r="I105" s="7"/>
      <c r="J105" s="7"/>
      <c r="K105" s="7"/>
      <c r="L105" s="7"/>
      <c r="M105" s="7"/>
      <c r="N105" s="7"/>
      <c r="O105" s="7"/>
      <c r="P105" s="7"/>
      <c r="Q105" s="11"/>
      <c r="R105" s="127"/>
      <c r="S105" s="127"/>
      <c r="T105" s="127"/>
      <c r="U105" s="127"/>
      <c r="V105" s="524"/>
      <c r="W105" s="29"/>
      <c r="X105" s="29"/>
      <c r="Y105" s="29"/>
      <c r="Z105" s="29"/>
      <c r="AA105" s="524"/>
      <c r="AB105" s="7"/>
    </row>
    <row r="106" spans="1:28" s="10" customFormat="1" ht="20.100000000000001" customHeight="1">
      <c r="A106" s="7"/>
      <c r="B106" s="7"/>
      <c r="C106" s="7"/>
      <c r="D106" s="2"/>
      <c r="E106" s="7"/>
      <c r="F106" s="7"/>
      <c r="G106" s="7"/>
      <c r="H106" s="13"/>
      <c r="I106" s="7"/>
      <c r="J106" s="7"/>
      <c r="K106" s="7"/>
      <c r="L106" s="7"/>
      <c r="M106" s="7"/>
      <c r="N106" s="7"/>
      <c r="O106" s="7"/>
      <c r="P106" s="7"/>
      <c r="Q106" s="11"/>
      <c r="R106" s="127"/>
      <c r="S106" s="127"/>
      <c r="T106" s="127"/>
      <c r="U106" s="127"/>
      <c r="V106" s="524"/>
      <c r="W106" s="29"/>
      <c r="X106" s="29"/>
      <c r="Y106" s="29"/>
      <c r="Z106" s="29"/>
      <c r="AA106" s="524"/>
      <c r="AB106" s="7"/>
    </row>
    <row r="107" spans="1:28" s="10" customFormat="1" ht="20.100000000000001" customHeight="1">
      <c r="A107" s="7"/>
      <c r="B107" s="7"/>
      <c r="C107" s="7"/>
      <c r="D107" s="2"/>
      <c r="E107" s="7"/>
      <c r="F107" s="7"/>
      <c r="G107" s="7"/>
      <c r="H107" s="13"/>
      <c r="I107" s="7"/>
      <c r="J107" s="7"/>
      <c r="K107" s="7"/>
      <c r="L107" s="7"/>
      <c r="M107" s="7"/>
      <c r="N107" s="7"/>
      <c r="O107" s="7"/>
      <c r="P107" s="7"/>
      <c r="Q107" s="11"/>
      <c r="R107" s="127"/>
      <c r="S107" s="127"/>
      <c r="T107" s="127"/>
      <c r="U107" s="127"/>
      <c r="V107" s="524"/>
      <c r="W107" s="29"/>
      <c r="X107" s="29"/>
      <c r="Y107" s="29"/>
      <c r="Z107" s="29"/>
      <c r="AA107" s="524"/>
      <c r="AB107" s="7"/>
    </row>
    <row r="108" spans="1:28" s="10" customFormat="1" ht="20.100000000000001" customHeight="1">
      <c r="A108" s="7"/>
      <c r="B108" s="7"/>
      <c r="C108" s="7"/>
      <c r="D108" s="2"/>
      <c r="E108" s="7"/>
      <c r="F108" s="7"/>
      <c r="G108" s="7"/>
      <c r="H108" s="13"/>
      <c r="I108" s="7"/>
      <c r="J108" s="7"/>
      <c r="K108" s="7"/>
      <c r="L108" s="7"/>
      <c r="M108" s="7"/>
      <c r="N108" s="7"/>
      <c r="O108" s="7"/>
      <c r="P108" s="7"/>
      <c r="Q108" s="11"/>
      <c r="R108" s="127"/>
      <c r="S108" s="127"/>
      <c r="T108" s="127"/>
      <c r="U108" s="127"/>
      <c r="V108" s="524"/>
      <c r="W108" s="29"/>
      <c r="X108" s="29"/>
      <c r="Y108" s="29"/>
      <c r="Z108" s="29"/>
      <c r="AA108" s="524"/>
      <c r="AB108" s="7"/>
    </row>
    <row r="109" spans="1:28" s="10" customFormat="1" ht="20.100000000000001" customHeight="1">
      <c r="A109" s="7"/>
      <c r="B109" s="7"/>
      <c r="C109" s="7"/>
      <c r="D109" s="2"/>
      <c r="E109" s="7"/>
      <c r="F109" s="7"/>
      <c r="G109" s="7"/>
      <c r="H109" s="13"/>
      <c r="I109" s="7"/>
      <c r="J109" s="7"/>
      <c r="K109" s="7"/>
      <c r="L109" s="7"/>
      <c r="M109" s="7"/>
      <c r="N109" s="7"/>
      <c r="O109" s="7"/>
      <c r="P109" s="7"/>
      <c r="Q109" s="11"/>
      <c r="R109" s="127"/>
      <c r="S109" s="127"/>
      <c r="T109" s="127"/>
      <c r="U109" s="127"/>
      <c r="V109" s="524"/>
      <c r="W109" s="29"/>
      <c r="X109" s="29"/>
      <c r="Y109" s="29"/>
      <c r="Z109" s="29"/>
      <c r="AA109" s="524"/>
      <c r="AB109" s="7"/>
    </row>
    <row r="110" spans="1:28" s="10" customFormat="1" ht="20.100000000000001" customHeight="1">
      <c r="A110" s="7"/>
      <c r="B110" s="7"/>
      <c r="C110" s="7"/>
      <c r="D110" s="2"/>
      <c r="E110" s="7"/>
      <c r="F110" s="7"/>
      <c r="G110" s="7"/>
      <c r="H110" s="13"/>
      <c r="I110" s="7"/>
      <c r="J110" s="7"/>
      <c r="K110" s="7"/>
      <c r="L110" s="7"/>
      <c r="M110" s="7"/>
      <c r="N110" s="7"/>
      <c r="O110" s="7"/>
      <c r="P110" s="7"/>
      <c r="Q110" s="11"/>
      <c r="R110" s="127"/>
      <c r="S110" s="127"/>
      <c r="T110" s="127"/>
      <c r="U110" s="127"/>
      <c r="V110" s="524"/>
      <c r="W110" s="29"/>
      <c r="X110" s="29"/>
      <c r="Y110" s="29"/>
      <c r="Z110" s="29"/>
      <c r="AA110" s="524"/>
      <c r="AB110" s="7"/>
    </row>
    <row r="111" spans="1:28" s="10" customFormat="1" ht="20.100000000000001" customHeight="1">
      <c r="A111" s="7"/>
      <c r="B111" s="7"/>
      <c r="C111" s="7"/>
      <c r="D111" s="2"/>
      <c r="E111" s="7"/>
      <c r="F111" s="7"/>
      <c r="G111" s="7"/>
      <c r="H111" s="13"/>
      <c r="I111" s="7"/>
      <c r="J111" s="7"/>
      <c r="K111" s="7"/>
      <c r="L111" s="7"/>
      <c r="M111" s="7"/>
      <c r="N111" s="7"/>
      <c r="O111" s="7"/>
      <c r="P111" s="7"/>
      <c r="Q111" s="11"/>
      <c r="R111" s="127"/>
      <c r="S111" s="127"/>
      <c r="T111" s="127"/>
      <c r="U111" s="127"/>
      <c r="V111" s="524"/>
      <c r="W111" s="29"/>
      <c r="X111" s="29"/>
      <c r="Y111" s="29"/>
      <c r="Z111" s="29"/>
      <c r="AA111" s="524"/>
      <c r="AB111" s="7"/>
    </row>
    <row r="112" spans="1:28" s="10" customFormat="1" ht="20.100000000000001" customHeight="1">
      <c r="A112" s="7"/>
      <c r="B112" s="7"/>
      <c r="C112" s="7"/>
      <c r="D112" s="2"/>
      <c r="E112" s="7"/>
      <c r="F112" s="7"/>
      <c r="G112" s="7"/>
      <c r="H112" s="13"/>
      <c r="I112" s="7"/>
      <c r="J112" s="7"/>
      <c r="K112" s="7"/>
      <c r="L112" s="7"/>
      <c r="M112" s="7"/>
      <c r="N112" s="7"/>
      <c r="O112" s="7"/>
      <c r="P112" s="7"/>
      <c r="Q112" s="11"/>
      <c r="R112" s="127"/>
      <c r="S112" s="127"/>
      <c r="T112" s="127"/>
      <c r="U112" s="127"/>
      <c r="V112" s="524"/>
      <c r="W112" s="29"/>
      <c r="X112" s="29"/>
      <c r="Y112" s="29"/>
      <c r="Z112" s="29"/>
      <c r="AA112" s="524"/>
      <c r="AB112" s="7"/>
    </row>
    <row r="113" spans="1:28" s="10" customFormat="1" ht="20.100000000000001" customHeight="1">
      <c r="A113" s="7"/>
      <c r="B113" s="7"/>
      <c r="C113" s="7"/>
      <c r="D113" s="2"/>
      <c r="E113" s="7"/>
      <c r="F113" s="7"/>
      <c r="G113" s="7"/>
      <c r="H113" s="13"/>
      <c r="I113" s="7"/>
      <c r="J113" s="7"/>
      <c r="K113" s="7"/>
      <c r="L113" s="7"/>
      <c r="M113" s="7"/>
      <c r="N113" s="7"/>
      <c r="O113" s="7"/>
      <c r="P113" s="7"/>
      <c r="Q113" s="11"/>
      <c r="R113" s="127"/>
      <c r="S113" s="127"/>
      <c r="T113" s="127"/>
      <c r="U113" s="127"/>
      <c r="V113" s="524"/>
      <c r="W113" s="29"/>
      <c r="X113" s="29"/>
      <c r="Y113" s="29"/>
      <c r="Z113" s="29"/>
      <c r="AA113" s="524"/>
      <c r="AB113" s="7"/>
    </row>
    <row r="114" spans="1:28" s="10" customFormat="1" ht="20.100000000000001" customHeight="1">
      <c r="A114" s="7"/>
      <c r="B114" s="7"/>
      <c r="C114" s="7"/>
      <c r="D114" s="2"/>
      <c r="E114" s="7"/>
      <c r="F114" s="7"/>
      <c r="G114" s="7"/>
      <c r="H114" s="13"/>
      <c r="I114" s="7"/>
      <c r="J114" s="7"/>
      <c r="K114" s="7"/>
      <c r="L114" s="7"/>
      <c r="M114" s="7"/>
      <c r="N114" s="7"/>
      <c r="O114" s="7"/>
      <c r="P114" s="7"/>
      <c r="Q114" s="11"/>
      <c r="R114" s="127"/>
      <c r="S114" s="127"/>
      <c r="T114" s="127"/>
      <c r="U114" s="127"/>
      <c r="V114" s="524"/>
      <c r="W114" s="29"/>
      <c r="X114" s="29"/>
      <c r="Y114" s="29"/>
      <c r="Z114" s="29"/>
      <c r="AA114" s="524"/>
      <c r="AB114" s="7"/>
    </row>
    <row r="115" spans="1:28" s="10" customFormat="1" ht="20.100000000000001" customHeight="1">
      <c r="A115" s="7"/>
      <c r="B115" s="7"/>
      <c r="C115" s="7"/>
      <c r="D115" s="1"/>
      <c r="E115" s="7"/>
      <c r="F115" s="7"/>
      <c r="G115" s="7"/>
      <c r="H115" s="13"/>
      <c r="I115" s="7"/>
      <c r="J115" s="7"/>
      <c r="K115" s="7"/>
      <c r="L115" s="7"/>
      <c r="M115" s="7"/>
      <c r="N115" s="7"/>
      <c r="O115" s="7"/>
      <c r="P115" s="7"/>
      <c r="Q115" s="11"/>
      <c r="R115" s="127"/>
      <c r="S115" s="127"/>
      <c r="T115" s="127"/>
      <c r="U115" s="127"/>
      <c r="V115" s="524"/>
      <c r="W115" s="29"/>
      <c r="X115" s="29"/>
      <c r="Y115" s="29"/>
      <c r="Z115" s="29"/>
      <c r="AA115" s="524"/>
      <c r="AB115" s="7"/>
    </row>
    <row r="116" spans="1:28" s="10" customFormat="1" ht="20.100000000000001" customHeight="1">
      <c r="A116" s="7"/>
      <c r="B116" s="7"/>
      <c r="C116" s="7"/>
      <c r="D116" s="2"/>
      <c r="E116" s="7"/>
      <c r="F116" s="7"/>
      <c r="G116" s="7"/>
      <c r="H116" s="13"/>
      <c r="I116" s="7"/>
      <c r="J116" s="7"/>
      <c r="K116" s="7"/>
      <c r="L116" s="7"/>
      <c r="M116" s="7"/>
      <c r="N116" s="7"/>
      <c r="O116" s="7"/>
      <c r="P116" s="7"/>
      <c r="Q116" s="11"/>
      <c r="R116" s="127"/>
      <c r="S116" s="127"/>
      <c r="T116" s="127"/>
      <c r="U116" s="127"/>
      <c r="V116" s="524"/>
      <c r="W116" s="29"/>
      <c r="X116" s="29"/>
      <c r="Y116" s="29"/>
      <c r="Z116" s="29"/>
      <c r="AA116" s="524"/>
      <c r="AB116" s="7"/>
    </row>
    <row r="117" spans="1:28" s="10" customFormat="1" ht="20.100000000000001" customHeight="1">
      <c r="A117" s="7"/>
      <c r="B117" s="7"/>
      <c r="C117" s="7"/>
      <c r="D117" s="1"/>
      <c r="E117" s="7"/>
      <c r="F117" s="7"/>
      <c r="G117" s="7"/>
      <c r="H117" s="13"/>
      <c r="I117" s="7"/>
      <c r="J117" s="7"/>
      <c r="K117" s="7"/>
      <c r="L117" s="7"/>
      <c r="M117" s="7"/>
      <c r="N117" s="7"/>
      <c r="O117" s="7"/>
      <c r="P117" s="7"/>
      <c r="Q117" s="11"/>
      <c r="R117" s="127"/>
      <c r="S117" s="127"/>
      <c r="T117" s="127"/>
      <c r="U117" s="127"/>
      <c r="V117" s="524"/>
      <c r="W117" s="29"/>
      <c r="X117" s="29"/>
      <c r="Y117" s="29"/>
      <c r="Z117" s="29"/>
      <c r="AA117" s="524"/>
      <c r="AB117" s="7"/>
    </row>
    <row r="118" spans="1:28" s="10" customFormat="1" ht="20.100000000000001" customHeight="1">
      <c r="A118" s="7"/>
      <c r="B118" s="7"/>
      <c r="C118" s="7"/>
      <c r="D118" s="1"/>
      <c r="E118" s="7"/>
      <c r="F118" s="7"/>
      <c r="G118" s="7"/>
      <c r="H118" s="13"/>
      <c r="I118" s="7"/>
      <c r="J118" s="7"/>
      <c r="K118" s="7"/>
      <c r="L118" s="7"/>
      <c r="M118" s="7"/>
      <c r="N118" s="7"/>
      <c r="O118" s="7"/>
      <c r="P118" s="7"/>
      <c r="Q118" s="11"/>
      <c r="R118" s="127"/>
      <c r="S118" s="127"/>
      <c r="T118" s="127"/>
      <c r="U118" s="127"/>
      <c r="V118" s="524"/>
      <c r="W118" s="29"/>
      <c r="X118" s="29"/>
      <c r="Y118" s="29"/>
      <c r="Z118" s="29"/>
      <c r="AA118" s="524"/>
      <c r="AB118" s="7"/>
    </row>
    <row r="119" spans="1:28" s="10" customFormat="1" ht="20.100000000000001" customHeight="1">
      <c r="A119" s="7"/>
      <c r="B119" s="7"/>
      <c r="C119" s="7"/>
      <c r="D119" s="2"/>
      <c r="E119" s="7"/>
      <c r="F119" s="7"/>
      <c r="G119" s="7"/>
      <c r="H119" s="13"/>
      <c r="I119" s="7"/>
      <c r="J119" s="7"/>
      <c r="K119" s="7"/>
      <c r="L119" s="7"/>
      <c r="M119" s="7"/>
      <c r="N119" s="7"/>
      <c r="O119" s="7"/>
      <c r="P119" s="7"/>
      <c r="Q119" s="11"/>
      <c r="R119" s="127"/>
      <c r="S119" s="127"/>
      <c r="T119" s="127"/>
      <c r="U119" s="127"/>
      <c r="V119" s="524"/>
      <c r="W119" s="29"/>
      <c r="X119" s="29"/>
      <c r="Y119" s="29"/>
      <c r="Z119" s="29"/>
      <c r="AA119" s="524"/>
      <c r="AB119" s="7"/>
    </row>
    <row r="120" spans="1:28" s="10" customFormat="1" ht="20.100000000000001" customHeight="1">
      <c r="A120" s="7"/>
      <c r="B120" s="7"/>
      <c r="C120" s="7"/>
      <c r="D120" s="1"/>
      <c r="E120" s="7"/>
      <c r="F120" s="7"/>
      <c r="G120" s="7"/>
      <c r="H120" s="13"/>
      <c r="I120" s="7"/>
      <c r="J120" s="7"/>
      <c r="K120" s="7"/>
      <c r="L120" s="7"/>
      <c r="M120" s="7"/>
      <c r="N120" s="7"/>
      <c r="O120" s="7"/>
      <c r="P120" s="7"/>
      <c r="Q120" s="11"/>
      <c r="R120" s="127"/>
      <c r="S120" s="127"/>
      <c r="T120" s="127"/>
      <c r="U120" s="127"/>
      <c r="V120" s="524"/>
      <c r="W120" s="29"/>
      <c r="X120" s="29"/>
      <c r="Y120" s="29"/>
      <c r="Z120" s="29"/>
      <c r="AA120" s="524"/>
      <c r="AB120" s="7"/>
    </row>
    <row r="121" spans="1:28" s="10" customFormat="1" ht="20.100000000000001" customHeight="1">
      <c r="A121" s="7"/>
      <c r="B121" s="7"/>
      <c r="C121" s="7"/>
      <c r="D121" s="2"/>
      <c r="E121" s="7"/>
      <c r="F121" s="7"/>
      <c r="G121" s="7"/>
      <c r="H121" s="13"/>
      <c r="I121" s="7"/>
      <c r="J121" s="7"/>
      <c r="K121" s="7"/>
      <c r="L121" s="7"/>
      <c r="M121" s="7"/>
      <c r="N121" s="7"/>
      <c r="O121" s="7"/>
      <c r="P121" s="7"/>
      <c r="Q121" s="11"/>
      <c r="R121" s="127"/>
      <c r="S121" s="127"/>
      <c r="T121" s="127"/>
      <c r="U121" s="127"/>
      <c r="V121" s="524"/>
      <c r="W121" s="29"/>
      <c r="X121" s="29"/>
      <c r="Y121" s="29"/>
      <c r="Z121" s="29"/>
      <c r="AA121" s="524"/>
      <c r="AB121" s="7"/>
    </row>
    <row r="122" spans="1:28" s="10" customFormat="1" ht="20.100000000000001" customHeight="1">
      <c r="A122" s="7"/>
      <c r="B122" s="7"/>
      <c r="C122" s="7"/>
      <c r="D122" s="2"/>
      <c r="E122" s="7"/>
      <c r="F122" s="7"/>
      <c r="G122" s="7"/>
      <c r="H122" s="13"/>
      <c r="I122" s="7"/>
      <c r="J122" s="7"/>
      <c r="K122" s="7"/>
      <c r="L122" s="7"/>
      <c r="M122" s="7"/>
      <c r="N122" s="7"/>
      <c r="O122" s="7"/>
      <c r="P122" s="7"/>
      <c r="Q122" s="11"/>
      <c r="R122" s="127"/>
      <c r="S122" s="127"/>
      <c r="T122" s="127"/>
      <c r="U122" s="127"/>
      <c r="V122" s="524"/>
      <c r="W122" s="29"/>
      <c r="X122" s="29"/>
      <c r="Y122" s="29"/>
      <c r="Z122" s="29"/>
      <c r="AA122" s="524"/>
      <c r="AB122" s="7"/>
    </row>
    <row r="123" spans="1:28" s="10" customFormat="1" ht="20.100000000000001" customHeight="1">
      <c r="A123" s="7"/>
      <c r="B123" s="7"/>
      <c r="C123" s="7"/>
      <c r="D123" s="2"/>
      <c r="E123" s="7"/>
      <c r="F123" s="7"/>
      <c r="G123" s="7"/>
      <c r="H123" s="13"/>
      <c r="I123" s="7"/>
      <c r="J123" s="7"/>
      <c r="K123" s="7"/>
      <c r="L123" s="7"/>
      <c r="M123" s="7"/>
      <c r="N123" s="7"/>
      <c r="O123" s="7"/>
      <c r="P123" s="7"/>
      <c r="Q123" s="11"/>
      <c r="R123" s="127"/>
      <c r="S123" s="127"/>
      <c r="T123" s="127"/>
      <c r="U123" s="127"/>
      <c r="V123" s="524"/>
      <c r="W123" s="29"/>
      <c r="X123" s="29"/>
      <c r="Y123" s="29"/>
      <c r="Z123" s="29"/>
      <c r="AA123" s="524"/>
      <c r="AB123" s="7"/>
    </row>
    <row r="124" spans="1:28" s="10" customFormat="1" ht="20.100000000000001" customHeight="1">
      <c r="A124" s="7"/>
      <c r="B124" s="7"/>
      <c r="C124" s="7"/>
      <c r="D124" s="1"/>
      <c r="E124" s="7"/>
      <c r="F124" s="7"/>
      <c r="G124" s="7"/>
      <c r="H124" s="13"/>
      <c r="I124" s="7"/>
      <c r="J124" s="7"/>
      <c r="K124" s="7"/>
      <c r="L124" s="7"/>
      <c r="M124" s="7"/>
      <c r="N124" s="7"/>
      <c r="O124" s="7"/>
      <c r="P124" s="7"/>
      <c r="Q124" s="11"/>
      <c r="R124" s="127"/>
      <c r="S124" s="127"/>
      <c r="T124" s="127"/>
      <c r="U124" s="127"/>
      <c r="V124" s="524"/>
      <c r="W124" s="29"/>
      <c r="X124" s="29"/>
      <c r="Y124" s="29"/>
      <c r="Z124" s="29"/>
      <c r="AA124" s="524"/>
      <c r="AB124" s="7"/>
    </row>
    <row r="125" spans="1:28" s="10" customFormat="1" ht="20.100000000000001" customHeight="1">
      <c r="A125" s="7"/>
      <c r="B125" s="7"/>
      <c r="C125" s="7"/>
      <c r="D125" s="2"/>
      <c r="E125" s="7"/>
      <c r="F125" s="7"/>
      <c r="G125" s="7"/>
      <c r="H125" s="13"/>
      <c r="I125" s="7"/>
      <c r="J125" s="7"/>
      <c r="K125" s="7"/>
      <c r="L125" s="7"/>
      <c r="M125" s="7"/>
      <c r="N125" s="7"/>
      <c r="O125" s="7"/>
      <c r="P125" s="7"/>
      <c r="Q125" s="11"/>
      <c r="R125" s="127"/>
      <c r="S125" s="127"/>
      <c r="T125" s="127"/>
      <c r="U125" s="127"/>
      <c r="V125" s="524"/>
      <c r="W125" s="29"/>
      <c r="X125" s="29"/>
      <c r="Y125" s="29"/>
      <c r="Z125" s="29"/>
      <c r="AA125" s="524"/>
      <c r="AB125" s="7"/>
    </row>
    <row r="126" spans="1:28" s="10" customFormat="1" ht="20.100000000000001" customHeight="1">
      <c r="A126" s="7"/>
      <c r="B126" s="7"/>
      <c r="C126" s="7"/>
      <c r="D126" s="2"/>
      <c r="E126" s="7"/>
      <c r="F126" s="7"/>
      <c r="G126" s="7"/>
      <c r="H126" s="13"/>
      <c r="I126" s="7"/>
      <c r="J126" s="7"/>
      <c r="K126" s="7"/>
      <c r="L126" s="7"/>
      <c r="M126" s="7"/>
      <c r="N126" s="7"/>
      <c r="O126" s="7"/>
      <c r="P126" s="7"/>
      <c r="Q126" s="11"/>
      <c r="R126" s="127"/>
      <c r="S126" s="127"/>
      <c r="T126" s="127"/>
      <c r="U126" s="127"/>
      <c r="V126" s="524"/>
      <c r="W126" s="29"/>
      <c r="X126" s="29"/>
      <c r="Y126" s="29"/>
      <c r="Z126" s="29"/>
      <c r="AA126" s="524"/>
      <c r="AB126" s="7"/>
    </row>
    <row r="127" spans="1:28" s="10" customFormat="1" ht="20.100000000000001" customHeight="1">
      <c r="A127" s="7"/>
      <c r="B127" s="7"/>
      <c r="C127" s="7"/>
      <c r="D127" s="2"/>
      <c r="E127" s="7"/>
      <c r="F127" s="7"/>
      <c r="G127" s="7"/>
      <c r="H127" s="13"/>
      <c r="I127" s="7"/>
      <c r="J127" s="7"/>
      <c r="K127" s="7"/>
      <c r="L127" s="7"/>
      <c r="M127" s="7"/>
      <c r="N127" s="7"/>
      <c r="O127" s="7"/>
      <c r="P127" s="7"/>
      <c r="Q127" s="11"/>
      <c r="R127" s="127"/>
      <c r="S127" s="127"/>
      <c r="T127" s="127"/>
      <c r="U127" s="127"/>
      <c r="V127" s="524"/>
      <c r="W127" s="29"/>
      <c r="X127" s="29"/>
      <c r="Y127" s="29"/>
      <c r="Z127" s="29"/>
      <c r="AA127" s="524"/>
      <c r="AB127" s="7"/>
    </row>
    <row r="128" spans="1:28" s="10" customFormat="1" ht="20.100000000000001" customHeight="1">
      <c r="A128" s="7"/>
      <c r="B128" s="7"/>
      <c r="C128" s="7"/>
      <c r="D128" s="2"/>
      <c r="E128" s="7"/>
      <c r="F128" s="7"/>
      <c r="G128" s="7"/>
      <c r="H128" s="13"/>
      <c r="I128" s="7"/>
      <c r="J128" s="7"/>
      <c r="K128" s="7"/>
      <c r="L128" s="7"/>
      <c r="M128" s="7"/>
      <c r="N128" s="7"/>
      <c r="O128" s="7"/>
      <c r="P128" s="7"/>
      <c r="Q128" s="11"/>
      <c r="R128" s="127"/>
      <c r="S128" s="127"/>
      <c r="T128" s="127"/>
      <c r="U128" s="127"/>
      <c r="V128" s="524"/>
      <c r="W128" s="29"/>
      <c r="X128" s="29"/>
      <c r="Y128" s="29"/>
      <c r="Z128" s="29"/>
      <c r="AA128" s="524"/>
      <c r="AB128" s="7"/>
    </row>
    <row r="129" spans="1:28" s="10" customFormat="1" ht="20.100000000000001" customHeight="1">
      <c r="A129" s="7"/>
      <c r="B129" s="7"/>
      <c r="C129" s="7"/>
      <c r="D129" s="2"/>
      <c r="E129" s="7"/>
      <c r="F129" s="7"/>
      <c r="G129" s="7"/>
      <c r="H129" s="13"/>
      <c r="I129" s="7"/>
      <c r="J129" s="7"/>
      <c r="K129" s="7"/>
      <c r="L129" s="7"/>
      <c r="M129" s="7"/>
      <c r="N129" s="7"/>
      <c r="O129" s="7"/>
      <c r="P129" s="7"/>
      <c r="Q129" s="11"/>
      <c r="R129" s="127"/>
      <c r="S129" s="127"/>
      <c r="T129" s="127"/>
      <c r="U129" s="127"/>
      <c r="V129" s="524"/>
      <c r="W129" s="29"/>
      <c r="X129" s="29"/>
      <c r="Y129" s="29"/>
      <c r="Z129" s="29"/>
      <c r="AA129" s="524"/>
      <c r="AB129" s="7"/>
    </row>
    <row r="130" spans="1:28" s="10" customFormat="1" ht="20.100000000000001" customHeight="1">
      <c r="A130" s="7"/>
      <c r="B130" s="7"/>
      <c r="C130" s="7"/>
      <c r="D130" s="2"/>
      <c r="E130" s="7"/>
      <c r="F130" s="7"/>
      <c r="G130" s="7"/>
      <c r="H130" s="13"/>
      <c r="I130" s="7"/>
      <c r="J130" s="7"/>
      <c r="K130" s="7"/>
      <c r="L130" s="7"/>
      <c r="M130" s="7"/>
      <c r="N130" s="7"/>
      <c r="O130" s="7"/>
      <c r="P130" s="7"/>
      <c r="Q130" s="11"/>
      <c r="R130" s="127"/>
      <c r="S130" s="127"/>
      <c r="T130" s="127"/>
      <c r="U130" s="127"/>
      <c r="V130" s="524"/>
      <c r="W130" s="29"/>
      <c r="X130" s="29"/>
      <c r="Y130" s="29"/>
      <c r="Z130" s="29"/>
      <c r="AA130" s="524"/>
      <c r="AB130" s="7"/>
    </row>
    <row r="131" spans="1:28" s="10" customFormat="1" ht="20.100000000000001" customHeight="1">
      <c r="A131" s="7"/>
      <c r="B131" s="7"/>
      <c r="C131" s="7"/>
      <c r="D131" s="2"/>
      <c r="E131" s="7"/>
      <c r="F131" s="7"/>
      <c r="G131" s="7"/>
      <c r="H131" s="13"/>
      <c r="I131" s="7"/>
      <c r="J131" s="7"/>
      <c r="K131" s="7"/>
      <c r="L131" s="7"/>
      <c r="M131" s="7"/>
      <c r="N131" s="7"/>
      <c r="O131" s="7"/>
      <c r="P131" s="7"/>
      <c r="Q131" s="11"/>
      <c r="R131" s="127"/>
      <c r="S131" s="127"/>
      <c r="T131" s="127"/>
      <c r="U131" s="127"/>
      <c r="V131" s="524"/>
      <c r="W131" s="29"/>
      <c r="X131" s="29"/>
      <c r="Y131" s="29"/>
      <c r="Z131" s="29"/>
      <c r="AA131" s="524"/>
      <c r="AB131" s="7"/>
    </row>
    <row r="132" spans="1:28" s="10" customFormat="1" ht="20.100000000000001" customHeight="1">
      <c r="A132" s="7"/>
      <c r="B132" s="7"/>
      <c r="C132" s="7"/>
      <c r="D132" s="2"/>
      <c r="E132" s="7"/>
      <c r="F132" s="7"/>
      <c r="G132" s="7"/>
      <c r="H132" s="13"/>
      <c r="I132" s="7"/>
      <c r="J132" s="7"/>
      <c r="K132" s="7"/>
      <c r="L132" s="7"/>
      <c r="M132" s="7"/>
      <c r="N132" s="7"/>
      <c r="O132" s="7"/>
      <c r="P132" s="7"/>
      <c r="Q132" s="11"/>
      <c r="R132" s="127"/>
      <c r="S132" s="127"/>
      <c r="T132" s="127"/>
      <c r="U132" s="127"/>
      <c r="V132" s="524"/>
      <c r="W132" s="29"/>
      <c r="X132" s="29"/>
      <c r="Y132" s="29"/>
      <c r="Z132" s="29"/>
      <c r="AA132" s="524"/>
      <c r="AB132" s="7"/>
    </row>
    <row r="133" spans="1:28" s="10" customFormat="1" ht="20.100000000000001" customHeight="1">
      <c r="A133" s="7"/>
      <c r="B133" s="7"/>
      <c r="C133" s="7"/>
      <c r="D133" s="2"/>
      <c r="E133" s="7"/>
      <c r="F133" s="7"/>
      <c r="G133" s="7"/>
      <c r="H133" s="13"/>
      <c r="I133" s="7"/>
      <c r="J133" s="7"/>
      <c r="K133" s="7"/>
      <c r="L133" s="7"/>
      <c r="M133" s="7"/>
      <c r="N133" s="7"/>
      <c r="O133" s="7"/>
      <c r="P133" s="7"/>
      <c r="Q133" s="11"/>
      <c r="R133" s="127"/>
      <c r="S133" s="127"/>
      <c r="T133" s="127"/>
      <c r="U133" s="127"/>
      <c r="V133" s="524"/>
      <c r="W133" s="29"/>
      <c r="X133" s="29"/>
      <c r="Y133" s="29"/>
      <c r="Z133" s="29"/>
      <c r="AA133" s="524"/>
      <c r="AB133" s="7"/>
    </row>
    <row r="134" spans="1:28" s="10" customFormat="1" ht="20.100000000000001" customHeight="1">
      <c r="A134" s="7"/>
      <c r="B134" s="7"/>
      <c r="C134" s="7"/>
      <c r="D134" s="2"/>
      <c r="E134" s="7"/>
      <c r="F134" s="7"/>
      <c r="G134" s="7"/>
      <c r="H134" s="13"/>
      <c r="I134" s="7"/>
      <c r="J134" s="7"/>
      <c r="K134" s="7"/>
      <c r="L134" s="7"/>
      <c r="M134" s="7"/>
      <c r="N134" s="7"/>
      <c r="O134" s="7"/>
      <c r="P134" s="7"/>
      <c r="Q134" s="11"/>
      <c r="R134" s="127"/>
      <c r="S134" s="127"/>
      <c r="T134" s="127"/>
      <c r="U134" s="127"/>
      <c r="V134" s="524"/>
      <c r="W134" s="29"/>
      <c r="X134" s="29"/>
      <c r="Y134" s="29"/>
      <c r="Z134" s="29"/>
      <c r="AA134" s="524"/>
      <c r="AB134" s="7"/>
    </row>
    <row r="135" spans="1:28" s="10" customFormat="1" ht="20.100000000000001" customHeight="1">
      <c r="A135" s="7"/>
      <c r="B135" s="7"/>
      <c r="C135" s="7"/>
      <c r="D135" s="2"/>
      <c r="E135" s="7"/>
      <c r="F135" s="7"/>
      <c r="G135" s="7"/>
      <c r="H135" s="13"/>
      <c r="I135" s="7"/>
      <c r="J135" s="7"/>
      <c r="K135" s="7"/>
      <c r="L135" s="7"/>
      <c r="M135" s="7"/>
      <c r="N135" s="7"/>
      <c r="O135" s="7"/>
      <c r="P135" s="7"/>
      <c r="Q135" s="11"/>
      <c r="R135" s="127"/>
      <c r="S135" s="127"/>
      <c r="T135" s="127"/>
      <c r="U135" s="127"/>
      <c r="V135" s="524"/>
      <c r="W135" s="29"/>
      <c r="X135" s="29"/>
      <c r="Y135" s="29"/>
      <c r="Z135" s="29"/>
      <c r="AA135" s="524"/>
      <c r="AB135" s="7"/>
    </row>
    <row r="136" spans="1:28" s="10" customFormat="1" ht="20.100000000000001" customHeight="1">
      <c r="A136" s="7"/>
      <c r="B136" s="7"/>
      <c r="C136" s="7"/>
      <c r="D136" s="2"/>
      <c r="E136" s="7"/>
      <c r="F136" s="7"/>
      <c r="G136" s="7"/>
      <c r="H136" s="13"/>
      <c r="I136" s="7"/>
      <c r="J136" s="7"/>
      <c r="K136" s="7"/>
      <c r="L136" s="7"/>
      <c r="M136" s="7"/>
      <c r="N136" s="7"/>
      <c r="O136" s="7"/>
      <c r="P136" s="7"/>
      <c r="Q136" s="11"/>
      <c r="R136" s="127"/>
      <c r="S136" s="127"/>
      <c r="T136" s="127"/>
      <c r="U136" s="127"/>
      <c r="V136" s="524"/>
      <c r="W136" s="29"/>
      <c r="X136" s="29"/>
      <c r="Y136" s="29"/>
      <c r="Z136" s="29"/>
      <c r="AA136" s="524"/>
      <c r="AB136" s="7"/>
    </row>
    <row r="137" spans="1:28" s="10" customFormat="1" ht="20.100000000000001" customHeight="1">
      <c r="A137" s="7"/>
      <c r="B137" s="7"/>
      <c r="C137" s="7"/>
      <c r="D137" s="2"/>
      <c r="E137" s="7"/>
      <c r="F137" s="7"/>
      <c r="G137" s="7"/>
      <c r="H137" s="13"/>
      <c r="I137" s="7"/>
      <c r="J137" s="7"/>
      <c r="K137" s="7"/>
      <c r="L137" s="7"/>
      <c r="M137" s="7"/>
      <c r="N137" s="7"/>
      <c r="O137" s="7"/>
      <c r="P137" s="7"/>
      <c r="Q137" s="11"/>
      <c r="R137" s="127"/>
      <c r="S137" s="127"/>
      <c r="T137" s="127"/>
      <c r="U137" s="127"/>
      <c r="V137" s="524"/>
      <c r="W137" s="29"/>
      <c r="X137" s="29"/>
      <c r="Y137" s="29"/>
      <c r="Z137" s="29"/>
      <c r="AA137" s="524"/>
      <c r="AB137" s="7"/>
    </row>
    <row r="138" spans="1:28" s="10" customFormat="1" ht="20.100000000000001" customHeight="1">
      <c r="A138" s="7"/>
      <c r="B138" s="7"/>
      <c r="C138" s="7"/>
      <c r="D138" s="2"/>
      <c r="E138" s="7"/>
      <c r="F138" s="7"/>
      <c r="G138" s="7"/>
      <c r="H138" s="13"/>
      <c r="I138" s="7"/>
      <c r="J138" s="7"/>
      <c r="K138" s="7"/>
      <c r="L138" s="7"/>
      <c r="M138" s="7"/>
      <c r="N138" s="7"/>
      <c r="O138" s="7"/>
      <c r="P138" s="7"/>
      <c r="Q138" s="11"/>
      <c r="R138" s="127"/>
      <c r="S138" s="127"/>
      <c r="T138" s="127"/>
      <c r="U138" s="127"/>
      <c r="V138" s="524"/>
      <c r="W138" s="29"/>
      <c r="X138" s="29"/>
      <c r="Y138" s="29"/>
      <c r="Z138" s="29"/>
      <c r="AA138" s="524"/>
      <c r="AB138" s="7"/>
    </row>
    <row r="139" spans="1:28" s="10" customFormat="1" ht="20.100000000000001" customHeight="1">
      <c r="A139" s="7"/>
      <c r="B139" s="7"/>
      <c r="C139" s="7"/>
      <c r="D139" s="2"/>
      <c r="E139" s="7"/>
      <c r="F139" s="7"/>
      <c r="G139" s="7"/>
      <c r="H139" s="13"/>
      <c r="I139" s="7"/>
      <c r="J139" s="7"/>
      <c r="K139" s="7"/>
      <c r="L139" s="7"/>
      <c r="M139" s="7"/>
      <c r="N139" s="7"/>
      <c r="O139" s="7"/>
      <c r="P139" s="7"/>
      <c r="Q139" s="11"/>
      <c r="R139" s="127"/>
      <c r="S139" s="127"/>
      <c r="T139" s="127"/>
      <c r="U139" s="127"/>
      <c r="V139" s="524"/>
      <c r="W139" s="29"/>
      <c r="X139" s="29"/>
      <c r="Y139" s="29"/>
      <c r="Z139" s="29"/>
      <c r="AA139" s="524"/>
      <c r="AB139" s="7"/>
    </row>
    <row r="140" spans="1:28" s="10" customFormat="1" ht="20.100000000000001" customHeight="1">
      <c r="A140" s="7"/>
      <c r="B140" s="7"/>
      <c r="C140" s="7"/>
      <c r="D140" s="2"/>
      <c r="E140" s="7"/>
      <c r="F140" s="7"/>
      <c r="G140" s="7"/>
      <c r="H140" s="13"/>
      <c r="I140" s="7"/>
      <c r="J140" s="7"/>
      <c r="K140" s="7"/>
      <c r="L140" s="7"/>
      <c r="M140" s="7"/>
      <c r="N140" s="7"/>
      <c r="O140" s="7"/>
      <c r="P140" s="7"/>
      <c r="Q140" s="11"/>
      <c r="R140" s="127"/>
      <c r="S140" s="127"/>
      <c r="T140" s="127"/>
      <c r="U140" s="127"/>
      <c r="V140" s="524"/>
      <c r="W140" s="29"/>
      <c r="X140" s="29"/>
      <c r="Y140" s="29"/>
      <c r="Z140" s="29"/>
      <c r="AA140" s="524"/>
      <c r="AB140" s="7"/>
    </row>
    <row r="141" spans="1:28" s="10" customFormat="1" ht="20.100000000000001" customHeight="1">
      <c r="A141" s="7"/>
      <c r="B141" s="7"/>
      <c r="C141" s="7"/>
      <c r="D141" s="2"/>
      <c r="E141" s="7"/>
      <c r="F141" s="7"/>
      <c r="G141" s="7"/>
      <c r="H141" s="13"/>
      <c r="I141" s="7"/>
      <c r="J141" s="7"/>
      <c r="K141" s="7"/>
      <c r="L141" s="7"/>
      <c r="M141" s="7"/>
      <c r="N141" s="7"/>
      <c r="O141" s="7"/>
      <c r="P141" s="7"/>
      <c r="Q141" s="11"/>
      <c r="R141" s="127"/>
      <c r="S141" s="127"/>
      <c r="T141" s="127"/>
      <c r="U141" s="127"/>
      <c r="V141" s="524"/>
      <c r="W141" s="29"/>
      <c r="X141" s="29"/>
      <c r="Y141" s="29"/>
      <c r="Z141" s="29"/>
      <c r="AA141" s="524"/>
      <c r="AB141" s="7"/>
    </row>
    <row r="142" spans="1:28" s="10" customFormat="1" ht="20.100000000000001" customHeight="1">
      <c r="A142" s="7"/>
      <c r="B142" s="7"/>
      <c r="C142" s="7"/>
      <c r="D142" s="2"/>
      <c r="E142" s="7"/>
      <c r="F142" s="7"/>
      <c r="G142" s="7"/>
      <c r="H142" s="13"/>
      <c r="I142" s="7"/>
      <c r="J142" s="7"/>
      <c r="K142" s="7"/>
      <c r="L142" s="7"/>
      <c r="M142" s="7"/>
      <c r="N142" s="7"/>
      <c r="O142" s="7"/>
      <c r="P142" s="7"/>
      <c r="Q142" s="11"/>
      <c r="R142" s="127"/>
      <c r="S142" s="127"/>
      <c r="T142" s="127"/>
      <c r="U142" s="127"/>
      <c r="V142" s="524"/>
      <c r="W142" s="29"/>
      <c r="X142" s="29"/>
      <c r="Y142" s="29"/>
      <c r="Z142" s="29"/>
      <c r="AA142" s="524"/>
      <c r="AB142" s="7"/>
    </row>
    <row r="143" spans="1:28" s="10" customFormat="1" ht="20.100000000000001" customHeight="1">
      <c r="A143" s="7"/>
      <c r="B143" s="7"/>
      <c r="C143" s="7"/>
      <c r="D143" s="2"/>
      <c r="E143" s="7"/>
      <c r="F143" s="7"/>
      <c r="G143" s="7"/>
      <c r="H143" s="13"/>
      <c r="I143" s="7"/>
      <c r="J143" s="7"/>
      <c r="K143" s="7"/>
      <c r="L143" s="7"/>
      <c r="M143" s="7"/>
      <c r="N143" s="7"/>
      <c r="O143" s="7"/>
      <c r="P143" s="7"/>
      <c r="Q143" s="11"/>
      <c r="R143" s="127"/>
      <c r="S143" s="127"/>
      <c r="T143" s="127"/>
      <c r="U143" s="127"/>
      <c r="V143" s="524"/>
      <c r="W143" s="29"/>
      <c r="X143" s="29"/>
      <c r="Y143" s="29"/>
      <c r="Z143" s="29"/>
      <c r="AA143" s="524"/>
      <c r="AB143" s="7"/>
    </row>
    <row r="144" spans="1:28" s="10" customFormat="1" ht="20.100000000000001" customHeight="1">
      <c r="A144" s="7"/>
      <c r="B144" s="7"/>
      <c r="C144" s="7"/>
      <c r="D144" s="2"/>
      <c r="E144" s="7"/>
      <c r="F144" s="7"/>
      <c r="G144" s="7"/>
      <c r="H144" s="13"/>
      <c r="I144" s="7"/>
      <c r="J144" s="7"/>
      <c r="K144" s="7"/>
      <c r="L144" s="7"/>
      <c r="M144" s="7"/>
      <c r="N144" s="7"/>
      <c r="O144" s="7"/>
      <c r="P144" s="7"/>
      <c r="Q144" s="11"/>
      <c r="R144" s="127"/>
      <c r="S144" s="127"/>
      <c r="T144" s="127"/>
      <c r="U144" s="127"/>
      <c r="V144" s="524"/>
      <c r="W144" s="29"/>
      <c r="X144" s="29"/>
      <c r="Y144" s="29"/>
      <c r="Z144" s="29"/>
      <c r="AA144" s="524"/>
      <c r="AB144" s="7"/>
    </row>
    <row r="145" spans="1:28" s="10" customFormat="1" ht="20.100000000000001" customHeight="1">
      <c r="A145" s="7"/>
      <c r="B145" s="7"/>
      <c r="C145" s="7"/>
      <c r="D145" s="2"/>
      <c r="E145" s="7"/>
      <c r="F145" s="7"/>
      <c r="G145" s="7"/>
      <c r="H145" s="13"/>
      <c r="I145" s="7"/>
      <c r="J145" s="7"/>
      <c r="K145" s="7"/>
      <c r="L145" s="7"/>
      <c r="M145" s="7"/>
      <c r="N145" s="7"/>
      <c r="O145" s="7"/>
      <c r="P145" s="7"/>
      <c r="Q145" s="11"/>
      <c r="R145" s="127"/>
      <c r="S145" s="127"/>
      <c r="T145" s="127"/>
      <c r="U145" s="127"/>
      <c r="V145" s="524"/>
      <c r="W145" s="29"/>
      <c r="X145" s="29"/>
      <c r="Y145" s="29"/>
      <c r="Z145" s="29"/>
      <c r="AA145" s="524"/>
      <c r="AB145" s="7"/>
    </row>
    <row r="146" spans="1:28" s="10" customFormat="1" ht="20.100000000000001" customHeight="1">
      <c r="A146" s="7"/>
      <c r="B146" s="7"/>
      <c r="C146" s="7"/>
      <c r="D146" s="2"/>
      <c r="E146" s="7"/>
      <c r="F146" s="7"/>
      <c r="G146" s="7"/>
      <c r="H146" s="13"/>
      <c r="I146" s="7"/>
      <c r="J146" s="7"/>
      <c r="K146" s="7"/>
      <c r="L146" s="7"/>
      <c r="M146" s="7"/>
      <c r="N146" s="7"/>
      <c r="O146" s="7"/>
      <c r="P146" s="7"/>
      <c r="Q146" s="11"/>
      <c r="R146" s="127"/>
      <c r="S146" s="127"/>
      <c r="T146" s="127"/>
      <c r="U146" s="127"/>
      <c r="V146" s="524"/>
      <c r="W146" s="29"/>
      <c r="X146" s="29"/>
      <c r="Y146" s="29"/>
      <c r="Z146" s="29"/>
      <c r="AA146" s="524"/>
      <c r="AB146" s="7"/>
    </row>
    <row r="147" spans="1:28" s="10" customFormat="1" ht="20.100000000000001" customHeight="1">
      <c r="A147" s="7"/>
      <c r="B147" s="7"/>
      <c r="C147" s="7"/>
      <c r="D147" s="2"/>
      <c r="E147" s="7"/>
      <c r="F147" s="7"/>
      <c r="G147" s="7"/>
      <c r="H147" s="13"/>
      <c r="I147" s="7"/>
      <c r="J147" s="7"/>
      <c r="K147" s="7"/>
      <c r="L147" s="7"/>
      <c r="M147" s="7"/>
      <c r="N147" s="7"/>
      <c r="O147" s="7"/>
      <c r="P147" s="7"/>
      <c r="Q147" s="11"/>
      <c r="R147" s="127"/>
      <c r="S147" s="127"/>
      <c r="T147" s="127"/>
      <c r="U147" s="127"/>
      <c r="V147" s="524"/>
      <c r="W147" s="29"/>
      <c r="X147" s="29"/>
      <c r="Y147" s="29"/>
      <c r="Z147" s="29"/>
      <c r="AA147" s="524"/>
      <c r="AB147" s="7"/>
    </row>
    <row r="148" spans="1:28" s="10" customFormat="1" ht="20.100000000000001" customHeight="1">
      <c r="A148" s="7"/>
      <c r="B148" s="7"/>
      <c r="C148" s="7"/>
      <c r="D148" s="2"/>
      <c r="E148" s="7"/>
      <c r="F148" s="7"/>
      <c r="G148" s="7"/>
      <c r="H148" s="13"/>
      <c r="I148" s="7"/>
      <c r="J148" s="7"/>
      <c r="K148" s="7"/>
      <c r="L148" s="7"/>
      <c r="M148" s="7"/>
      <c r="N148" s="7"/>
      <c r="O148" s="7"/>
      <c r="P148" s="7"/>
      <c r="Q148" s="11"/>
      <c r="R148" s="127"/>
      <c r="S148" s="127"/>
      <c r="T148" s="127"/>
      <c r="U148" s="127"/>
      <c r="V148" s="524"/>
      <c r="W148" s="29"/>
      <c r="X148" s="29"/>
      <c r="Y148" s="29"/>
      <c r="Z148" s="29"/>
      <c r="AA148" s="524"/>
      <c r="AB148" s="7"/>
    </row>
    <row r="149" spans="1:28" s="10" customFormat="1" ht="20.100000000000001" customHeight="1">
      <c r="A149" s="7"/>
      <c r="B149" s="7"/>
      <c r="C149" s="7"/>
      <c r="D149" s="1"/>
      <c r="E149" s="7"/>
      <c r="F149" s="7"/>
      <c r="G149" s="7"/>
      <c r="H149" s="13"/>
      <c r="I149" s="7"/>
      <c r="J149" s="7"/>
      <c r="K149" s="7"/>
      <c r="L149" s="7"/>
      <c r="M149" s="7"/>
      <c r="N149" s="7"/>
      <c r="O149" s="7"/>
      <c r="P149" s="7"/>
      <c r="Q149" s="11"/>
      <c r="R149" s="127"/>
      <c r="S149" s="127"/>
      <c r="T149" s="127"/>
      <c r="U149" s="127"/>
      <c r="V149" s="524"/>
      <c r="W149" s="29"/>
      <c r="X149" s="29"/>
      <c r="Y149" s="29"/>
      <c r="Z149" s="29"/>
      <c r="AA149" s="524"/>
      <c r="AB149" s="7"/>
    </row>
    <row r="150" spans="1:28" s="10" customFormat="1" ht="20.100000000000001" customHeight="1">
      <c r="A150" s="7"/>
      <c r="B150" s="7"/>
      <c r="C150" s="7"/>
      <c r="D150" s="2"/>
      <c r="E150" s="7"/>
      <c r="F150" s="7"/>
      <c r="G150" s="7"/>
      <c r="H150" s="13"/>
      <c r="I150" s="7"/>
      <c r="J150" s="7"/>
      <c r="K150" s="7"/>
      <c r="L150" s="7"/>
      <c r="M150" s="7"/>
      <c r="N150" s="7"/>
      <c r="O150" s="7"/>
      <c r="P150" s="7"/>
      <c r="Q150" s="11"/>
      <c r="R150" s="127"/>
      <c r="S150" s="127"/>
      <c r="T150" s="127"/>
      <c r="U150" s="127"/>
      <c r="V150" s="524"/>
      <c r="W150" s="29"/>
      <c r="X150" s="29"/>
      <c r="Y150" s="29"/>
      <c r="Z150" s="29"/>
      <c r="AA150" s="524"/>
      <c r="AB150" s="7"/>
    </row>
    <row r="151" spans="1:28" s="10" customFormat="1" ht="20.100000000000001" customHeight="1">
      <c r="A151" s="7"/>
      <c r="B151" s="7"/>
      <c r="C151" s="7"/>
      <c r="D151" s="2"/>
      <c r="E151" s="7"/>
      <c r="F151" s="7"/>
      <c r="G151" s="7"/>
      <c r="H151" s="13"/>
      <c r="I151" s="7"/>
      <c r="J151" s="7"/>
      <c r="K151" s="7"/>
      <c r="L151" s="7"/>
      <c r="M151" s="7"/>
      <c r="N151" s="7"/>
      <c r="O151" s="7"/>
      <c r="P151" s="7"/>
      <c r="Q151" s="11"/>
      <c r="R151" s="127"/>
      <c r="S151" s="127"/>
      <c r="T151" s="127"/>
      <c r="U151" s="127"/>
      <c r="V151" s="524"/>
      <c r="W151" s="29"/>
      <c r="X151" s="29"/>
      <c r="Y151" s="29"/>
      <c r="Z151" s="29"/>
      <c r="AA151" s="524"/>
      <c r="AB151" s="7"/>
    </row>
    <row r="152" spans="1:28" s="10" customFormat="1" ht="20.100000000000001" customHeight="1">
      <c r="A152" s="7"/>
      <c r="B152" s="7"/>
      <c r="C152" s="7"/>
      <c r="D152" s="2"/>
      <c r="E152" s="7"/>
      <c r="F152" s="7"/>
      <c r="G152" s="7"/>
      <c r="H152" s="13"/>
      <c r="I152" s="7"/>
      <c r="J152" s="7"/>
      <c r="K152" s="7"/>
      <c r="L152" s="7"/>
      <c r="M152" s="7"/>
      <c r="N152" s="7"/>
      <c r="O152" s="7"/>
      <c r="P152" s="7"/>
      <c r="Q152" s="11"/>
      <c r="R152" s="127"/>
      <c r="S152" s="127"/>
      <c r="T152" s="127"/>
      <c r="U152" s="127"/>
      <c r="V152" s="524"/>
      <c r="W152" s="29"/>
      <c r="X152" s="29"/>
      <c r="Y152" s="29"/>
      <c r="Z152" s="29"/>
      <c r="AA152" s="524"/>
      <c r="AB152" s="7"/>
    </row>
    <row r="153" spans="1:28" s="10" customFormat="1" ht="20.100000000000001" customHeight="1">
      <c r="A153" s="7"/>
      <c r="B153" s="7"/>
      <c r="C153" s="7"/>
      <c r="D153" s="2"/>
      <c r="E153" s="7"/>
      <c r="F153" s="7"/>
      <c r="G153" s="7"/>
      <c r="H153" s="13"/>
      <c r="I153" s="7"/>
      <c r="J153" s="7"/>
      <c r="K153" s="7"/>
      <c r="L153" s="7"/>
      <c r="M153" s="7"/>
      <c r="N153" s="7"/>
      <c r="O153" s="7"/>
      <c r="P153" s="7"/>
      <c r="Q153" s="11"/>
      <c r="R153" s="127"/>
      <c r="S153" s="127"/>
      <c r="T153" s="127"/>
      <c r="U153" s="127"/>
      <c r="V153" s="524"/>
      <c r="W153" s="29"/>
      <c r="X153" s="29"/>
      <c r="Y153" s="29"/>
      <c r="Z153" s="29"/>
      <c r="AA153" s="524"/>
      <c r="AB153" s="7"/>
    </row>
    <row r="154" spans="1:28" s="10" customFormat="1" ht="20.100000000000001" customHeight="1">
      <c r="A154" s="7"/>
      <c r="B154" s="7"/>
      <c r="C154" s="7"/>
      <c r="D154" s="2"/>
      <c r="E154" s="7"/>
      <c r="F154" s="7"/>
      <c r="G154" s="7"/>
      <c r="H154" s="13"/>
      <c r="I154" s="7"/>
      <c r="J154" s="7"/>
      <c r="K154" s="7"/>
      <c r="L154" s="7"/>
      <c r="M154" s="7"/>
      <c r="N154" s="7"/>
      <c r="O154" s="7"/>
      <c r="P154" s="7"/>
      <c r="Q154" s="11"/>
      <c r="R154" s="127"/>
      <c r="S154" s="127"/>
      <c r="T154" s="127"/>
      <c r="U154" s="127"/>
      <c r="V154" s="524"/>
      <c r="W154" s="29"/>
      <c r="X154" s="29"/>
      <c r="Y154" s="29"/>
      <c r="Z154" s="29"/>
      <c r="AA154" s="524"/>
      <c r="AB154" s="7"/>
    </row>
    <row r="155" spans="1:28" s="10" customFormat="1" ht="20.100000000000001" customHeight="1">
      <c r="A155" s="7"/>
      <c r="B155" s="7"/>
      <c r="C155" s="7"/>
      <c r="D155" s="2"/>
      <c r="E155" s="7"/>
      <c r="F155" s="7"/>
      <c r="G155" s="7"/>
      <c r="H155" s="13"/>
      <c r="I155" s="7"/>
      <c r="J155" s="7"/>
      <c r="K155" s="7"/>
      <c r="L155" s="7"/>
      <c r="M155" s="7"/>
      <c r="N155" s="7"/>
      <c r="O155" s="7"/>
      <c r="P155" s="7"/>
      <c r="Q155" s="11"/>
      <c r="R155" s="127"/>
      <c r="S155" s="127"/>
      <c r="T155" s="127"/>
      <c r="U155" s="127"/>
      <c r="V155" s="524"/>
      <c r="W155" s="29"/>
      <c r="X155" s="29"/>
      <c r="Y155" s="29"/>
      <c r="Z155" s="29"/>
      <c r="AA155" s="524"/>
      <c r="AB155" s="7"/>
    </row>
    <row r="156" spans="1:28" s="10" customFormat="1" ht="20.100000000000001" customHeight="1">
      <c r="A156" s="7"/>
      <c r="B156" s="7"/>
      <c r="C156" s="7"/>
      <c r="D156" s="2"/>
      <c r="E156" s="7"/>
      <c r="F156" s="7"/>
      <c r="G156" s="7"/>
      <c r="H156" s="13"/>
      <c r="I156" s="7"/>
      <c r="J156" s="7"/>
      <c r="K156" s="7"/>
      <c r="L156" s="7"/>
      <c r="M156" s="7"/>
      <c r="N156" s="7"/>
      <c r="O156" s="7"/>
      <c r="P156" s="7"/>
      <c r="Q156" s="11"/>
      <c r="R156" s="127"/>
      <c r="S156" s="127"/>
      <c r="T156" s="127"/>
      <c r="U156" s="127"/>
      <c r="V156" s="524"/>
      <c r="W156" s="29"/>
      <c r="X156" s="29"/>
      <c r="Y156" s="29"/>
      <c r="Z156" s="29"/>
      <c r="AA156" s="524"/>
      <c r="AB156" s="7"/>
    </row>
    <row r="157" spans="1:28" s="10" customFormat="1" ht="20.100000000000001" customHeight="1">
      <c r="A157" s="7"/>
      <c r="B157" s="7"/>
      <c r="C157" s="7"/>
      <c r="D157" s="2"/>
      <c r="E157" s="7"/>
      <c r="F157" s="7"/>
      <c r="G157" s="7"/>
      <c r="H157" s="13"/>
      <c r="I157" s="7"/>
      <c r="J157" s="7"/>
      <c r="K157" s="7"/>
      <c r="L157" s="7"/>
      <c r="M157" s="7"/>
      <c r="N157" s="7"/>
      <c r="O157" s="7"/>
      <c r="P157" s="7"/>
      <c r="Q157" s="11"/>
      <c r="R157" s="127"/>
      <c r="S157" s="127"/>
      <c r="T157" s="127"/>
      <c r="U157" s="127"/>
      <c r="V157" s="524"/>
      <c r="W157" s="29"/>
      <c r="X157" s="29"/>
      <c r="Y157" s="29"/>
      <c r="Z157" s="29"/>
      <c r="AA157" s="524"/>
      <c r="AB157" s="7"/>
    </row>
    <row r="158" spans="1:28" s="10" customFormat="1" ht="20.100000000000001" customHeight="1">
      <c r="A158" s="7"/>
      <c r="B158" s="7"/>
      <c r="C158" s="7"/>
      <c r="D158" s="2"/>
      <c r="E158" s="7"/>
      <c r="F158" s="7"/>
      <c r="G158" s="7"/>
      <c r="H158" s="13"/>
      <c r="I158" s="7"/>
      <c r="J158" s="7"/>
      <c r="K158" s="7"/>
      <c r="L158" s="7"/>
      <c r="M158" s="7"/>
      <c r="N158" s="7"/>
      <c r="O158" s="7"/>
      <c r="P158" s="7"/>
      <c r="Q158" s="11"/>
      <c r="R158" s="127"/>
      <c r="S158" s="127"/>
      <c r="T158" s="127"/>
      <c r="U158" s="127"/>
      <c r="V158" s="524"/>
      <c r="W158" s="29"/>
      <c r="X158" s="29"/>
      <c r="Y158" s="29"/>
      <c r="Z158" s="29"/>
      <c r="AA158" s="524"/>
      <c r="AB158" s="7"/>
    </row>
    <row r="159" spans="1:28" s="10" customFormat="1" ht="20.100000000000001" customHeight="1">
      <c r="A159" s="7"/>
      <c r="B159" s="7"/>
      <c r="C159" s="7"/>
      <c r="D159" s="1"/>
      <c r="E159" s="7"/>
      <c r="F159" s="7"/>
      <c r="G159" s="7"/>
      <c r="H159" s="13"/>
      <c r="I159" s="7"/>
      <c r="J159" s="7"/>
      <c r="K159" s="7"/>
      <c r="L159" s="7"/>
      <c r="M159" s="7"/>
      <c r="N159" s="7"/>
      <c r="O159" s="7"/>
      <c r="P159" s="7"/>
      <c r="Q159" s="11"/>
      <c r="R159" s="127"/>
      <c r="S159" s="127"/>
      <c r="T159" s="127"/>
      <c r="U159" s="127"/>
      <c r="V159" s="524"/>
      <c r="W159" s="29"/>
      <c r="X159" s="29"/>
      <c r="Y159" s="29"/>
      <c r="Z159" s="29"/>
      <c r="AA159" s="524"/>
      <c r="AB159" s="7"/>
    </row>
    <row r="160" spans="1:28" s="10" customFormat="1" ht="20.100000000000001" customHeight="1">
      <c r="A160" s="7"/>
      <c r="B160" s="7"/>
      <c r="C160" s="7"/>
      <c r="D160" s="2"/>
      <c r="E160" s="7"/>
      <c r="F160" s="7"/>
      <c r="G160" s="7"/>
      <c r="H160" s="13"/>
      <c r="I160" s="7"/>
      <c r="J160" s="7"/>
      <c r="K160" s="7"/>
      <c r="L160" s="7"/>
      <c r="M160" s="7"/>
      <c r="N160" s="7"/>
      <c r="O160" s="7"/>
      <c r="P160" s="7"/>
      <c r="Q160" s="11"/>
      <c r="R160" s="127"/>
      <c r="S160" s="127"/>
      <c r="T160" s="127"/>
      <c r="U160" s="127"/>
      <c r="V160" s="524"/>
      <c r="W160" s="29"/>
      <c r="X160" s="29"/>
      <c r="Y160" s="29"/>
      <c r="Z160" s="29"/>
      <c r="AA160" s="524"/>
      <c r="AB160" s="7"/>
    </row>
    <row r="161" spans="1:28" s="10" customFormat="1" ht="20.100000000000001" customHeight="1">
      <c r="A161" s="7"/>
      <c r="B161" s="7"/>
      <c r="C161" s="7"/>
      <c r="D161" s="2"/>
      <c r="E161" s="7"/>
      <c r="F161" s="7"/>
      <c r="G161" s="7"/>
      <c r="H161" s="13"/>
      <c r="I161" s="7"/>
      <c r="J161" s="7"/>
      <c r="K161" s="7"/>
      <c r="L161" s="7"/>
      <c r="M161" s="7"/>
      <c r="N161" s="7"/>
      <c r="O161" s="7"/>
      <c r="P161" s="7"/>
      <c r="Q161" s="11"/>
      <c r="R161" s="127"/>
      <c r="S161" s="127"/>
      <c r="T161" s="127"/>
      <c r="U161" s="127"/>
      <c r="V161" s="524"/>
      <c r="W161" s="29"/>
      <c r="X161" s="29"/>
      <c r="Y161" s="29"/>
      <c r="Z161" s="29"/>
      <c r="AA161" s="524"/>
      <c r="AB161" s="7"/>
    </row>
    <row r="162" spans="1:28" s="10" customFormat="1" ht="20.100000000000001" customHeight="1">
      <c r="A162" s="7"/>
      <c r="B162" s="7"/>
      <c r="C162" s="7"/>
      <c r="D162" s="2"/>
      <c r="E162" s="7"/>
      <c r="F162" s="7"/>
      <c r="G162" s="7"/>
      <c r="H162" s="13"/>
      <c r="I162" s="7"/>
      <c r="J162" s="7"/>
      <c r="K162" s="7"/>
      <c r="L162" s="7"/>
      <c r="M162" s="7"/>
      <c r="N162" s="7"/>
      <c r="O162" s="7"/>
      <c r="P162" s="7"/>
      <c r="Q162" s="11"/>
      <c r="R162" s="127"/>
      <c r="S162" s="127"/>
      <c r="T162" s="127"/>
      <c r="U162" s="127"/>
      <c r="V162" s="524"/>
      <c r="W162" s="29"/>
      <c r="X162" s="29"/>
      <c r="Y162" s="29"/>
      <c r="Z162" s="29"/>
      <c r="AA162" s="524"/>
      <c r="AB162" s="7"/>
    </row>
    <row r="163" spans="1:28" s="10" customFormat="1" ht="20.100000000000001" customHeight="1">
      <c r="A163" s="7"/>
      <c r="B163" s="7"/>
      <c r="C163" s="7"/>
      <c r="D163" s="2"/>
      <c r="E163" s="7"/>
      <c r="F163" s="7"/>
      <c r="G163" s="7"/>
      <c r="H163" s="13"/>
      <c r="I163" s="7"/>
      <c r="J163" s="7"/>
      <c r="K163" s="7"/>
      <c r="L163" s="7"/>
      <c r="M163" s="7"/>
      <c r="N163" s="7"/>
      <c r="O163" s="7"/>
      <c r="P163" s="7"/>
      <c r="Q163" s="11"/>
      <c r="R163" s="127"/>
      <c r="S163" s="127"/>
      <c r="T163" s="127"/>
      <c r="U163" s="127"/>
      <c r="V163" s="524"/>
      <c r="W163" s="29"/>
      <c r="X163" s="29"/>
      <c r="Y163" s="29"/>
      <c r="Z163" s="29"/>
      <c r="AA163" s="524"/>
      <c r="AB163" s="7"/>
    </row>
    <row r="164" spans="1:28" s="10" customFormat="1" ht="20.100000000000001" customHeight="1">
      <c r="A164" s="7"/>
      <c r="B164" s="7"/>
      <c r="C164" s="7"/>
      <c r="D164" s="2"/>
      <c r="E164" s="7"/>
      <c r="F164" s="7"/>
      <c r="G164" s="7"/>
      <c r="H164" s="13"/>
      <c r="I164" s="7"/>
      <c r="J164" s="7"/>
      <c r="K164" s="7"/>
      <c r="L164" s="7"/>
      <c r="M164" s="7"/>
      <c r="N164" s="7"/>
      <c r="O164" s="7"/>
      <c r="P164" s="7"/>
      <c r="Q164" s="11"/>
      <c r="R164" s="127"/>
      <c r="S164" s="127"/>
      <c r="T164" s="127"/>
      <c r="U164" s="127"/>
      <c r="V164" s="524"/>
      <c r="W164" s="29"/>
      <c r="X164" s="29"/>
      <c r="Y164" s="29"/>
      <c r="Z164" s="29"/>
      <c r="AA164" s="524"/>
      <c r="AB164" s="7"/>
    </row>
    <row r="165" spans="1:28" s="10" customFormat="1" ht="20.100000000000001" customHeight="1">
      <c r="A165" s="7"/>
      <c r="B165" s="7"/>
      <c r="C165" s="7"/>
      <c r="D165" s="2"/>
      <c r="E165" s="7"/>
      <c r="F165" s="7"/>
      <c r="G165" s="7"/>
      <c r="H165" s="13"/>
      <c r="I165" s="7"/>
      <c r="J165" s="7"/>
      <c r="K165" s="7"/>
      <c r="L165" s="7"/>
      <c r="M165" s="7"/>
      <c r="N165" s="7"/>
      <c r="O165" s="7"/>
      <c r="P165" s="7"/>
      <c r="Q165" s="11"/>
      <c r="R165" s="127"/>
      <c r="S165" s="127"/>
      <c r="T165" s="127"/>
      <c r="U165" s="127"/>
      <c r="V165" s="524"/>
      <c r="W165" s="29"/>
      <c r="X165" s="29"/>
      <c r="Y165" s="29"/>
      <c r="Z165" s="29"/>
      <c r="AA165" s="524"/>
      <c r="AB165" s="7"/>
    </row>
    <row r="166" spans="1:28" s="10" customFormat="1" ht="20.100000000000001" customHeight="1">
      <c r="A166" s="7"/>
      <c r="B166" s="7"/>
      <c r="C166" s="7"/>
      <c r="D166" s="2"/>
      <c r="E166" s="7"/>
      <c r="F166" s="7"/>
      <c r="G166" s="7"/>
      <c r="H166" s="13"/>
      <c r="I166" s="7"/>
      <c r="J166" s="7"/>
      <c r="K166" s="7"/>
      <c r="L166" s="7"/>
      <c r="M166" s="7"/>
      <c r="N166" s="7"/>
      <c r="O166" s="7"/>
      <c r="P166" s="7"/>
      <c r="Q166" s="11"/>
      <c r="R166" s="127"/>
      <c r="S166" s="127"/>
      <c r="T166" s="127"/>
      <c r="U166" s="127"/>
      <c r="V166" s="524"/>
      <c r="W166" s="29"/>
      <c r="X166" s="29"/>
      <c r="Y166" s="29"/>
      <c r="Z166" s="29"/>
      <c r="AA166" s="524"/>
      <c r="AB166" s="7"/>
    </row>
    <row r="167" spans="1:28" s="10" customFormat="1" ht="20.100000000000001" customHeight="1">
      <c r="A167" s="7"/>
      <c r="B167" s="7"/>
      <c r="C167" s="7"/>
      <c r="D167" s="2"/>
      <c r="E167" s="7"/>
      <c r="F167" s="7"/>
      <c r="G167" s="7"/>
      <c r="H167" s="13"/>
      <c r="I167" s="7"/>
      <c r="J167" s="7"/>
      <c r="K167" s="7"/>
      <c r="L167" s="7"/>
      <c r="M167" s="7"/>
      <c r="N167" s="7"/>
      <c r="O167" s="7"/>
      <c r="P167" s="7"/>
      <c r="Q167" s="11"/>
      <c r="R167" s="127"/>
      <c r="S167" s="127"/>
      <c r="T167" s="127"/>
      <c r="U167" s="127"/>
      <c r="V167" s="524"/>
      <c r="W167" s="29"/>
      <c r="X167" s="29"/>
      <c r="Y167" s="29"/>
      <c r="Z167" s="29"/>
      <c r="AA167" s="524"/>
      <c r="AB167" s="7"/>
    </row>
    <row r="168" spans="1:28" s="10" customFormat="1" ht="20.100000000000001" customHeight="1">
      <c r="A168" s="7"/>
      <c r="B168" s="7"/>
      <c r="C168" s="7"/>
      <c r="D168" s="2"/>
      <c r="E168" s="7"/>
      <c r="F168" s="7"/>
      <c r="G168" s="7"/>
      <c r="H168" s="13"/>
      <c r="I168" s="7"/>
      <c r="J168" s="7"/>
      <c r="K168" s="7"/>
      <c r="L168" s="7"/>
      <c r="M168" s="7"/>
      <c r="N168" s="7"/>
      <c r="O168" s="7"/>
      <c r="P168" s="7"/>
      <c r="Q168" s="11"/>
      <c r="R168" s="127"/>
      <c r="S168" s="127"/>
      <c r="T168" s="127"/>
      <c r="U168" s="127"/>
      <c r="V168" s="524"/>
      <c r="W168" s="29"/>
      <c r="X168" s="29"/>
      <c r="Y168" s="29"/>
      <c r="Z168" s="29"/>
      <c r="AA168" s="524"/>
      <c r="AB168" s="7"/>
    </row>
    <row r="169" spans="1:28" s="10" customFormat="1" ht="20.100000000000001" customHeight="1">
      <c r="A169" s="7"/>
      <c r="B169" s="7"/>
      <c r="C169" s="7"/>
      <c r="D169" s="2"/>
      <c r="E169" s="7"/>
      <c r="F169" s="7"/>
      <c r="G169" s="7"/>
      <c r="H169" s="13"/>
      <c r="I169" s="7"/>
      <c r="J169" s="7"/>
      <c r="K169" s="7"/>
      <c r="L169" s="7"/>
      <c r="M169" s="7"/>
      <c r="N169" s="7"/>
      <c r="O169" s="7"/>
      <c r="P169" s="7"/>
      <c r="Q169" s="11"/>
      <c r="R169" s="127"/>
      <c r="S169" s="127"/>
      <c r="T169" s="127"/>
      <c r="U169" s="127"/>
      <c r="V169" s="524"/>
      <c r="W169" s="29"/>
      <c r="X169" s="29"/>
      <c r="Y169" s="29"/>
      <c r="Z169" s="29"/>
      <c r="AA169" s="524"/>
      <c r="AB169" s="7"/>
    </row>
    <row r="170" spans="1:28" s="10" customFormat="1" ht="20.100000000000001" customHeight="1">
      <c r="A170" s="7"/>
      <c r="B170" s="7"/>
      <c r="C170" s="7"/>
      <c r="D170" s="2"/>
      <c r="E170" s="7"/>
      <c r="F170" s="7"/>
      <c r="G170" s="7"/>
      <c r="H170" s="13"/>
      <c r="I170" s="7"/>
      <c r="J170" s="7"/>
      <c r="K170" s="7"/>
      <c r="L170" s="7"/>
      <c r="M170" s="7"/>
      <c r="N170" s="7"/>
      <c r="O170" s="7"/>
      <c r="P170" s="7"/>
      <c r="Q170" s="11"/>
      <c r="R170" s="127"/>
      <c r="S170" s="127"/>
      <c r="T170" s="127"/>
      <c r="U170" s="127"/>
      <c r="V170" s="524"/>
      <c r="W170" s="29"/>
      <c r="X170" s="29"/>
      <c r="Y170" s="29"/>
      <c r="Z170" s="29"/>
      <c r="AA170" s="524"/>
      <c r="AB170" s="7"/>
    </row>
    <row r="171" spans="1:28" s="10" customFormat="1" ht="20.100000000000001" customHeight="1">
      <c r="A171" s="7"/>
      <c r="B171" s="7"/>
      <c r="C171" s="7"/>
      <c r="D171" s="2"/>
      <c r="E171" s="7"/>
      <c r="F171" s="7"/>
      <c r="G171" s="7"/>
      <c r="H171" s="13"/>
      <c r="I171" s="7"/>
      <c r="J171" s="7"/>
      <c r="K171" s="7"/>
      <c r="L171" s="7"/>
      <c r="M171" s="7"/>
      <c r="N171" s="7"/>
      <c r="O171" s="7"/>
      <c r="P171" s="7"/>
      <c r="Q171" s="11"/>
      <c r="R171" s="127"/>
      <c r="S171" s="127"/>
      <c r="T171" s="127"/>
      <c r="U171" s="127"/>
      <c r="V171" s="524"/>
      <c r="W171" s="29"/>
      <c r="X171" s="29"/>
      <c r="Y171" s="29"/>
      <c r="Z171" s="29"/>
      <c r="AA171" s="524"/>
      <c r="AB171" s="7"/>
    </row>
    <row r="172" spans="1:28" s="10" customFormat="1" ht="20.100000000000001" customHeight="1">
      <c r="A172" s="7"/>
      <c r="B172" s="7"/>
      <c r="C172" s="7"/>
      <c r="D172" s="2"/>
      <c r="E172" s="7"/>
      <c r="F172" s="7"/>
      <c r="G172" s="7"/>
      <c r="H172" s="13"/>
      <c r="I172" s="7"/>
      <c r="J172" s="7"/>
      <c r="K172" s="7"/>
      <c r="L172" s="7"/>
      <c r="M172" s="7"/>
      <c r="N172" s="7"/>
      <c r="O172" s="7"/>
      <c r="P172" s="7"/>
      <c r="Q172" s="11"/>
      <c r="R172" s="127"/>
      <c r="S172" s="127"/>
      <c r="T172" s="127"/>
      <c r="U172" s="127"/>
      <c r="V172" s="524"/>
      <c r="W172" s="29"/>
      <c r="X172" s="29"/>
      <c r="Y172" s="29"/>
      <c r="Z172" s="29"/>
      <c r="AA172" s="524"/>
      <c r="AB172" s="7"/>
    </row>
    <row r="173" spans="1:28" s="10" customFormat="1" ht="20.100000000000001" customHeight="1">
      <c r="A173" s="7"/>
      <c r="B173" s="7"/>
      <c r="C173" s="7"/>
      <c r="D173" s="2"/>
      <c r="E173" s="7"/>
      <c r="F173" s="7"/>
      <c r="G173" s="7"/>
      <c r="H173" s="13"/>
      <c r="I173" s="7"/>
      <c r="J173" s="7"/>
      <c r="K173" s="7"/>
      <c r="L173" s="7"/>
      <c r="M173" s="7"/>
      <c r="N173" s="7"/>
      <c r="O173" s="7"/>
      <c r="P173" s="7"/>
      <c r="Q173" s="11"/>
      <c r="R173" s="127"/>
      <c r="S173" s="127"/>
      <c r="T173" s="127"/>
      <c r="U173" s="127"/>
      <c r="V173" s="524"/>
      <c r="W173" s="29"/>
      <c r="X173" s="29"/>
      <c r="Y173" s="29"/>
      <c r="Z173" s="29"/>
      <c r="AA173" s="524"/>
      <c r="AB173" s="7"/>
    </row>
    <row r="174" spans="1:28" s="10" customFormat="1" ht="20.100000000000001" customHeight="1">
      <c r="A174" s="7"/>
      <c r="B174" s="7"/>
      <c r="C174" s="7"/>
      <c r="D174" s="2"/>
      <c r="E174" s="7"/>
      <c r="F174" s="7"/>
      <c r="G174" s="7"/>
      <c r="H174" s="13"/>
      <c r="I174" s="7"/>
      <c r="J174" s="7"/>
      <c r="K174" s="7"/>
      <c r="L174" s="7"/>
      <c r="M174" s="7"/>
      <c r="N174" s="7"/>
      <c r="O174" s="7"/>
      <c r="P174" s="7"/>
      <c r="Q174" s="11"/>
      <c r="R174" s="127"/>
      <c r="S174" s="127"/>
      <c r="T174" s="127"/>
      <c r="U174" s="127"/>
      <c r="V174" s="524"/>
      <c r="W174" s="29"/>
      <c r="X174" s="29"/>
      <c r="Y174" s="29"/>
      <c r="Z174" s="29"/>
      <c r="AA174" s="524"/>
      <c r="AB174" s="7"/>
    </row>
    <row r="175" spans="1:28" s="10" customFormat="1" ht="20.100000000000001" customHeight="1">
      <c r="A175" s="7"/>
      <c r="B175" s="7"/>
      <c r="C175" s="7"/>
      <c r="D175" s="2"/>
      <c r="E175" s="7"/>
      <c r="F175" s="7"/>
      <c r="G175" s="7"/>
      <c r="H175" s="13"/>
      <c r="I175" s="7"/>
      <c r="J175" s="7"/>
      <c r="K175" s="7"/>
      <c r="L175" s="7"/>
      <c r="M175" s="7"/>
      <c r="N175" s="7"/>
      <c r="O175" s="7"/>
      <c r="P175" s="7"/>
      <c r="Q175" s="11"/>
      <c r="R175" s="127"/>
      <c r="S175" s="127"/>
      <c r="T175" s="127"/>
      <c r="U175" s="127"/>
      <c r="V175" s="524"/>
      <c r="W175" s="29"/>
      <c r="X175" s="29"/>
      <c r="Y175" s="29"/>
      <c r="Z175" s="29"/>
      <c r="AA175" s="524"/>
      <c r="AB175" s="7"/>
    </row>
    <row r="176" spans="1:28" s="10" customFormat="1" ht="20.100000000000001" customHeight="1">
      <c r="A176" s="7"/>
      <c r="B176" s="7"/>
      <c r="C176" s="7"/>
      <c r="D176" s="2"/>
      <c r="E176" s="7"/>
      <c r="F176" s="7"/>
      <c r="G176" s="7"/>
      <c r="H176" s="13"/>
      <c r="I176" s="7"/>
      <c r="J176" s="7"/>
      <c r="K176" s="7"/>
      <c r="L176" s="7"/>
      <c r="M176" s="7"/>
      <c r="N176" s="7"/>
      <c r="O176" s="7"/>
      <c r="P176" s="7"/>
      <c r="Q176" s="11"/>
      <c r="R176" s="127"/>
      <c r="S176" s="127"/>
      <c r="T176" s="127"/>
      <c r="U176" s="127"/>
      <c r="V176" s="524"/>
      <c r="W176" s="29"/>
      <c r="X176" s="29"/>
      <c r="Y176" s="29"/>
      <c r="Z176" s="29"/>
      <c r="AA176" s="524"/>
      <c r="AB176" s="7"/>
    </row>
    <row r="177" spans="1:28" s="10" customFormat="1" ht="20.100000000000001" customHeight="1">
      <c r="A177" s="7"/>
      <c r="B177" s="7"/>
      <c r="C177" s="7"/>
      <c r="D177" s="2"/>
      <c r="E177" s="7"/>
      <c r="F177" s="7"/>
      <c r="G177" s="7"/>
      <c r="H177" s="13"/>
      <c r="I177" s="7"/>
      <c r="J177" s="7"/>
      <c r="K177" s="7"/>
      <c r="L177" s="7"/>
      <c r="M177" s="7"/>
      <c r="N177" s="7"/>
      <c r="O177" s="7"/>
      <c r="P177" s="7"/>
      <c r="Q177" s="11"/>
      <c r="R177" s="127"/>
      <c r="S177" s="127"/>
      <c r="T177" s="127"/>
      <c r="U177" s="127"/>
      <c r="V177" s="524"/>
      <c r="W177" s="29"/>
      <c r="X177" s="29"/>
      <c r="Y177" s="29"/>
      <c r="Z177" s="29"/>
      <c r="AA177" s="524"/>
      <c r="AB177" s="7"/>
    </row>
    <row r="178" spans="1:28" s="10" customFormat="1" ht="20.100000000000001" customHeight="1">
      <c r="A178" s="7"/>
      <c r="B178" s="7"/>
      <c r="C178" s="7"/>
      <c r="D178" s="2"/>
      <c r="E178" s="7"/>
      <c r="F178" s="7"/>
      <c r="G178" s="7"/>
      <c r="H178" s="13"/>
      <c r="I178" s="7"/>
      <c r="J178" s="7"/>
      <c r="K178" s="7"/>
      <c r="L178" s="7"/>
      <c r="M178" s="7"/>
      <c r="N178" s="7"/>
      <c r="O178" s="7"/>
      <c r="P178" s="7"/>
      <c r="Q178" s="11"/>
      <c r="R178" s="127"/>
      <c r="S178" s="127"/>
      <c r="T178" s="127"/>
      <c r="U178" s="127"/>
      <c r="V178" s="524"/>
      <c r="W178" s="29"/>
      <c r="X178" s="29"/>
      <c r="Y178" s="29"/>
      <c r="Z178" s="29"/>
      <c r="AA178" s="524"/>
      <c r="AB178" s="7"/>
    </row>
    <row r="179" spans="1:28" s="10" customFormat="1" ht="20.100000000000001" customHeight="1">
      <c r="A179" s="7"/>
      <c r="B179" s="7"/>
      <c r="C179" s="7"/>
      <c r="D179" s="1"/>
      <c r="E179" s="7"/>
      <c r="F179" s="7"/>
      <c r="G179" s="7"/>
      <c r="H179" s="13"/>
      <c r="I179" s="7"/>
      <c r="J179" s="7"/>
      <c r="K179" s="7"/>
      <c r="L179" s="7"/>
      <c r="M179" s="7"/>
      <c r="N179" s="7"/>
      <c r="O179" s="7"/>
      <c r="P179" s="7"/>
      <c r="Q179" s="11"/>
      <c r="R179" s="127"/>
      <c r="S179" s="127"/>
      <c r="T179" s="127"/>
      <c r="U179" s="127"/>
      <c r="V179" s="524"/>
      <c r="W179" s="29"/>
      <c r="X179" s="29"/>
      <c r="Y179" s="29"/>
      <c r="Z179" s="29"/>
      <c r="AA179" s="524"/>
      <c r="AB179" s="7"/>
    </row>
    <row r="180" spans="1:28" s="10" customFormat="1" ht="20.100000000000001" customHeight="1">
      <c r="A180" s="7"/>
      <c r="B180" s="7"/>
      <c r="C180" s="7"/>
      <c r="D180" s="2"/>
      <c r="E180" s="7"/>
      <c r="F180" s="7"/>
      <c r="G180" s="7"/>
      <c r="H180" s="13"/>
      <c r="I180" s="7"/>
      <c r="J180" s="7"/>
      <c r="K180" s="7"/>
      <c r="L180" s="7"/>
      <c r="M180" s="7"/>
      <c r="N180" s="7"/>
      <c r="O180" s="7"/>
      <c r="P180" s="7"/>
      <c r="Q180" s="11"/>
      <c r="R180" s="127"/>
      <c r="S180" s="127"/>
      <c r="T180" s="127"/>
      <c r="U180" s="127"/>
      <c r="V180" s="524"/>
      <c r="W180" s="29"/>
      <c r="X180" s="29"/>
      <c r="Y180" s="29"/>
      <c r="Z180" s="29"/>
      <c r="AA180" s="524"/>
      <c r="AB180" s="7"/>
    </row>
    <row r="181" spans="1:28" s="10" customFormat="1" ht="20.100000000000001" customHeight="1">
      <c r="A181" s="7"/>
      <c r="B181" s="7"/>
      <c r="C181" s="7"/>
      <c r="D181" s="2"/>
      <c r="E181" s="7"/>
      <c r="F181" s="7"/>
      <c r="G181" s="7"/>
      <c r="H181" s="13"/>
      <c r="I181" s="7"/>
      <c r="J181" s="7"/>
      <c r="K181" s="7"/>
      <c r="L181" s="7"/>
      <c r="M181" s="7"/>
      <c r="N181" s="7"/>
      <c r="O181" s="7"/>
      <c r="P181" s="7"/>
      <c r="Q181" s="11"/>
      <c r="R181" s="127"/>
      <c r="S181" s="127"/>
      <c r="T181" s="127"/>
      <c r="U181" s="127"/>
      <c r="V181" s="524"/>
      <c r="W181" s="29"/>
      <c r="X181" s="29"/>
      <c r="Y181" s="29"/>
      <c r="Z181" s="29"/>
      <c r="AA181" s="524"/>
      <c r="AB181" s="7"/>
    </row>
    <row r="182" spans="1:28" s="10" customFormat="1" ht="20.100000000000001" customHeight="1">
      <c r="A182" s="7"/>
      <c r="B182" s="7"/>
      <c r="C182" s="7"/>
      <c r="D182" s="2"/>
      <c r="E182" s="7"/>
      <c r="F182" s="7"/>
      <c r="G182" s="7"/>
      <c r="H182" s="13"/>
      <c r="I182" s="7"/>
      <c r="J182" s="7"/>
      <c r="K182" s="7"/>
      <c r="L182" s="7"/>
      <c r="M182" s="7"/>
      <c r="N182" s="7"/>
      <c r="O182" s="7"/>
      <c r="P182" s="7"/>
      <c r="Q182" s="11"/>
      <c r="R182" s="127"/>
      <c r="S182" s="127"/>
      <c r="T182" s="127"/>
      <c r="U182" s="127"/>
      <c r="V182" s="524"/>
      <c r="W182" s="29"/>
      <c r="X182" s="29"/>
      <c r="Y182" s="29"/>
      <c r="Z182" s="29"/>
      <c r="AA182" s="524"/>
      <c r="AB182" s="7"/>
    </row>
    <row r="183" spans="1:28" s="10" customFormat="1" ht="20.100000000000001" customHeight="1">
      <c r="A183" s="7"/>
      <c r="B183" s="7"/>
      <c r="C183" s="7"/>
      <c r="D183" s="2"/>
      <c r="E183" s="7"/>
      <c r="F183" s="7"/>
      <c r="G183" s="7"/>
      <c r="H183" s="13"/>
      <c r="I183" s="7"/>
      <c r="J183" s="7"/>
      <c r="K183" s="7"/>
      <c r="L183" s="7"/>
      <c r="M183" s="7"/>
      <c r="N183" s="7"/>
      <c r="O183" s="7"/>
      <c r="P183" s="7"/>
      <c r="Q183" s="11"/>
      <c r="R183" s="127"/>
      <c r="S183" s="127"/>
      <c r="T183" s="127"/>
      <c r="U183" s="127"/>
      <c r="V183" s="524"/>
      <c r="W183" s="29"/>
      <c r="X183" s="29"/>
      <c r="Y183" s="29"/>
      <c r="Z183" s="29"/>
      <c r="AA183" s="524"/>
      <c r="AB183" s="7"/>
    </row>
    <row r="184" spans="1:28" s="10" customFormat="1" ht="20.100000000000001" customHeight="1">
      <c r="A184" s="7"/>
      <c r="B184" s="7"/>
      <c r="C184" s="7"/>
      <c r="D184" s="2"/>
      <c r="E184" s="7"/>
      <c r="F184" s="7"/>
      <c r="G184" s="7"/>
      <c r="H184" s="13"/>
      <c r="I184" s="7"/>
      <c r="J184" s="7"/>
      <c r="K184" s="7"/>
      <c r="L184" s="7"/>
      <c r="M184" s="7"/>
      <c r="N184" s="7"/>
      <c r="O184" s="7"/>
      <c r="P184" s="7"/>
      <c r="Q184" s="11"/>
      <c r="R184" s="127"/>
      <c r="S184" s="127"/>
      <c r="T184" s="127"/>
      <c r="U184" s="127"/>
      <c r="V184" s="524"/>
      <c r="W184" s="29"/>
      <c r="X184" s="29"/>
      <c r="Y184" s="29"/>
      <c r="Z184" s="29"/>
      <c r="AA184" s="524"/>
      <c r="AB184" s="7"/>
    </row>
    <row r="185" spans="1:28" s="10" customFormat="1" ht="20.100000000000001" customHeight="1">
      <c r="A185" s="7"/>
      <c r="B185" s="7"/>
      <c r="C185" s="7"/>
      <c r="D185" s="2"/>
      <c r="E185" s="7"/>
      <c r="F185" s="7"/>
      <c r="G185" s="7"/>
      <c r="H185" s="13"/>
      <c r="I185" s="7"/>
      <c r="J185" s="7"/>
      <c r="K185" s="7"/>
      <c r="L185" s="7"/>
      <c r="M185" s="7"/>
      <c r="N185" s="7"/>
      <c r="O185" s="7"/>
      <c r="P185" s="7"/>
      <c r="Q185" s="11"/>
      <c r="R185" s="127"/>
      <c r="S185" s="127"/>
      <c r="T185" s="127"/>
      <c r="U185" s="127"/>
      <c r="V185" s="524"/>
      <c r="W185" s="29"/>
      <c r="X185" s="29"/>
      <c r="Y185" s="29"/>
      <c r="Z185" s="29"/>
      <c r="AA185" s="524"/>
      <c r="AB185" s="7"/>
    </row>
    <row r="186" spans="1:28" s="10" customFormat="1" ht="20.100000000000001" customHeight="1">
      <c r="A186" s="7"/>
      <c r="B186" s="7"/>
      <c r="C186" s="7"/>
      <c r="D186" s="1"/>
      <c r="E186" s="7"/>
      <c r="F186" s="7"/>
      <c r="G186" s="7"/>
      <c r="H186" s="13"/>
      <c r="I186" s="7"/>
      <c r="J186" s="7"/>
      <c r="K186" s="7"/>
      <c r="L186" s="7"/>
      <c r="M186" s="7"/>
      <c r="N186" s="7"/>
      <c r="O186" s="7"/>
      <c r="P186" s="7"/>
      <c r="Q186" s="11"/>
      <c r="R186" s="127"/>
      <c r="S186" s="127"/>
      <c r="T186" s="127"/>
      <c r="U186" s="127"/>
      <c r="V186" s="524"/>
      <c r="W186" s="29"/>
      <c r="X186" s="29"/>
      <c r="Y186" s="29"/>
      <c r="Z186" s="29"/>
      <c r="AA186" s="524"/>
      <c r="AB186" s="7"/>
    </row>
    <row r="187" spans="1:28" s="10" customFormat="1" ht="20.100000000000001" customHeight="1">
      <c r="A187" s="7"/>
      <c r="B187" s="7"/>
      <c r="C187" s="7"/>
      <c r="D187" s="2"/>
      <c r="E187" s="7"/>
      <c r="F187" s="7"/>
      <c r="G187" s="7"/>
      <c r="H187" s="13"/>
      <c r="I187" s="7"/>
      <c r="J187" s="7"/>
      <c r="K187" s="7"/>
      <c r="L187" s="7"/>
      <c r="M187" s="7"/>
      <c r="N187" s="7"/>
      <c r="O187" s="7"/>
      <c r="P187" s="7"/>
      <c r="Q187" s="11"/>
      <c r="R187" s="127"/>
      <c r="S187" s="127"/>
      <c r="T187" s="127"/>
      <c r="U187" s="127"/>
      <c r="V187" s="524"/>
      <c r="W187" s="29"/>
      <c r="X187" s="29"/>
      <c r="Y187" s="29"/>
      <c r="Z187" s="29"/>
      <c r="AA187" s="524"/>
      <c r="AB187" s="7"/>
    </row>
    <row r="188" spans="1:28" s="10" customFormat="1" ht="20.100000000000001" customHeight="1">
      <c r="A188" s="7"/>
      <c r="B188" s="7"/>
      <c r="C188" s="7"/>
      <c r="D188" s="2"/>
      <c r="E188" s="7"/>
      <c r="F188" s="7"/>
      <c r="G188" s="7"/>
      <c r="H188" s="13"/>
      <c r="I188" s="7"/>
      <c r="J188" s="7"/>
      <c r="K188" s="7"/>
      <c r="L188" s="7"/>
      <c r="M188" s="7"/>
      <c r="N188" s="7"/>
      <c r="O188" s="7"/>
      <c r="P188" s="7"/>
      <c r="Q188" s="11"/>
      <c r="R188" s="127"/>
      <c r="S188" s="127"/>
      <c r="T188" s="127"/>
      <c r="U188" s="127"/>
      <c r="V188" s="524"/>
      <c r="W188" s="29"/>
      <c r="X188" s="29"/>
      <c r="Y188" s="29"/>
      <c r="Z188" s="29"/>
      <c r="AA188" s="524"/>
      <c r="AB188" s="7"/>
    </row>
    <row r="189" spans="1:28" s="10" customFormat="1" ht="20.100000000000001" customHeight="1">
      <c r="A189" s="7"/>
      <c r="B189" s="7"/>
      <c r="C189" s="7"/>
      <c r="D189" s="2"/>
      <c r="E189" s="7"/>
      <c r="F189" s="7"/>
      <c r="G189" s="7"/>
      <c r="H189" s="13"/>
      <c r="I189" s="7"/>
      <c r="J189" s="7"/>
      <c r="K189" s="7"/>
      <c r="L189" s="7"/>
      <c r="M189" s="7"/>
      <c r="N189" s="7"/>
      <c r="O189" s="7"/>
      <c r="P189" s="7"/>
      <c r="Q189" s="11"/>
      <c r="R189" s="127"/>
      <c r="S189" s="127"/>
      <c r="T189" s="127"/>
      <c r="U189" s="127"/>
      <c r="V189" s="524"/>
      <c r="W189" s="29"/>
      <c r="X189" s="29"/>
      <c r="Y189" s="29"/>
      <c r="Z189" s="29"/>
      <c r="AA189" s="524"/>
      <c r="AB189" s="7"/>
    </row>
    <row r="190" spans="1:28" s="10" customFormat="1" ht="20.100000000000001" customHeight="1">
      <c r="A190" s="7"/>
      <c r="B190" s="7"/>
      <c r="C190" s="7"/>
      <c r="D190" s="2"/>
      <c r="E190" s="7"/>
      <c r="F190" s="7"/>
      <c r="G190" s="7"/>
      <c r="H190" s="13"/>
      <c r="I190" s="7"/>
      <c r="J190" s="7"/>
      <c r="K190" s="7"/>
      <c r="L190" s="7"/>
      <c r="M190" s="7"/>
      <c r="N190" s="7"/>
      <c r="O190" s="7"/>
      <c r="P190" s="7"/>
      <c r="Q190" s="11"/>
      <c r="R190" s="127"/>
      <c r="S190" s="127"/>
      <c r="T190" s="127"/>
      <c r="U190" s="127"/>
      <c r="V190" s="524"/>
      <c r="W190" s="29"/>
      <c r="X190" s="29"/>
      <c r="Y190" s="29"/>
      <c r="Z190" s="29"/>
      <c r="AA190" s="524"/>
      <c r="AB190" s="7"/>
    </row>
    <row r="191" spans="1:28" s="10" customFormat="1" ht="20.100000000000001" customHeight="1">
      <c r="A191" s="7"/>
      <c r="B191" s="7"/>
      <c r="C191" s="7"/>
      <c r="D191" s="2"/>
      <c r="E191" s="7"/>
      <c r="F191" s="7"/>
      <c r="G191" s="7"/>
      <c r="H191" s="13"/>
      <c r="I191" s="7"/>
      <c r="J191" s="7"/>
      <c r="K191" s="7"/>
      <c r="L191" s="7"/>
      <c r="M191" s="7"/>
      <c r="N191" s="7"/>
      <c r="O191" s="7"/>
      <c r="P191" s="7"/>
      <c r="Q191" s="11"/>
      <c r="R191" s="127"/>
      <c r="S191" s="127"/>
      <c r="T191" s="127"/>
      <c r="U191" s="127"/>
      <c r="V191" s="524"/>
      <c r="W191" s="29"/>
      <c r="X191" s="29"/>
      <c r="Y191" s="29"/>
      <c r="Z191" s="29"/>
      <c r="AA191" s="524"/>
      <c r="AB191" s="7"/>
    </row>
    <row r="192" spans="1:28" s="10" customFormat="1" ht="20.100000000000001" customHeight="1">
      <c r="A192" s="7"/>
      <c r="B192" s="7"/>
      <c r="C192" s="7"/>
      <c r="D192" s="2"/>
      <c r="E192" s="7"/>
      <c r="F192" s="7"/>
      <c r="G192" s="7"/>
      <c r="H192" s="13"/>
      <c r="I192" s="7"/>
      <c r="J192" s="7"/>
      <c r="K192" s="7"/>
      <c r="L192" s="7"/>
      <c r="M192" s="7"/>
      <c r="N192" s="7"/>
      <c r="O192" s="7"/>
      <c r="P192" s="7"/>
      <c r="Q192" s="11"/>
      <c r="R192" s="127"/>
      <c r="S192" s="127"/>
      <c r="T192" s="127"/>
      <c r="U192" s="127"/>
      <c r="V192" s="524"/>
      <c r="W192" s="29"/>
      <c r="X192" s="29"/>
      <c r="Y192" s="29"/>
      <c r="Z192" s="29"/>
      <c r="AA192" s="524"/>
      <c r="AB192" s="7"/>
    </row>
    <row r="193" spans="1:28" s="10" customFormat="1" ht="20.100000000000001" customHeight="1">
      <c r="A193" s="7"/>
      <c r="B193" s="7"/>
      <c r="C193" s="7"/>
      <c r="D193" s="2"/>
      <c r="E193" s="7"/>
      <c r="F193" s="7"/>
      <c r="G193" s="7"/>
      <c r="H193" s="13"/>
      <c r="I193" s="7"/>
      <c r="J193" s="7"/>
      <c r="K193" s="7"/>
      <c r="L193" s="7"/>
      <c r="M193" s="7"/>
      <c r="N193" s="7"/>
      <c r="O193" s="7"/>
      <c r="P193" s="7"/>
      <c r="Q193" s="11"/>
      <c r="R193" s="127"/>
      <c r="S193" s="127"/>
      <c r="T193" s="127"/>
      <c r="U193" s="127"/>
      <c r="V193" s="524"/>
      <c r="W193" s="29"/>
      <c r="X193" s="29"/>
      <c r="Y193" s="29"/>
      <c r="Z193" s="29"/>
      <c r="AA193" s="524"/>
      <c r="AB193" s="7"/>
    </row>
    <row r="194" spans="1:28" s="10" customFormat="1" ht="20.100000000000001" customHeight="1">
      <c r="A194" s="7"/>
      <c r="B194" s="7"/>
      <c r="C194" s="7"/>
      <c r="D194" s="2"/>
      <c r="E194" s="7"/>
      <c r="F194" s="7"/>
      <c r="G194" s="7"/>
      <c r="H194" s="13"/>
      <c r="I194" s="7"/>
      <c r="J194" s="7"/>
      <c r="K194" s="7"/>
      <c r="L194" s="7"/>
      <c r="M194" s="7"/>
      <c r="N194" s="7"/>
      <c r="O194" s="7"/>
      <c r="P194" s="7"/>
      <c r="Q194" s="11"/>
      <c r="R194" s="127"/>
      <c r="S194" s="127"/>
      <c r="T194" s="127"/>
      <c r="U194" s="127"/>
      <c r="V194" s="524"/>
      <c r="W194" s="29"/>
      <c r="X194" s="29"/>
      <c r="Y194" s="29"/>
      <c r="Z194" s="29"/>
      <c r="AA194" s="524"/>
      <c r="AB194" s="7"/>
    </row>
    <row r="195" spans="1:28" s="10" customFormat="1" ht="20.100000000000001" customHeight="1">
      <c r="A195" s="7"/>
      <c r="B195" s="7"/>
      <c r="C195" s="7"/>
      <c r="D195" s="2"/>
      <c r="E195" s="7"/>
      <c r="F195" s="7"/>
      <c r="G195" s="7"/>
      <c r="H195" s="13"/>
      <c r="I195" s="7"/>
      <c r="J195" s="7"/>
      <c r="K195" s="7"/>
      <c r="L195" s="7"/>
      <c r="M195" s="7"/>
      <c r="N195" s="7"/>
      <c r="O195" s="7"/>
      <c r="P195" s="7"/>
      <c r="Q195" s="11"/>
      <c r="R195" s="127"/>
      <c r="S195" s="127"/>
      <c r="T195" s="127"/>
      <c r="U195" s="127"/>
      <c r="V195" s="524"/>
      <c r="W195" s="29"/>
      <c r="X195" s="29"/>
      <c r="Y195" s="29"/>
      <c r="Z195" s="29"/>
      <c r="AA195" s="524"/>
      <c r="AB195" s="7"/>
    </row>
    <row r="196" spans="1:28" s="10" customFormat="1" ht="20.100000000000001" customHeight="1">
      <c r="A196" s="7"/>
      <c r="B196" s="7"/>
      <c r="C196" s="7"/>
      <c r="D196" s="2"/>
      <c r="E196" s="7"/>
      <c r="F196" s="7"/>
      <c r="G196" s="7"/>
      <c r="H196" s="13"/>
      <c r="I196" s="7"/>
      <c r="J196" s="7"/>
      <c r="K196" s="7"/>
      <c r="L196" s="7"/>
      <c r="M196" s="7"/>
      <c r="N196" s="7"/>
      <c r="O196" s="7"/>
      <c r="P196" s="7"/>
      <c r="Q196" s="11"/>
      <c r="R196" s="127"/>
      <c r="S196" s="127"/>
      <c r="T196" s="127"/>
      <c r="U196" s="127"/>
      <c r="V196" s="524"/>
      <c r="W196" s="29"/>
      <c r="X196" s="29"/>
      <c r="Y196" s="29"/>
      <c r="Z196" s="29"/>
      <c r="AA196" s="524"/>
      <c r="AB196" s="7"/>
    </row>
    <row r="197" spans="1:28" s="10" customFormat="1" ht="20.100000000000001" customHeight="1">
      <c r="A197" s="7"/>
      <c r="B197" s="7"/>
      <c r="C197" s="7"/>
      <c r="D197" s="2"/>
      <c r="E197" s="7"/>
      <c r="F197" s="7"/>
      <c r="G197" s="7"/>
      <c r="H197" s="13"/>
      <c r="I197" s="7"/>
      <c r="J197" s="7"/>
      <c r="K197" s="7"/>
      <c r="L197" s="7"/>
      <c r="M197" s="7"/>
      <c r="N197" s="7"/>
      <c r="O197" s="7"/>
      <c r="P197" s="7"/>
      <c r="Q197" s="11"/>
      <c r="R197" s="127"/>
      <c r="S197" s="127"/>
      <c r="T197" s="127"/>
      <c r="U197" s="127"/>
      <c r="V197" s="524"/>
      <c r="W197" s="29"/>
      <c r="X197" s="29"/>
      <c r="Y197" s="29"/>
      <c r="Z197" s="29"/>
      <c r="AA197" s="524"/>
      <c r="AB197" s="7"/>
    </row>
    <row r="198" spans="1:28" s="10" customFormat="1" ht="20.100000000000001" customHeight="1">
      <c r="A198" s="7"/>
      <c r="B198" s="7"/>
      <c r="C198" s="7"/>
      <c r="D198" s="2"/>
      <c r="E198" s="7"/>
      <c r="F198" s="7"/>
      <c r="G198" s="7"/>
      <c r="H198" s="13"/>
      <c r="I198" s="7"/>
      <c r="J198" s="7"/>
      <c r="K198" s="7"/>
      <c r="L198" s="7"/>
      <c r="M198" s="7"/>
      <c r="N198" s="7"/>
      <c r="O198" s="7"/>
      <c r="P198" s="7"/>
      <c r="Q198" s="11"/>
      <c r="R198" s="127"/>
      <c r="S198" s="127"/>
      <c r="T198" s="127"/>
      <c r="U198" s="127"/>
      <c r="V198" s="524"/>
      <c r="W198" s="29"/>
      <c r="X198" s="29"/>
      <c r="Y198" s="29"/>
      <c r="Z198" s="29"/>
      <c r="AA198" s="524"/>
      <c r="AB198" s="7"/>
    </row>
    <row r="199" spans="1:28" s="10" customFormat="1" ht="20.100000000000001" customHeight="1">
      <c r="A199" s="7"/>
      <c r="B199" s="7"/>
      <c r="C199" s="7"/>
      <c r="D199" s="2"/>
      <c r="E199" s="7"/>
      <c r="F199" s="7"/>
      <c r="G199" s="7"/>
      <c r="H199" s="13"/>
      <c r="I199" s="7"/>
      <c r="J199" s="7"/>
      <c r="K199" s="7"/>
      <c r="L199" s="7"/>
      <c r="M199" s="7"/>
      <c r="N199" s="7"/>
      <c r="O199" s="7"/>
      <c r="P199" s="7"/>
      <c r="Q199" s="11"/>
      <c r="R199" s="127"/>
      <c r="S199" s="127"/>
      <c r="T199" s="127"/>
      <c r="U199" s="127"/>
      <c r="V199" s="524"/>
      <c r="W199" s="29"/>
      <c r="X199" s="29"/>
      <c r="Y199" s="29"/>
      <c r="Z199" s="29"/>
      <c r="AA199" s="524"/>
      <c r="AB199" s="7"/>
    </row>
    <row r="200" spans="1:28" s="10" customFormat="1" ht="20.100000000000001" customHeight="1">
      <c r="A200" s="7"/>
      <c r="B200" s="7"/>
      <c r="C200" s="7"/>
      <c r="D200" s="2"/>
      <c r="E200" s="7"/>
      <c r="F200" s="7"/>
      <c r="G200" s="7"/>
      <c r="H200" s="13"/>
      <c r="I200" s="7"/>
      <c r="J200" s="7"/>
      <c r="K200" s="7"/>
      <c r="L200" s="7"/>
      <c r="M200" s="7"/>
      <c r="N200" s="7"/>
      <c r="O200" s="7"/>
      <c r="P200" s="7"/>
      <c r="Q200" s="11"/>
      <c r="R200" s="127"/>
      <c r="S200" s="127"/>
      <c r="T200" s="127"/>
      <c r="U200" s="127"/>
      <c r="V200" s="524"/>
      <c r="W200" s="29"/>
      <c r="X200" s="29"/>
      <c r="Y200" s="29"/>
      <c r="Z200" s="29"/>
      <c r="AA200" s="524"/>
      <c r="AB200" s="7"/>
    </row>
    <row r="201" spans="1:28" s="10" customFormat="1" ht="20.100000000000001" customHeight="1">
      <c r="B201" s="7"/>
      <c r="C201" s="7"/>
      <c r="D201" s="2"/>
      <c r="E201" s="7"/>
      <c r="F201" s="7"/>
      <c r="G201" s="7"/>
      <c r="H201" s="13"/>
      <c r="I201" s="7"/>
      <c r="J201" s="7"/>
      <c r="K201" s="7"/>
      <c r="L201" s="7"/>
      <c r="M201" s="7"/>
      <c r="N201" s="7"/>
      <c r="O201" s="7"/>
      <c r="P201" s="7"/>
      <c r="Q201" s="11"/>
      <c r="R201" s="127"/>
      <c r="S201" s="127"/>
      <c r="T201" s="127"/>
      <c r="U201" s="127"/>
      <c r="V201" s="524"/>
      <c r="W201" s="29"/>
      <c r="X201" s="29"/>
      <c r="Y201" s="29"/>
      <c r="Z201" s="29"/>
      <c r="AA201" s="524"/>
      <c r="AB201" s="7"/>
    </row>
    <row r="202" spans="1:28" s="10" customFormat="1" ht="20.100000000000001" customHeight="1">
      <c r="B202" s="7"/>
      <c r="C202" s="7"/>
      <c r="D202" s="1"/>
      <c r="E202" s="7"/>
      <c r="F202" s="7"/>
      <c r="G202" s="7"/>
      <c r="H202" s="13"/>
      <c r="I202" s="7"/>
      <c r="J202" s="7"/>
      <c r="K202" s="7"/>
      <c r="L202" s="7"/>
      <c r="M202" s="7"/>
      <c r="N202" s="7"/>
      <c r="O202" s="7"/>
      <c r="P202" s="7"/>
      <c r="Q202" s="11"/>
      <c r="R202" s="127"/>
      <c r="S202" s="127"/>
      <c r="T202" s="127"/>
      <c r="U202" s="127"/>
      <c r="V202" s="524"/>
      <c r="W202" s="29"/>
      <c r="X202" s="29"/>
      <c r="Y202" s="29"/>
      <c r="Z202" s="29"/>
      <c r="AA202" s="524"/>
      <c r="AB202" s="7"/>
    </row>
    <row r="203" spans="1:28" s="10" customFormat="1" ht="20.100000000000001" customHeight="1">
      <c r="B203" s="7"/>
      <c r="C203" s="7"/>
      <c r="D203" s="2"/>
      <c r="E203" s="7"/>
      <c r="F203" s="7"/>
      <c r="G203" s="7"/>
      <c r="H203" s="13"/>
      <c r="I203" s="7"/>
      <c r="J203" s="7"/>
      <c r="K203" s="7"/>
      <c r="L203" s="7"/>
      <c r="M203" s="7"/>
      <c r="N203" s="7"/>
      <c r="O203" s="7"/>
      <c r="P203" s="7"/>
      <c r="Q203" s="11"/>
      <c r="R203" s="127"/>
      <c r="S203" s="127"/>
      <c r="T203" s="127"/>
      <c r="U203" s="127"/>
      <c r="V203" s="524"/>
      <c r="W203" s="29"/>
      <c r="X203" s="29"/>
      <c r="Y203" s="29"/>
      <c r="Z203" s="29"/>
      <c r="AA203" s="524"/>
      <c r="AB203" s="7"/>
    </row>
    <row r="204" spans="1:28" s="10" customFormat="1" ht="20.100000000000001" customHeight="1">
      <c r="B204" s="7"/>
      <c r="C204" s="7"/>
      <c r="D204" s="2"/>
      <c r="E204" s="7"/>
      <c r="F204" s="7"/>
      <c r="G204" s="7"/>
      <c r="H204" s="13"/>
      <c r="I204" s="7"/>
      <c r="J204" s="7"/>
      <c r="K204" s="7"/>
      <c r="L204" s="7"/>
      <c r="M204" s="7"/>
      <c r="N204" s="7"/>
      <c r="O204" s="7"/>
      <c r="P204" s="7"/>
      <c r="Q204" s="11"/>
      <c r="R204" s="127"/>
      <c r="S204" s="127"/>
      <c r="T204" s="127"/>
      <c r="U204" s="127"/>
      <c r="V204" s="524"/>
      <c r="W204" s="29"/>
      <c r="X204" s="29"/>
      <c r="Y204" s="29"/>
      <c r="Z204" s="29"/>
      <c r="AA204" s="524"/>
      <c r="AB204" s="7"/>
    </row>
    <row r="205" spans="1:28" s="10" customFormat="1" ht="20.100000000000001" customHeight="1">
      <c r="B205" s="7"/>
      <c r="C205" s="7"/>
      <c r="D205" s="2"/>
      <c r="E205" s="7"/>
      <c r="F205" s="7"/>
      <c r="G205" s="7"/>
      <c r="H205" s="13"/>
      <c r="I205" s="7"/>
      <c r="J205" s="7"/>
      <c r="K205" s="7"/>
      <c r="L205" s="7"/>
      <c r="M205" s="7"/>
      <c r="N205" s="7"/>
      <c r="O205" s="7"/>
      <c r="P205" s="7"/>
      <c r="Q205" s="11"/>
      <c r="R205" s="127"/>
      <c r="S205" s="127"/>
      <c r="T205" s="127"/>
      <c r="U205" s="127"/>
      <c r="V205" s="524"/>
      <c r="W205" s="29"/>
      <c r="X205" s="29"/>
      <c r="Y205" s="29"/>
      <c r="Z205" s="29"/>
      <c r="AA205" s="524"/>
      <c r="AB205" s="7"/>
    </row>
    <row r="206" spans="1:28" s="10" customFormat="1" ht="20.100000000000001" customHeight="1">
      <c r="B206" s="7"/>
      <c r="C206" s="7"/>
      <c r="D206" s="3"/>
      <c r="E206" s="7"/>
      <c r="F206" s="7"/>
      <c r="G206" s="7"/>
      <c r="H206" s="13"/>
      <c r="I206" s="7"/>
      <c r="J206" s="7"/>
      <c r="K206" s="7"/>
      <c r="L206" s="7"/>
      <c r="M206" s="7"/>
      <c r="N206" s="7"/>
      <c r="O206" s="7"/>
      <c r="P206" s="7"/>
      <c r="Q206" s="11"/>
      <c r="R206" s="127"/>
      <c r="S206" s="127"/>
      <c r="T206" s="127"/>
      <c r="U206" s="127"/>
      <c r="V206" s="524"/>
      <c r="W206" s="29"/>
      <c r="X206" s="29"/>
      <c r="Y206" s="29"/>
      <c r="Z206" s="29"/>
      <c r="AA206" s="524"/>
      <c r="AB206" s="7"/>
    </row>
    <row r="207" spans="1:28" s="10" customFormat="1" ht="20.100000000000001" customHeight="1">
      <c r="B207" s="7"/>
      <c r="C207" s="7"/>
      <c r="D207" s="2"/>
      <c r="E207" s="7"/>
      <c r="F207" s="7"/>
      <c r="G207" s="7"/>
      <c r="H207" s="13"/>
      <c r="I207" s="7"/>
      <c r="J207" s="7"/>
      <c r="K207" s="7"/>
      <c r="L207" s="7"/>
      <c r="M207" s="7"/>
      <c r="N207" s="7"/>
      <c r="O207" s="7"/>
      <c r="P207" s="7"/>
      <c r="Q207" s="11"/>
      <c r="R207" s="127"/>
      <c r="S207" s="127"/>
      <c r="T207" s="127"/>
      <c r="U207" s="127"/>
      <c r="V207" s="524"/>
      <c r="W207" s="29"/>
      <c r="X207" s="29"/>
      <c r="Y207" s="29"/>
      <c r="Z207" s="29"/>
      <c r="AA207" s="524"/>
      <c r="AB207" s="7"/>
    </row>
    <row r="208" spans="1:28" s="10" customFormat="1" ht="20.100000000000001" customHeight="1">
      <c r="B208" s="7"/>
      <c r="C208" s="7"/>
      <c r="D208" s="2"/>
      <c r="E208" s="7"/>
      <c r="F208" s="7"/>
      <c r="G208" s="7"/>
      <c r="H208" s="13"/>
      <c r="I208" s="7"/>
      <c r="J208" s="7"/>
      <c r="K208" s="7"/>
      <c r="L208" s="7"/>
      <c r="M208" s="7"/>
      <c r="N208" s="7"/>
      <c r="O208" s="7"/>
      <c r="P208" s="7"/>
      <c r="Q208" s="11"/>
      <c r="R208" s="127"/>
      <c r="S208" s="127"/>
      <c r="T208" s="127"/>
      <c r="U208" s="127"/>
      <c r="V208" s="524"/>
      <c r="W208" s="29"/>
      <c r="X208" s="29"/>
      <c r="Y208" s="29"/>
      <c r="Z208" s="29"/>
      <c r="AA208" s="524"/>
      <c r="AB208" s="7"/>
    </row>
    <row r="209" spans="2:28" s="10" customFormat="1" ht="20.100000000000001" customHeight="1">
      <c r="B209" s="7"/>
      <c r="C209" s="7"/>
      <c r="D209" s="2"/>
      <c r="E209" s="7"/>
      <c r="F209" s="7"/>
      <c r="G209" s="7"/>
      <c r="H209" s="13"/>
      <c r="I209" s="7"/>
      <c r="J209" s="7"/>
      <c r="K209" s="7"/>
      <c r="L209" s="7"/>
      <c r="M209" s="7"/>
      <c r="N209" s="7"/>
      <c r="O209" s="7"/>
      <c r="P209" s="7"/>
      <c r="Q209" s="11"/>
      <c r="R209" s="127"/>
      <c r="S209" s="127"/>
      <c r="T209" s="127"/>
      <c r="U209" s="127"/>
      <c r="V209" s="524"/>
      <c r="W209" s="29"/>
      <c r="X209" s="29"/>
      <c r="Y209" s="29"/>
      <c r="Z209" s="29"/>
      <c r="AA209" s="524"/>
      <c r="AB209" s="7"/>
    </row>
    <row r="210" spans="2:28" s="10" customFormat="1" ht="20.100000000000001" customHeight="1">
      <c r="B210" s="7"/>
      <c r="C210" s="7"/>
      <c r="D210" s="2"/>
      <c r="E210" s="7"/>
      <c r="F210" s="7"/>
      <c r="G210" s="7"/>
      <c r="H210" s="13"/>
      <c r="I210" s="7"/>
      <c r="J210" s="7"/>
      <c r="K210" s="7"/>
      <c r="L210" s="7"/>
      <c r="M210" s="7"/>
      <c r="N210" s="7"/>
      <c r="O210" s="7"/>
      <c r="P210" s="7"/>
      <c r="Q210" s="11"/>
      <c r="R210" s="127"/>
      <c r="S210" s="127"/>
      <c r="T210" s="127"/>
      <c r="U210" s="127"/>
      <c r="V210" s="524"/>
      <c r="W210" s="29"/>
      <c r="X210" s="29"/>
      <c r="Y210" s="29"/>
      <c r="Z210" s="29"/>
      <c r="AA210" s="524"/>
      <c r="AB210" s="7"/>
    </row>
    <row r="211" spans="2:28" s="10" customFormat="1" ht="20.100000000000001" customHeight="1">
      <c r="B211" s="7"/>
      <c r="C211" s="7"/>
      <c r="D211" s="2"/>
      <c r="E211" s="7"/>
      <c r="F211" s="7"/>
      <c r="G211" s="7"/>
      <c r="H211" s="13"/>
      <c r="I211" s="7"/>
      <c r="J211" s="7"/>
      <c r="K211" s="7"/>
      <c r="L211" s="7"/>
      <c r="M211" s="7"/>
      <c r="N211" s="7"/>
      <c r="O211" s="7"/>
      <c r="P211" s="7"/>
      <c r="Q211" s="11"/>
      <c r="R211" s="127"/>
      <c r="S211" s="127"/>
      <c r="T211" s="127"/>
      <c r="U211" s="127"/>
      <c r="V211" s="524"/>
      <c r="W211" s="29"/>
      <c r="X211" s="29"/>
      <c r="Y211" s="29"/>
      <c r="Z211" s="29"/>
      <c r="AA211" s="524"/>
      <c r="AB211" s="7"/>
    </row>
    <row r="212" spans="2:28" s="10" customFormat="1" ht="20.100000000000001" customHeight="1">
      <c r="B212" s="7"/>
      <c r="C212" s="7"/>
      <c r="D212" s="3"/>
      <c r="E212" s="7"/>
      <c r="F212" s="7"/>
      <c r="G212" s="7"/>
      <c r="H212" s="13"/>
      <c r="I212" s="7"/>
      <c r="J212" s="7"/>
      <c r="K212" s="7"/>
      <c r="L212" s="7"/>
      <c r="M212" s="7"/>
      <c r="N212" s="7"/>
      <c r="O212" s="7"/>
      <c r="P212" s="7"/>
      <c r="Q212" s="11"/>
      <c r="R212" s="127"/>
      <c r="S212" s="127"/>
      <c r="T212" s="127"/>
      <c r="U212" s="127"/>
      <c r="V212" s="524"/>
      <c r="W212" s="29"/>
      <c r="X212" s="29"/>
      <c r="Y212" s="29"/>
      <c r="Z212" s="29"/>
      <c r="AA212" s="524"/>
      <c r="AB212" s="7"/>
    </row>
    <row r="213" spans="2:28" s="10" customFormat="1" ht="20.100000000000001" customHeight="1">
      <c r="B213" s="7"/>
      <c r="C213" s="7"/>
      <c r="D213" s="3"/>
      <c r="E213" s="7"/>
      <c r="F213" s="7"/>
      <c r="G213" s="7"/>
      <c r="H213" s="13"/>
      <c r="I213" s="7"/>
      <c r="J213" s="7"/>
      <c r="K213" s="7"/>
      <c r="L213" s="7"/>
      <c r="M213" s="7"/>
      <c r="N213" s="7"/>
      <c r="O213" s="7"/>
      <c r="P213" s="7"/>
      <c r="Q213" s="11"/>
      <c r="R213" s="127"/>
      <c r="S213" s="127"/>
      <c r="T213" s="127"/>
      <c r="U213" s="127"/>
      <c r="V213" s="524"/>
      <c r="W213" s="29"/>
      <c r="X213" s="29"/>
      <c r="Y213" s="29"/>
      <c r="Z213" s="29"/>
      <c r="AA213" s="524"/>
      <c r="AB213" s="7"/>
    </row>
    <row r="214" spans="2:28" s="10" customFormat="1" ht="20.100000000000001" customHeight="1">
      <c r="B214" s="7"/>
      <c r="C214" s="7"/>
      <c r="D214" s="3"/>
      <c r="E214" s="7"/>
      <c r="F214" s="7"/>
      <c r="G214" s="7"/>
      <c r="H214" s="13"/>
      <c r="I214" s="7"/>
      <c r="J214" s="7"/>
      <c r="K214" s="7"/>
      <c r="L214" s="7"/>
      <c r="M214" s="7"/>
      <c r="N214" s="7"/>
      <c r="O214" s="7"/>
      <c r="P214" s="7"/>
      <c r="Q214" s="11"/>
      <c r="R214" s="127"/>
      <c r="S214" s="127"/>
      <c r="T214" s="127"/>
      <c r="U214" s="127"/>
      <c r="V214" s="524"/>
      <c r="W214" s="29"/>
      <c r="X214" s="29"/>
      <c r="Y214" s="29"/>
      <c r="Z214" s="29"/>
      <c r="AA214" s="524"/>
      <c r="AB214" s="7"/>
    </row>
    <row r="215" spans="2:28" s="10" customFormat="1" ht="20.100000000000001" customHeight="1">
      <c r="B215" s="7"/>
      <c r="C215" s="7"/>
      <c r="D215" s="3"/>
      <c r="E215" s="7"/>
      <c r="F215" s="7"/>
      <c r="G215" s="7"/>
      <c r="H215" s="13"/>
      <c r="I215" s="7"/>
      <c r="J215" s="7"/>
      <c r="K215" s="7"/>
      <c r="L215" s="7"/>
      <c r="M215" s="7"/>
      <c r="N215" s="7"/>
      <c r="O215" s="7"/>
      <c r="P215" s="7"/>
      <c r="Q215" s="11"/>
      <c r="R215" s="127"/>
      <c r="S215" s="127"/>
      <c r="T215" s="127"/>
      <c r="U215" s="127"/>
      <c r="V215" s="524"/>
      <c r="W215" s="29"/>
      <c r="X215" s="29"/>
      <c r="Y215" s="29"/>
      <c r="Z215" s="29"/>
      <c r="AA215" s="524"/>
      <c r="AB215" s="7"/>
    </row>
    <row r="216" spans="2:28" s="10" customFormat="1" ht="20.100000000000001" customHeight="1">
      <c r="B216" s="7"/>
      <c r="C216" s="7"/>
      <c r="D216" s="3"/>
      <c r="E216" s="7"/>
      <c r="F216" s="7"/>
      <c r="G216" s="7"/>
      <c r="H216" s="13"/>
      <c r="I216" s="7"/>
      <c r="J216" s="7"/>
      <c r="K216" s="7"/>
      <c r="L216" s="7"/>
      <c r="M216" s="7"/>
      <c r="N216" s="7"/>
      <c r="O216" s="7"/>
      <c r="P216" s="7"/>
      <c r="Q216" s="11"/>
      <c r="R216" s="127"/>
      <c r="S216" s="127"/>
      <c r="T216" s="127"/>
      <c r="U216" s="127"/>
      <c r="V216" s="524"/>
      <c r="W216" s="29"/>
      <c r="X216" s="29"/>
      <c r="Y216" s="29"/>
      <c r="Z216" s="29"/>
      <c r="AA216" s="524"/>
      <c r="AB216" s="7"/>
    </row>
    <row r="217" spans="2:28" s="10" customFormat="1" ht="20.100000000000001" customHeight="1">
      <c r="B217" s="7"/>
      <c r="C217" s="7"/>
      <c r="D217" s="3"/>
      <c r="E217" s="7"/>
      <c r="F217" s="7"/>
      <c r="G217" s="7"/>
      <c r="H217" s="13"/>
      <c r="I217" s="7"/>
      <c r="J217" s="7"/>
      <c r="K217" s="7"/>
      <c r="L217" s="7"/>
      <c r="M217" s="7"/>
      <c r="N217" s="7"/>
      <c r="O217" s="7"/>
      <c r="P217" s="7"/>
      <c r="Q217" s="11"/>
      <c r="R217" s="127"/>
      <c r="S217" s="127"/>
      <c r="T217" s="127"/>
      <c r="U217" s="127"/>
      <c r="V217" s="524"/>
      <c r="W217" s="29"/>
      <c r="X217" s="29"/>
      <c r="Y217" s="29"/>
      <c r="Z217" s="29"/>
      <c r="AA217" s="524"/>
      <c r="AB217" s="7"/>
    </row>
    <row r="218" spans="2:28" s="10" customFormat="1" ht="20.100000000000001" customHeight="1">
      <c r="B218" s="7"/>
      <c r="C218" s="7"/>
      <c r="D218" s="3"/>
      <c r="E218" s="7"/>
      <c r="F218" s="7"/>
      <c r="G218" s="7"/>
      <c r="H218" s="13"/>
      <c r="I218" s="7"/>
      <c r="J218" s="7"/>
      <c r="K218" s="7"/>
      <c r="L218" s="7"/>
      <c r="M218" s="7"/>
      <c r="N218" s="7"/>
      <c r="O218" s="7"/>
      <c r="P218" s="7"/>
      <c r="Q218" s="11"/>
      <c r="R218" s="127"/>
      <c r="S218" s="127"/>
      <c r="T218" s="127"/>
      <c r="U218" s="127"/>
      <c r="V218" s="524"/>
      <c r="W218" s="29"/>
      <c r="X218" s="29"/>
      <c r="Y218" s="29"/>
      <c r="Z218" s="29"/>
      <c r="AA218" s="524"/>
      <c r="AB218" s="7"/>
    </row>
    <row r="219" spans="2:28" s="10" customFormat="1" ht="20.100000000000001" customHeight="1">
      <c r="B219" s="7"/>
      <c r="C219" s="7"/>
      <c r="D219" s="3"/>
      <c r="E219" s="7"/>
      <c r="F219" s="7"/>
      <c r="G219" s="7"/>
      <c r="H219" s="13"/>
      <c r="I219" s="7"/>
      <c r="J219" s="7"/>
      <c r="K219" s="7"/>
      <c r="L219" s="7"/>
      <c r="M219" s="7"/>
      <c r="N219" s="7"/>
      <c r="O219" s="7"/>
      <c r="P219" s="7"/>
      <c r="Q219" s="11"/>
      <c r="R219" s="127"/>
      <c r="S219" s="127"/>
      <c r="T219" s="127"/>
      <c r="U219" s="127"/>
      <c r="V219" s="524"/>
      <c r="W219" s="29"/>
      <c r="X219" s="29"/>
      <c r="Y219" s="29"/>
      <c r="Z219" s="29"/>
      <c r="AA219" s="524"/>
      <c r="AB219" s="7"/>
    </row>
    <row r="220" spans="2:28" s="10" customFormat="1" ht="20.100000000000001" customHeight="1">
      <c r="B220" s="7"/>
      <c r="C220" s="7"/>
      <c r="D220" s="3"/>
      <c r="E220" s="7"/>
      <c r="F220" s="7"/>
      <c r="G220" s="7"/>
      <c r="H220" s="13"/>
      <c r="I220" s="7"/>
      <c r="J220" s="7"/>
      <c r="K220" s="7"/>
      <c r="L220" s="7"/>
      <c r="M220" s="7"/>
      <c r="N220" s="7"/>
      <c r="O220" s="7"/>
      <c r="P220" s="7"/>
      <c r="Q220" s="11"/>
      <c r="R220" s="127"/>
      <c r="S220" s="127"/>
      <c r="T220" s="127"/>
      <c r="U220" s="127"/>
      <c r="V220" s="524"/>
      <c r="W220" s="29"/>
      <c r="X220" s="29"/>
      <c r="Y220" s="29"/>
      <c r="Z220" s="29"/>
      <c r="AA220" s="524"/>
      <c r="AB220" s="7"/>
    </row>
    <row r="221" spans="2:28" s="10" customFormat="1" ht="20.100000000000001" customHeight="1">
      <c r="B221" s="7"/>
      <c r="C221" s="7"/>
      <c r="D221" s="3"/>
      <c r="E221" s="7"/>
      <c r="F221" s="7"/>
      <c r="G221" s="7"/>
      <c r="H221" s="13"/>
      <c r="I221" s="7"/>
      <c r="J221" s="7"/>
      <c r="K221" s="7"/>
      <c r="L221" s="7"/>
      <c r="M221" s="7"/>
      <c r="N221" s="7"/>
      <c r="O221" s="7"/>
      <c r="P221" s="7"/>
      <c r="Q221" s="11"/>
      <c r="R221" s="127"/>
      <c r="S221" s="127"/>
      <c r="T221" s="127"/>
      <c r="U221" s="127"/>
      <c r="V221" s="524"/>
      <c r="W221" s="29"/>
      <c r="X221" s="29"/>
      <c r="Y221" s="29"/>
      <c r="Z221" s="29"/>
      <c r="AA221" s="524"/>
      <c r="AB221" s="7"/>
    </row>
    <row r="222" spans="2:28" s="10" customFormat="1" ht="20.100000000000001" customHeight="1">
      <c r="B222" s="7"/>
      <c r="C222" s="7"/>
      <c r="D222" s="8"/>
      <c r="E222" s="7"/>
      <c r="F222" s="7"/>
      <c r="G222" s="7"/>
      <c r="H222" s="13"/>
      <c r="I222" s="7"/>
      <c r="J222" s="7"/>
      <c r="K222" s="7"/>
      <c r="L222" s="7"/>
      <c r="M222" s="7"/>
      <c r="N222" s="7"/>
      <c r="O222" s="7"/>
      <c r="P222" s="7"/>
      <c r="Q222" s="11"/>
      <c r="R222" s="127"/>
      <c r="S222" s="127"/>
      <c r="T222" s="127"/>
      <c r="U222" s="127"/>
      <c r="V222" s="524"/>
      <c r="W222" s="29"/>
      <c r="X222" s="29"/>
      <c r="Y222" s="29"/>
      <c r="Z222" s="29"/>
      <c r="AA222" s="524"/>
      <c r="AB222" s="7"/>
    </row>
    <row r="223" spans="2:28" s="10" customFormat="1" ht="20.100000000000001" customHeight="1">
      <c r="B223" s="7"/>
      <c r="C223" s="7"/>
      <c r="D223" s="8"/>
      <c r="E223" s="7"/>
      <c r="F223" s="7"/>
      <c r="G223" s="7"/>
      <c r="H223" s="13"/>
      <c r="I223" s="7"/>
      <c r="J223" s="7"/>
      <c r="K223" s="7"/>
      <c r="L223" s="7"/>
      <c r="M223" s="7"/>
      <c r="N223" s="7"/>
      <c r="O223" s="7"/>
      <c r="P223" s="7"/>
      <c r="Q223" s="11"/>
      <c r="R223" s="127"/>
      <c r="S223" s="127"/>
      <c r="T223" s="127"/>
      <c r="U223" s="127"/>
      <c r="V223" s="524"/>
      <c r="W223" s="29"/>
      <c r="X223" s="29"/>
      <c r="Y223" s="29"/>
      <c r="Z223" s="29"/>
      <c r="AA223" s="524"/>
      <c r="AB223" s="7"/>
    </row>
    <row r="224" spans="2:28" s="10" customFormat="1" ht="20.100000000000001" customHeight="1">
      <c r="B224" s="7"/>
      <c r="C224" s="7"/>
      <c r="D224" s="8"/>
      <c r="E224" s="7"/>
      <c r="F224" s="7"/>
      <c r="G224" s="7"/>
      <c r="H224" s="13"/>
      <c r="I224" s="7"/>
      <c r="J224" s="7"/>
      <c r="K224" s="7"/>
      <c r="L224" s="7"/>
      <c r="M224" s="7"/>
      <c r="N224" s="7"/>
      <c r="O224" s="7"/>
      <c r="P224" s="7"/>
      <c r="Q224" s="11"/>
      <c r="R224" s="127"/>
      <c r="S224" s="127"/>
      <c r="T224" s="127"/>
      <c r="U224" s="127"/>
      <c r="V224" s="524"/>
      <c r="W224" s="29"/>
      <c r="X224" s="29"/>
      <c r="Y224" s="29"/>
      <c r="Z224" s="29"/>
      <c r="AA224" s="524"/>
      <c r="AB224" s="7"/>
    </row>
    <row r="225" spans="2:28" s="10" customFormat="1" ht="20.100000000000001" customHeight="1">
      <c r="B225" s="7"/>
      <c r="C225" s="7"/>
      <c r="D225" s="8"/>
      <c r="E225" s="7"/>
      <c r="F225" s="7"/>
      <c r="G225" s="7"/>
      <c r="H225" s="13"/>
      <c r="I225" s="7"/>
      <c r="J225" s="7"/>
      <c r="K225" s="7"/>
      <c r="L225" s="7"/>
      <c r="M225" s="7"/>
      <c r="N225" s="7"/>
      <c r="O225" s="7"/>
      <c r="P225" s="7"/>
      <c r="Q225" s="11"/>
      <c r="R225" s="127"/>
      <c r="S225" s="127"/>
      <c r="T225" s="127"/>
      <c r="U225" s="127"/>
      <c r="V225" s="524"/>
      <c r="W225" s="29"/>
      <c r="X225" s="29"/>
      <c r="Y225" s="29"/>
      <c r="Z225" s="29"/>
      <c r="AA225" s="524"/>
      <c r="AB225" s="7"/>
    </row>
    <row r="226" spans="2:28" s="10" customFormat="1" ht="20.100000000000001" customHeight="1">
      <c r="B226" s="7"/>
      <c r="C226" s="7"/>
      <c r="D226" s="8"/>
      <c r="E226" s="7"/>
      <c r="F226" s="7"/>
      <c r="G226" s="7"/>
      <c r="H226" s="13"/>
      <c r="I226" s="7"/>
      <c r="J226" s="7"/>
      <c r="K226" s="7"/>
      <c r="L226" s="7"/>
      <c r="M226" s="7"/>
      <c r="N226" s="7"/>
      <c r="O226" s="7"/>
      <c r="P226" s="7"/>
      <c r="Q226" s="11"/>
      <c r="R226" s="127"/>
      <c r="S226" s="127"/>
      <c r="T226" s="127"/>
      <c r="U226" s="127"/>
      <c r="V226" s="524"/>
      <c r="W226" s="29"/>
      <c r="X226" s="29"/>
      <c r="Y226" s="29"/>
      <c r="Z226" s="29"/>
      <c r="AA226" s="524"/>
      <c r="AB226" s="7"/>
    </row>
    <row r="227" spans="2:28" s="10" customFormat="1" ht="20.100000000000001" customHeight="1">
      <c r="B227" s="7"/>
      <c r="C227" s="7"/>
      <c r="D227" s="8"/>
      <c r="E227" s="7"/>
      <c r="F227" s="7"/>
      <c r="G227" s="7"/>
      <c r="H227" s="13"/>
      <c r="I227" s="7"/>
      <c r="J227" s="7"/>
      <c r="K227" s="7"/>
      <c r="L227" s="7"/>
      <c r="M227" s="7"/>
      <c r="N227" s="7"/>
      <c r="O227" s="7"/>
      <c r="P227" s="7"/>
      <c r="Q227" s="11"/>
      <c r="R227" s="127"/>
      <c r="S227" s="127"/>
      <c r="T227" s="127"/>
      <c r="U227" s="127"/>
      <c r="V227" s="524"/>
      <c r="W227" s="29"/>
      <c r="X227" s="29"/>
      <c r="Y227" s="29"/>
      <c r="Z227" s="29"/>
      <c r="AA227" s="524"/>
      <c r="AB227" s="7"/>
    </row>
    <row r="228" spans="2:28" s="10" customFormat="1" ht="20.100000000000001" customHeight="1">
      <c r="B228" s="7"/>
      <c r="C228" s="7"/>
      <c r="D228" s="8"/>
      <c r="E228" s="7"/>
      <c r="F228" s="7"/>
      <c r="G228" s="7"/>
      <c r="H228" s="13"/>
      <c r="I228" s="7"/>
      <c r="J228" s="7"/>
      <c r="K228" s="7"/>
      <c r="L228" s="7"/>
      <c r="M228" s="7"/>
      <c r="N228" s="7"/>
      <c r="O228" s="7"/>
      <c r="P228" s="7"/>
      <c r="Q228" s="11"/>
      <c r="R228" s="127"/>
      <c r="S228" s="127"/>
      <c r="T228" s="127"/>
      <c r="U228" s="127"/>
      <c r="V228" s="524"/>
      <c r="W228" s="29"/>
      <c r="X228" s="29"/>
      <c r="Y228" s="29"/>
      <c r="Z228" s="29"/>
      <c r="AA228" s="524"/>
      <c r="AB228" s="7"/>
    </row>
    <row r="229" spans="2:28" s="10" customFormat="1" ht="20.100000000000001" customHeight="1">
      <c r="B229" s="7"/>
      <c r="C229" s="7"/>
      <c r="D229" s="7"/>
      <c r="E229" s="7"/>
      <c r="F229" s="7"/>
      <c r="G229" s="7"/>
      <c r="H229" s="13"/>
      <c r="I229" s="7"/>
      <c r="J229" s="7"/>
      <c r="K229" s="7"/>
      <c r="L229" s="7"/>
      <c r="M229" s="7"/>
      <c r="N229" s="7"/>
      <c r="O229" s="7"/>
      <c r="P229" s="7"/>
      <c r="Q229" s="11"/>
      <c r="R229" s="127"/>
      <c r="S229" s="127"/>
      <c r="T229" s="127"/>
      <c r="U229" s="127"/>
      <c r="V229" s="524"/>
      <c r="W229" s="29"/>
      <c r="X229" s="29"/>
      <c r="Y229" s="29"/>
      <c r="Z229" s="29"/>
      <c r="AA229" s="524"/>
      <c r="AB229" s="7"/>
    </row>
    <row r="230" spans="2:28" s="10" customFormat="1" ht="20.100000000000001" customHeight="1">
      <c r="B230" s="7"/>
      <c r="C230" s="7"/>
      <c r="D230" s="7"/>
      <c r="E230" s="7"/>
      <c r="F230" s="7"/>
      <c r="G230" s="7"/>
      <c r="H230" s="13"/>
      <c r="I230" s="7"/>
      <c r="J230" s="7"/>
      <c r="K230" s="7"/>
      <c r="L230" s="7"/>
      <c r="M230" s="7"/>
      <c r="N230" s="7"/>
      <c r="O230" s="7"/>
      <c r="P230" s="7"/>
      <c r="Q230" s="11"/>
      <c r="R230" s="127"/>
      <c r="S230" s="127"/>
      <c r="T230" s="127"/>
      <c r="U230" s="127"/>
      <c r="V230" s="524"/>
      <c r="W230" s="29"/>
      <c r="X230" s="29"/>
      <c r="Y230" s="29"/>
      <c r="Z230" s="29"/>
      <c r="AA230" s="524"/>
      <c r="AB230" s="7"/>
    </row>
    <row r="231" spans="2:28" s="10" customFormat="1" ht="20.100000000000001" customHeight="1">
      <c r="B231" s="7"/>
      <c r="C231" s="7"/>
      <c r="D231" s="7"/>
      <c r="E231" s="7"/>
      <c r="F231" s="7"/>
      <c r="G231" s="7"/>
      <c r="H231" s="13"/>
      <c r="I231" s="7"/>
      <c r="J231" s="7"/>
      <c r="K231" s="7"/>
      <c r="L231" s="7"/>
      <c r="M231" s="7"/>
      <c r="N231" s="7"/>
      <c r="O231" s="7"/>
      <c r="P231" s="7"/>
      <c r="Q231" s="11"/>
      <c r="R231" s="127"/>
      <c r="S231" s="127"/>
      <c r="T231" s="127"/>
      <c r="U231" s="127"/>
      <c r="V231" s="524"/>
      <c r="W231" s="29"/>
      <c r="X231" s="29"/>
      <c r="Y231" s="29"/>
      <c r="Z231" s="29"/>
      <c r="AA231" s="524"/>
      <c r="AB231" s="7"/>
    </row>
    <row r="232" spans="2:28" s="10" customFormat="1" ht="20.100000000000001" customHeight="1">
      <c r="B232" s="7"/>
      <c r="C232" s="7"/>
      <c r="D232" s="7"/>
      <c r="E232" s="7"/>
      <c r="F232" s="7"/>
      <c r="G232" s="7"/>
      <c r="H232" s="13"/>
      <c r="I232" s="7"/>
      <c r="J232" s="7"/>
      <c r="K232" s="7"/>
      <c r="L232" s="7"/>
      <c r="M232" s="7"/>
      <c r="N232" s="7"/>
      <c r="O232" s="7"/>
      <c r="P232" s="7"/>
      <c r="Q232" s="11"/>
      <c r="R232" s="127"/>
      <c r="S232" s="127"/>
      <c r="T232" s="127"/>
      <c r="U232" s="127"/>
      <c r="V232" s="524"/>
      <c r="W232" s="29"/>
      <c r="X232" s="29"/>
      <c r="Y232" s="29"/>
      <c r="Z232" s="29"/>
      <c r="AA232" s="524"/>
      <c r="AB232" s="7"/>
    </row>
    <row r="233" spans="2:28" s="10" customFormat="1" ht="20.100000000000001" customHeight="1">
      <c r="B233" s="7"/>
      <c r="C233" s="7"/>
      <c r="D233" s="7"/>
      <c r="E233" s="7"/>
      <c r="F233" s="7"/>
      <c r="G233" s="7"/>
      <c r="H233" s="13"/>
      <c r="I233" s="7"/>
      <c r="J233" s="7"/>
      <c r="K233" s="7"/>
      <c r="L233" s="7"/>
      <c r="M233" s="7"/>
      <c r="N233" s="7"/>
      <c r="O233" s="7"/>
      <c r="P233" s="7"/>
      <c r="Q233" s="11"/>
      <c r="R233" s="127"/>
      <c r="S233" s="127"/>
      <c r="T233" s="127"/>
      <c r="U233" s="127"/>
      <c r="V233" s="524"/>
      <c r="W233" s="29"/>
      <c r="X233" s="29"/>
      <c r="Y233" s="29"/>
      <c r="Z233" s="29"/>
      <c r="AA233" s="524"/>
      <c r="AB233" s="7"/>
    </row>
    <row r="234" spans="2:28" s="10" customFormat="1" ht="20.100000000000001" customHeight="1">
      <c r="B234" s="7"/>
      <c r="C234" s="7"/>
      <c r="D234" s="7"/>
      <c r="E234" s="7"/>
      <c r="F234" s="7"/>
      <c r="G234" s="7"/>
      <c r="H234" s="13"/>
      <c r="I234" s="7"/>
      <c r="J234" s="7"/>
      <c r="K234" s="7"/>
      <c r="L234" s="7"/>
      <c r="M234" s="7"/>
      <c r="N234" s="7"/>
      <c r="O234" s="7"/>
      <c r="P234" s="7"/>
      <c r="Q234" s="11"/>
      <c r="R234" s="127"/>
      <c r="S234" s="127"/>
      <c r="T234" s="127"/>
      <c r="U234" s="127"/>
      <c r="V234" s="524"/>
      <c r="W234" s="29"/>
      <c r="X234" s="29"/>
      <c r="Y234" s="29"/>
      <c r="Z234" s="29"/>
      <c r="AA234" s="524"/>
      <c r="AB234" s="7"/>
    </row>
    <row r="235" spans="2:28" s="10" customFormat="1" ht="20.100000000000001" customHeight="1">
      <c r="B235" s="7"/>
      <c r="C235" s="7"/>
      <c r="D235" s="7"/>
      <c r="E235" s="7"/>
      <c r="F235" s="7"/>
      <c r="G235" s="7"/>
      <c r="H235" s="13"/>
      <c r="I235" s="7"/>
      <c r="J235" s="7"/>
      <c r="K235" s="7"/>
      <c r="L235" s="7"/>
      <c r="M235" s="7"/>
      <c r="N235" s="7"/>
      <c r="O235" s="7"/>
      <c r="P235" s="7"/>
      <c r="Q235" s="11"/>
      <c r="R235" s="127"/>
      <c r="S235" s="127"/>
      <c r="T235" s="127"/>
      <c r="U235" s="127"/>
      <c r="V235" s="524"/>
      <c r="W235" s="29"/>
      <c r="X235" s="29"/>
      <c r="Y235" s="29"/>
      <c r="Z235" s="29"/>
      <c r="AA235" s="524"/>
      <c r="AB235" s="7"/>
    </row>
    <row r="236" spans="2:28" s="10" customFormat="1" ht="20.100000000000001" customHeight="1">
      <c r="B236" s="7"/>
      <c r="C236" s="7"/>
      <c r="D236" s="7"/>
      <c r="E236" s="7"/>
      <c r="F236" s="7"/>
      <c r="G236" s="7"/>
      <c r="H236" s="13"/>
      <c r="I236" s="7"/>
      <c r="J236" s="7"/>
      <c r="K236" s="7"/>
      <c r="L236" s="7"/>
      <c r="M236" s="7"/>
      <c r="N236" s="7"/>
      <c r="O236" s="7"/>
      <c r="P236" s="7"/>
      <c r="Q236" s="11"/>
      <c r="R236" s="127"/>
      <c r="S236" s="127"/>
      <c r="T236" s="127"/>
      <c r="U236" s="127"/>
      <c r="V236" s="524"/>
      <c r="W236" s="29"/>
      <c r="X236" s="29"/>
      <c r="Y236" s="29"/>
      <c r="Z236" s="29"/>
      <c r="AA236" s="524"/>
      <c r="AB236" s="7"/>
    </row>
    <row r="237" spans="2:28" s="10" customFormat="1" ht="20.100000000000001" customHeight="1">
      <c r="B237" s="7"/>
      <c r="C237" s="7"/>
      <c r="D237" s="7"/>
      <c r="E237" s="7"/>
      <c r="F237" s="7"/>
      <c r="G237" s="7"/>
      <c r="H237" s="13"/>
      <c r="I237" s="7"/>
      <c r="J237" s="7"/>
      <c r="K237" s="7"/>
      <c r="L237" s="7"/>
      <c r="M237" s="7"/>
      <c r="N237" s="7"/>
      <c r="O237" s="7"/>
      <c r="P237" s="7"/>
      <c r="Q237" s="11"/>
      <c r="R237" s="127"/>
      <c r="S237" s="127"/>
      <c r="T237" s="127"/>
      <c r="U237" s="127"/>
      <c r="V237" s="524"/>
      <c r="W237" s="29"/>
      <c r="X237" s="29"/>
      <c r="Y237" s="29"/>
      <c r="Z237" s="29"/>
      <c r="AA237" s="524"/>
      <c r="AB237" s="7"/>
    </row>
    <row r="238" spans="2:28" s="10" customFormat="1" ht="20.100000000000001" customHeight="1">
      <c r="B238" s="7"/>
      <c r="C238" s="7"/>
      <c r="D238" s="7"/>
      <c r="E238" s="7"/>
      <c r="F238" s="7"/>
      <c r="G238" s="7"/>
      <c r="H238" s="13"/>
      <c r="I238" s="7"/>
      <c r="J238" s="7"/>
      <c r="K238" s="7"/>
      <c r="L238" s="7"/>
      <c r="M238" s="7"/>
      <c r="N238" s="7"/>
      <c r="O238" s="7"/>
      <c r="P238" s="7"/>
      <c r="Q238" s="11"/>
      <c r="R238" s="127"/>
      <c r="S238" s="127"/>
      <c r="T238" s="127"/>
      <c r="U238" s="127"/>
      <c r="V238" s="524"/>
      <c r="W238" s="29"/>
      <c r="X238" s="29"/>
      <c r="Y238" s="29"/>
      <c r="Z238" s="29"/>
      <c r="AA238" s="524"/>
      <c r="AB238" s="7"/>
    </row>
    <row r="239" spans="2:28" s="10" customFormat="1" ht="20.100000000000001" customHeight="1">
      <c r="B239" s="7"/>
      <c r="C239" s="7"/>
      <c r="D239" s="7"/>
      <c r="E239" s="7"/>
      <c r="F239" s="7"/>
      <c r="G239" s="7"/>
      <c r="H239" s="13"/>
      <c r="I239" s="7"/>
      <c r="J239" s="7"/>
      <c r="K239" s="7"/>
      <c r="L239" s="7"/>
      <c r="M239" s="7"/>
      <c r="N239" s="7"/>
      <c r="O239" s="7"/>
      <c r="P239" s="7"/>
      <c r="Q239" s="11"/>
      <c r="R239" s="127"/>
      <c r="S239" s="127"/>
      <c r="T239" s="127"/>
      <c r="U239" s="127"/>
      <c r="V239" s="524"/>
      <c r="W239" s="29"/>
      <c r="X239" s="29"/>
      <c r="Y239" s="29"/>
      <c r="Z239" s="29"/>
      <c r="AA239" s="524"/>
      <c r="AB239" s="7"/>
    </row>
    <row r="240" spans="2:28" s="10" customFormat="1" ht="20.100000000000001" customHeight="1">
      <c r="B240" s="7"/>
      <c r="C240" s="7"/>
      <c r="D240" s="7"/>
      <c r="E240" s="7"/>
      <c r="F240" s="7"/>
      <c r="G240" s="7"/>
      <c r="H240" s="13"/>
      <c r="I240" s="7"/>
      <c r="J240" s="7"/>
      <c r="K240" s="7"/>
      <c r="L240" s="7"/>
      <c r="M240" s="7"/>
      <c r="N240" s="7"/>
      <c r="O240" s="7"/>
      <c r="P240" s="7"/>
      <c r="Q240" s="11"/>
      <c r="R240" s="127"/>
      <c r="S240" s="127"/>
      <c r="T240" s="127"/>
      <c r="U240" s="127"/>
      <c r="V240" s="524"/>
      <c r="W240" s="29"/>
      <c r="X240" s="29"/>
      <c r="Y240" s="29"/>
      <c r="Z240" s="29"/>
      <c r="AA240" s="524"/>
      <c r="AB240" s="7"/>
    </row>
    <row r="241" spans="2:28" s="10" customFormat="1" ht="20.100000000000001" customHeight="1">
      <c r="B241" s="7"/>
      <c r="C241" s="7"/>
      <c r="D241" s="7"/>
      <c r="E241" s="7"/>
      <c r="F241" s="7"/>
      <c r="G241" s="7"/>
      <c r="H241" s="13"/>
      <c r="I241" s="7"/>
      <c r="J241" s="7"/>
      <c r="K241" s="7"/>
      <c r="L241" s="7"/>
      <c r="M241" s="7"/>
      <c r="N241" s="7"/>
      <c r="O241" s="7"/>
      <c r="P241" s="7"/>
      <c r="Q241" s="11"/>
      <c r="R241" s="127"/>
      <c r="S241" s="127"/>
      <c r="T241" s="127"/>
      <c r="U241" s="127"/>
      <c r="V241" s="524"/>
      <c r="W241" s="29"/>
      <c r="X241" s="29"/>
      <c r="Y241" s="29"/>
      <c r="Z241" s="29"/>
      <c r="AA241" s="524"/>
      <c r="AB241" s="7"/>
    </row>
    <row r="242" spans="2:28" s="10" customFormat="1" ht="20.100000000000001" customHeight="1">
      <c r="B242" s="7"/>
      <c r="C242" s="7"/>
      <c r="D242" s="7"/>
      <c r="E242" s="7"/>
      <c r="F242" s="7"/>
      <c r="G242" s="7"/>
      <c r="H242" s="13"/>
      <c r="I242" s="7"/>
      <c r="J242" s="7"/>
      <c r="K242" s="7"/>
      <c r="L242" s="7"/>
      <c r="M242" s="7"/>
      <c r="N242" s="7"/>
      <c r="O242" s="7"/>
      <c r="P242" s="7"/>
      <c r="Q242" s="11"/>
      <c r="R242" s="127"/>
      <c r="S242" s="127"/>
      <c r="T242" s="127"/>
      <c r="U242" s="127"/>
      <c r="V242" s="524"/>
      <c r="W242" s="29"/>
      <c r="X242" s="29"/>
      <c r="Y242" s="29"/>
      <c r="Z242" s="29"/>
      <c r="AA242" s="524"/>
      <c r="AB242" s="7"/>
    </row>
    <row r="243" spans="2:28" s="10" customFormat="1" ht="20.100000000000001" customHeight="1">
      <c r="B243" s="7"/>
      <c r="C243" s="7"/>
      <c r="D243" s="7"/>
      <c r="E243" s="7"/>
      <c r="F243" s="7"/>
      <c r="G243" s="7"/>
      <c r="H243" s="13"/>
      <c r="I243" s="7"/>
      <c r="J243" s="7"/>
      <c r="K243" s="7"/>
      <c r="L243" s="7"/>
      <c r="M243" s="7"/>
      <c r="N243" s="7"/>
      <c r="O243" s="7"/>
      <c r="P243" s="7"/>
      <c r="Q243" s="11"/>
      <c r="R243" s="127"/>
      <c r="S243" s="127"/>
      <c r="T243" s="127"/>
      <c r="U243" s="127"/>
      <c r="V243" s="524"/>
      <c r="W243" s="29"/>
      <c r="X243" s="29"/>
      <c r="Y243" s="29"/>
      <c r="Z243" s="29"/>
      <c r="AA243" s="524"/>
      <c r="AB243" s="7"/>
    </row>
    <row r="244" spans="2:28" s="10" customFormat="1" ht="20.100000000000001" customHeight="1">
      <c r="B244" s="7"/>
      <c r="C244" s="7"/>
      <c r="D244" s="7"/>
      <c r="E244" s="7"/>
      <c r="F244" s="7"/>
      <c r="G244" s="7"/>
      <c r="H244" s="13"/>
      <c r="I244" s="7"/>
      <c r="J244" s="7"/>
      <c r="K244" s="7"/>
      <c r="L244" s="7"/>
      <c r="M244" s="7"/>
      <c r="N244" s="7"/>
      <c r="O244" s="7"/>
      <c r="P244" s="7"/>
      <c r="Q244" s="11"/>
      <c r="R244" s="127"/>
      <c r="S244" s="127"/>
      <c r="T244" s="127"/>
      <c r="U244" s="127"/>
      <c r="V244" s="524"/>
      <c r="W244" s="29"/>
      <c r="X244" s="29"/>
      <c r="Y244" s="29"/>
      <c r="Z244" s="29"/>
      <c r="AA244" s="524"/>
      <c r="AB244" s="7"/>
    </row>
    <row r="245" spans="2:28" s="10" customFormat="1" ht="20.100000000000001" customHeight="1">
      <c r="B245" s="7"/>
      <c r="C245" s="7"/>
      <c r="D245" s="7"/>
      <c r="E245" s="7"/>
      <c r="F245" s="7"/>
      <c r="G245" s="7"/>
      <c r="H245" s="13"/>
      <c r="I245" s="7"/>
      <c r="J245" s="7"/>
      <c r="K245" s="7"/>
      <c r="L245" s="7"/>
      <c r="M245" s="7"/>
      <c r="N245" s="7"/>
      <c r="O245" s="7"/>
      <c r="P245" s="7"/>
      <c r="Q245" s="11"/>
      <c r="R245" s="127"/>
      <c r="S245" s="127"/>
      <c r="T245" s="127"/>
      <c r="U245" s="127"/>
      <c r="V245" s="524"/>
      <c r="W245" s="29"/>
      <c r="X245" s="29"/>
      <c r="Y245" s="29"/>
      <c r="Z245" s="29"/>
      <c r="AA245" s="524"/>
      <c r="AB245" s="7"/>
    </row>
    <row r="246" spans="2:28" s="10" customFormat="1" ht="20.100000000000001" customHeight="1">
      <c r="B246" s="7"/>
      <c r="C246" s="7"/>
      <c r="D246" s="7"/>
      <c r="E246" s="7"/>
      <c r="F246" s="7"/>
      <c r="G246" s="7"/>
      <c r="H246" s="13"/>
      <c r="I246" s="7"/>
      <c r="J246" s="7"/>
      <c r="K246" s="7"/>
      <c r="L246" s="7"/>
      <c r="M246" s="7"/>
      <c r="N246" s="7"/>
      <c r="O246" s="7"/>
      <c r="P246" s="7"/>
      <c r="Q246" s="11"/>
      <c r="R246" s="127"/>
      <c r="S246" s="127"/>
      <c r="T246" s="127"/>
      <c r="U246" s="127"/>
      <c r="V246" s="524"/>
      <c r="W246" s="29"/>
      <c r="X246" s="29"/>
      <c r="Y246" s="29"/>
      <c r="Z246" s="29"/>
      <c r="AA246" s="524"/>
      <c r="AB246" s="7"/>
    </row>
    <row r="247" spans="2:28" s="10" customFormat="1" ht="20.100000000000001" customHeight="1">
      <c r="B247" s="7"/>
      <c r="C247" s="7"/>
      <c r="D247" s="7"/>
      <c r="E247" s="7"/>
      <c r="F247" s="7"/>
      <c r="G247" s="7"/>
      <c r="H247" s="13"/>
      <c r="I247" s="7"/>
      <c r="J247" s="7"/>
      <c r="K247" s="7"/>
      <c r="L247" s="7"/>
      <c r="M247" s="7"/>
      <c r="N247" s="7"/>
      <c r="O247" s="7"/>
      <c r="P247" s="7"/>
      <c r="Q247" s="11"/>
      <c r="R247" s="127"/>
      <c r="S247" s="127"/>
      <c r="T247" s="127"/>
      <c r="U247" s="127"/>
      <c r="V247" s="524"/>
      <c r="W247" s="29"/>
      <c r="X247" s="29"/>
      <c r="Y247" s="29"/>
      <c r="Z247" s="29"/>
      <c r="AA247" s="524"/>
      <c r="AB247" s="7"/>
    </row>
    <row r="248" spans="2:28" s="10" customFormat="1" ht="20.100000000000001" customHeight="1">
      <c r="B248" s="7"/>
      <c r="C248" s="7"/>
      <c r="D248" s="7"/>
      <c r="E248" s="7"/>
      <c r="F248" s="7"/>
      <c r="G248" s="7"/>
      <c r="H248" s="13"/>
      <c r="I248" s="7"/>
      <c r="J248" s="7"/>
      <c r="K248" s="7"/>
      <c r="L248" s="7"/>
      <c r="M248" s="7"/>
      <c r="N248" s="7"/>
      <c r="O248" s="7"/>
      <c r="P248" s="7"/>
      <c r="Q248" s="11"/>
      <c r="R248" s="127"/>
      <c r="S248" s="127"/>
      <c r="T248" s="127"/>
      <c r="U248" s="127"/>
      <c r="V248" s="524"/>
      <c r="W248" s="29"/>
      <c r="X248" s="29"/>
      <c r="Y248" s="29"/>
      <c r="Z248" s="29"/>
      <c r="AA248" s="524"/>
      <c r="AB248" s="7"/>
    </row>
    <row r="249" spans="2:28" s="10" customFormat="1" ht="20.100000000000001" customHeight="1">
      <c r="B249" s="7"/>
      <c r="C249" s="7"/>
      <c r="D249" s="7"/>
      <c r="E249" s="7"/>
      <c r="F249" s="7"/>
      <c r="G249" s="7"/>
      <c r="H249" s="13"/>
      <c r="I249" s="7"/>
      <c r="J249" s="7"/>
      <c r="K249" s="7"/>
      <c r="L249" s="7"/>
      <c r="M249" s="7"/>
      <c r="N249" s="7"/>
      <c r="O249" s="7"/>
      <c r="P249" s="7"/>
      <c r="Q249" s="11"/>
      <c r="R249" s="127"/>
      <c r="S249" s="127"/>
      <c r="T249" s="127"/>
      <c r="U249" s="127"/>
      <c r="V249" s="524"/>
      <c r="W249" s="29"/>
      <c r="X249" s="29"/>
      <c r="Y249" s="29"/>
      <c r="Z249" s="29"/>
      <c r="AA249" s="524"/>
      <c r="AB249" s="7"/>
    </row>
    <row r="250" spans="2:28" s="10" customFormat="1" ht="20.100000000000001" customHeight="1">
      <c r="B250" s="7"/>
      <c r="C250" s="7"/>
      <c r="D250" s="7"/>
      <c r="E250" s="7"/>
      <c r="F250" s="7"/>
      <c r="G250" s="7"/>
      <c r="H250" s="13"/>
      <c r="I250" s="7"/>
      <c r="J250" s="7"/>
      <c r="K250" s="7"/>
      <c r="L250" s="7"/>
      <c r="M250" s="7"/>
      <c r="N250" s="7"/>
      <c r="O250" s="7"/>
      <c r="P250" s="7"/>
      <c r="Q250" s="11"/>
      <c r="R250" s="127"/>
      <c r="S250" s="127"/>
      <c r="T250" s="127"/>
      <c r="U250" s="127"/>
      <c r="V250" s="524"/>
      <c r="W250" s="29"/>
      <c r="X250" s="29"/>
      <c r="Y250" s="29"/>
      <c r="Z250" s="29"/>
      <c r="AA250" s="524"/>
      <c r="AB250" s="7"/>
    </row>
    <row r="251" spans="2:28" s="10" customFormat="1" ht="20.100000000000001" customHeight="1">
      <c r="B251" s="7"/>
      <c r="C251" s="7"/>
      <c r="D251" s="7"/>
      <c r="E251" s="7"/>
      <c r="F251" s="7"/>
      <c r="G251" s="7"/>
      <c r="H251" s="13"/>
      <c r="I251" s="7"/>
      <c r="J251" s="7"/>
      <c r="K251" s="7"/>
      <c r="L251" s="7"/>
      <c r="M251" s="7"/>
      <c r="N251" s="7"/>
      <c r="O251" s="7"/>
      <c r="P251" s="7"/>
      <c r="Q251" s="11"/>
      <c r="R251" s="127"/>
      <c r="S251" s="127"/>
      <c r="T251" s="127"/>
      <c r="U251" s="127"/>
      <c r="V251" s="524"/>
      <c r="W251" s="29"/>
      <c r="X251" s="29"/>
      <c r="Y251" s="29"/>
      <c r="Z251" s="29"/>
      <c r="AA251" s="524"/>
      <c r="AB251" s="7"/>
    </row>
    <row r="252" spans="2:28" s="10" customFormat="1" ht="20.100000000000001" customHeight="1">
      <c r="B252" s="7"/>
      <c r="C252" s="7"/>
      <c r="D252" s="7"/>
      <c r="E252" s="7"/>
      <c r="F252" s="7"/>
      <c r="G252" s="7"/>
      <c r="H252" s="13"/>
      <c r="I252" s="7"/>
      <c r="J252" s="7"/>
      <c r="K252" s="7"/>
      <c r="L252" s="7"/>
      <c r="M252" s="7"/>
      <c r="N252" s="7"/>
      <c r="O252" s="7"/>
      <c r="P252" s="7"/>
      <c r="Q252" s="11"/>
      <c r="R252" s="127"/>
      <c r="S252" s="127"/>
      <c r="T252" s="127"/>
      <c r="U252" s="127"/>
      <c r="V252" s="524"/>
      <c r="W252" s="29"/>
      <c r="X252" s="29"/>
      <c r="Y252" s="29"/>
      <c r="Z252" s="29"/>
      <c r="AA252" s="524"/>
      <c r="AB252" s="7"/>
    </row>
    <row r="253" spans="2:28" s="10" customFormat="1" ht="20.100000000000001" customHeight="1">
      <c r="B253" s="7"/>
      <c r="C253" s="7"/>
      <c r="D253" s="7"/>
      <c r="E253" s="7"/>
      <c r="F253" s="7"/>
      <c r="G253" s="7"/>
      <c r="H253" s="13"/>
      <c r="I253" s="7"/>
      <c r="J253" s="7"/>
      <c r="K253" s="7"/>
      <c r="L253" s="7"/>
      <c r="M253" s="7"/>
      <c r="N253" s="7"/>
      <c r="O253" s="7"/>
      <c r="P253" s="7"/>
      <c r="Q253" s="11"/>
      <c r="R253" s="127"/>
      <c r="S253" s="127"/>
      <c r="T253" s="127"/>
      <c r="U253" s="127"/>
      <c r="V253" s="524"/>
      <c r="W253" s="29"/>
      <c r="X253" s="29"/>
      <c r="Y253" s="29"/>
      <c r="Z253" s="29"/>
      <c r="AA253" s="524"/>
      <c r="AB253" s="7"/>
    </row>
    <row r="254" spans="2:28" s="10" customFormat="1" ht="20.100000000000001" customHeight="1">
      <c r="B254" s="7"/>
      <c r="C254" s="7"/>
      <c r="D254" s="7"/>
      <c r="E254" s="7"/>
      <c r="F254" s="7"/>
      <c r="G254" s="7"/>
      <c r="H254" s="13"/>
      <c r="I254" s="7"/>
      <c r="J254" s="7"/>
      <c r="K254" s="7"/>
      <c r="L254" s="7"/>
      <c r="M254" s="7"/>
      <c r="N254" s="7"/>
      <c r="O254" s="7"/>
      <c r="P254" s="7"/>
      <c r="Q254" s="11"/>
      <c r="R254" s="127"/>
      <c r="S254" s="127"/>
      <c r="T254" s="127"/>
      <c r="U254" s="127"/>
      <c r="V254" s="524"/>
      <c r="W254" s="29"/>
      <c r="X254" s="29"/>
      <c r="Y254" s="29"/>
      <c r="Z254" s="29"/>
      <c r="AA254" s="524"/>
      <c r="AB254" s="7"/>
    </row>
    <row r="255" spans="2:28" s="10" customFormat="1" ht="20.100000000000001" customHeight="1">
      <c r="B255" s="7"/>
      <c r="C255" s="7"/>
      <c r="D255" s="7"/>
      <c r="E255" s="7"/>
      <c r="F255" s="7"/>
      <c r="G255" s="7"/>
      <c r="H255" s="13"/>
      <c r="I255" s="7"/>
      <c r="J255" s="7"/>
      <c r="K255" s="7"/>
      <c r="L255" s="7"/>
      <c r="M255" s="7"/>
      <c r="N255" s="7"/>
      <c r="O255" s="7"/>
      <c r="P255" s="7"/>
      <c r="Q255" s="11"/>
      <c r="R255" s="127"/>
      <c r="S255" s="127"/>
      <c r="T255" s="127"/>
      <c r="U255" s="127"/>
      <c r="V255" s="524"/>
      <c r="W255" s="29"/>
      <c r="X255" s="29"/>
      <c r="Y255" s="29"/>
      <c r="Z255" s="29"/>
      <c r="AA255" s="524"/>
      <c r="AB255" s="7"/>
    </row>
    <row r="256" spans="2:28" s="10" customFormat="1" ht="20.100000000000001" customHeight="1">
      <c r="B256" s="7"/>
      <c r="C256" s="7"/>
      <c r="D256" s="7"/>
      <c r="E256" s="7"/>
      <c r="F256" s="7"/>
      <c r="G256" s="7"/>
      <c r="H256" s="13"/>
      <c r="I256" s="7"/>
      <c r="J256" s="7"/>
      <c r="K256" s="7"/>
      <c r="L256" s="7"/>
      <c r="M256" s="7"/>
      <c r="N256" s="7"/>
      <c r="O256" s="7"/>
      <c r="P256" s="7"/>
      <c r="Q256" s="11"/>
      <c r="R256" s="127"/>
      <c r="S256" s="127"/>
      <c r="T256" s="127"/>
      <c r="U256" s="127"/>
      <c r="V256" s="524"/>
      <c r="W256" s="29"/>
      <c r="X256" s="29"/>
      <c r="Y256" s="29"/>
      <c r="Z256" s="29"/>
      <c r="AA256" s="524"/>
      <c r="AB256" s="7"/>
    </row>
    <row r="257" spans="2:28" s="10" customFormat="1" ht="20.100000000000001" customHeight="1">
      <c r="B257" s="7"/>
      <c r="C257" s="7"/>
      <c r="D257" s="7"/>
      <c r="E257" s="7"/>
      <c r="F257" s="7"/>
      <c r="G257" s="7"/>
      <c r="H257" s="13"/>
      <c r="I257" s="7"/>
      <c r="J257" s="7"/>
      <c r="K257" s="7"/>
      <c r="L257" s="7"/>
      <c r="M257" s="7"/>
      <c r="N257" s="7"/>
      <c r="O257" s="7"/>
      <c r="P257" s="7"/>
      <c r="Q257" s="11"/>
      <c r="R257" s="127"/>
      <c r="S257" s="127"/>
      <c r="T257" s="127"/>
      <c r="U257" s="127"/>
      <c r="V257" s="524"/>
      <c r="W257" s="29"/>
      <c r="X257" s="29"/>
      <c r="Y257" s="29"/>
      <c r="Z257" s="29"/>
      <c r="AA257" s="524"/>
      <c r="AB257" s="7"/>
    </row>
    <row r="258" spans="2:28" s="10" customFormat="1" ht="20.100000000000001" customHeight="1">
      <c r="B258" s="7"/>
      <c r="C258" s="7"/>
      <c r="D258" s="7"/>
      <c r="E258" s="7"/>
      <c r="F258" s="7"/>
      <c r="G258" s="7"/>
      <c r="H258" s="13"/>
      <c r="I258" s="7"/>
      <c r="J258" s="7"/>
      <c r="K258" s="7"/>
      <c r="L258" s="7"/>
      <c r="M258" s="7"/>
      <c r="N258" s="7"/>
      <c r="O258" s="7"/>
      <c r="P258" s="7"/>
      <c r="Q258" s="11"/>
      <c r="R258" s="127"/>
      <c r="S258" s="127"/>
      <c r="T258" s="127"/>
      <c r="U258" s="127"/>
      <c r="V258" s="524"/>
      <c r="W258" s="29"/>
      <c r="X258" s="29"/>
      <c r="Y258" s="29"/>
      <c r="Z258" s="29"/>
      <c r="AA258" s="524"/>
      <c r="AB258" s="7"/>
    </row>
    <row r="259" spans="2:28" s="10" customFormat="1" ht="20.100000000000001" customHeight="1">
      <c r="B259" s="7"/>
      <c r="C259" s="7"/>
      <c r="D259" s="7"/>
      <c r="E259" s="7"/>
      <c r="F259" s="7"/>
      <c r="G259" s="7"/>
      <c r="H259" s="13"/>
      <c r="I259" s="7"/>
      <c r="J259" s="7"/>
      <c r="K259" s="7"/>
      <c r="L259" s="7"/>
      <c r="M259" s="7"/>
      <c r="N259" s="7"/>
      <c r="O259" s="7"/>
      <c r="P259" s="7"/>
      <c r="Q259" s="11"/>
      <c r="R259" s="127"/>
      <c r="S259" s="127"/>
      <c r="T259" s="127"/>
      <c r="U259" s="127"/>
      <c r="V259" s="524"/>
      <c r="W259" s="29"/>
      <c r="X259" s="29"/>
      <c r="Y259" s="29"/>
      <c r="Z259" s="29"/>
      <c r="AA259" s="524"/>
      <c r="AB259" s="7"/>
    </row>
    <row r="260" spans="2:28" s="10" customFormat="1" ht="20.100000000000001" customHeight="1">
      <c r="B260" s="7"/>
      <c r="C260" s="7"/>
      <c r="D260" s="7"/>
      <c r="E260" s="7"/>
      <c r="F260" s="7"/>
      <c r="G260" s="7"/>
      <c r="H260" s="13"/>
      <c r="I260" s="7"/>
      <c r="J260" s="7"/>
      <c r="K260" s="7"/>
      <c r="L260" s="7"/>
      <c r="M260" s="7"/>
      <c r="N260" s="7"/>
      <c r="O260" s="7"/>
      <c r="P260" s="7"/>
      <c r="Q260" s="11"/>
      <c r="R260" s="127"/>
      <c r="S260" s="127"/>
      <c r="T260" s="127"/>
      <c r="U260" s="127"/>
      <c r="V260" s="524"/>
      <c r="W260" s="29"/>
      <c r="X260" s="29"/>
      <c r="Y260" s="29"/>
      <c r="Z260" s="29"/>
      <c r="AA260" s="524"/>
      <c r="AB260" s="7"/>
    </row>
    <row r="261" spans="2:28" s="10" customFormat="1" ht="20.100000000000001" customHeight="1">
      <c r="B261" s="7"/>
      <c r="C261" s="7"/>
      <c r="D261" s="7"/>
      <c r="E261" s="7"/>
      <c r="F261" s="7"/>
      <c r="G261" s="7"/>
      <c r="H261" s="13"/>
      <c r="I261" s="7"/>
      <c r="J261" s="7"/>
      <c r="K261" s="7"/>
      <c r="L261" s="7"/>
      <c r="M261" s="7"/>
      <c r="N261" s="7"/>
      <c r="O261" s="7"/>
      <c r="P261" s="7"/>
      <c r="Q261" s="11"/>
      <c r="R261" s="127"/>
      <c r="S261" s="127"/>
      <c r="T261" s="127"/>
      <c r="U261" s="127"/>
      <c r="V261" s="524"/>
      <c r="W261" s="29"/>
      <c r="X261" s="29"/>
      <c r="Y261" s="29"/>
      <c r="Z261" s="29"/>
      <c r="AA261" s="524"/>
      <c r="AB261" s="7"/>
    </row>
    <row r="262" spans="2:28" s="10" customFormat="1" ht="20.100000000000001" customHeight="1">
      <c r="B262" s="7"/>
      <c r="C262" s="7"/>
      <c r="D262" s="7"/>
      <c r="E262" s="7"/>
      <c r="F262" s="7"/>
      <c r="G262" s="7"/>
      <c r="H262" s="13"/>
      <c r="I262" s="7"/>
      <c r="J262" s="7"/>
      <c r="K262" s="7"/>
      <c r="L262" s="7"/>
      <c r="M262" s="7"/>
      <c r="N262" s="7"/>
      <c r="O262" s="7"/>
      <c r="P262" s="7"/>
      <c r="Q262" s="11"/>
      <c r="R262" s="127"/>
      <c r="S262" s="127"/>
      <c r="T262" s="127"/>
      <c r="U262" s="127"/>
      <c r="V262" s="524"/>
      <c r="W262" s="29"/>
      <c r="X262" s="29"/>
      <c r="Y262" s="29"/>
      <c r="Z262" s="29"/>
      <c r="AA262" s="524"/>
      <c r="AB262" s="7"/>
    </row>
    <row r="263" spans="2:28" s="10" customFormat="1" ht="20.100000000000001" customHeight="1">
      <c r="B263" s="7"/>
      <c r="C263" s="7"/>
      <c r="D263" s="7"/>
      <c r="E263" s="7"/>
      <c r="F263" s="7"/>
      <c r="G263" s="7"/>
      <c r="H263" s="13"/>
      <c r="I263" s="7"/>
      <c r="J263" s="7"/>
      <c r="K263" s="7"/>
      <c r="L263" s="7"/>
      <c r="M263" s="7"/>
      <c r="N263" s="7"/>
      <c r="O263" s="7"/>
      <c r="P263" s="7"/>
      <c r="Q263" s="11"/>
      <c r="R263" s="127"/>
      <c r="S263" s="127"/>
      <c r="T263" s="127"/>
      <c r="U263" s="127"/>
      <c r="V263" s="524"/>
      <c r="W263" s="29"/>
      <c r="X263" s="29"/>
      <c r="Y263" s="29"/>
      <c r="Z263" s="29"/>
      <c r="AA263" s="524"/>
      <c r="AB263" s="7"/>
    </row>
    <row r="264" spans="2:28" s="10" customFormat="1" ht="20.100000000000001" customHeight="1">
      <c r="B264" s="7"/>
      <c r="C264" s="7"/>
      <c r="D264" s="7"/>
      <c r="E264" s="7"/>
      <c r="F264" s="7"/>
      <c r="G264" s="7"/>
      <c r="H264" s="13"/>
      <c r="I264" s="7"/>
      <c r="J264" s="7"/>
      <c r="K264" s="7"/>
      <c r="L264" s="7"/>
      <c r="M264" s="7"/>
      <c r="N264" s="7"/>
      <c r="O264" s="7"/>
      <c r="P264" s="7"/>
      <c r="Q264" s="11"/>
      <c r="R264" s="127"/>
      <c r="S264" s="127"/>
      <c r="T264" s="127"/>
      <c r="U264" s="127"/>
      <c r="V264" s="524"/>
      <c r="W264" s="29"/>
      <c r="X264" s="29"/>
      <c r="Y264" s="29"/>
      <c r="Z264" s="29"/>
      <c r="AA264" s="524"/>
      <c r="AB264" s="7"/>
    </row>
    <row r="265" spans="2:28" s="10" customFormat="1" ht="20.100000000000001" customHeight="1">
      <c r="B265" s="7"/>
      <c r="C265" s="7"/>
      <c r="D265" s="7"/>
      <c r="E265" s="7"/>
      <c r="F265" s="7"/>
      <c r="G265" s="7"/>
      <c r="H265" s="13"/>
      <c r="I265" s="7"/>
      <c r="J265" s="7"/>
      <c r="K265" s="7"/>
      <c r="L265" s="7"/>
      <c r="M265" s="7"/>
      <c r="N265" s="7"/>
      <c r="O265" s="7"/>
      <c r="P265" s="7"/>
      <c r="Q265" s="11"/>
      <c r="R265" s="127"/>
      <c r="S265" s="127"/>
      <c r="T265" s="127"/>
      <c r="U265" s="127"/>
      <c r="V265" s="524"/>
      <c r="W265" s="29"/>
      <c r="X265" s="29"/>
      <c r="Y265" s="29"/>
      <c r="Z265" s="29"/>
      <c r="AA265" s="524"/>
      <c r="AB265" s="7"/>
    </row>
    <row r="266" spans="2:28" s="10" customFormat="1" ht="20.100000000000001" customHeight="1">
      <c r="B266" s="7"/>
      <c r="C266" s="7"/>
      <c r="D266" s="7"/>
      <c r="E266" s="7"/>
      <c r="F266" s="7"/>
      <c r="G266" s="7"/>
      <c r="H266" s="13"/>
      <c r="I266" s="7"/>
      <c r="J266" s="7"/>
      <c r="K266" s="7"/>
      <c r="L266" s="7"/>
      <c r="M266" s="7"/>
      <c r="N266" s="7"/>
      <c r="O266" s="7"/>
      <c r="P266" s="7"/>
      <c r="Q266" s="11"/>
      <c r="R266" s="127"/>
      <c r="S266" s="127"/>
      <c r="T266" s="127"/>
      <c r="U266" s="127"/>
      <c r="V266" s="524"/>
      <c r="W266" s="29"/>
      <c r="X266" s="29"/>
      <c r="Y266" s="29"/>
      <c r="Z266" s="29"/>
      <c r="AA266" s="524"/>
      <c r="AB266" s="7"/>
    </row>
    <row r="267" spans="2:28" s="10" customFormat="1" ht="20.100000000000001" customHeight="1">
      <c r="B267" s="7"/>
      <c r="C267" s="7"/>
      <c r="D267" s="7"/>
      <c r="E267" s="7"/>
      <c r="F267" s="7"/>
      <c r="G267" s="7"/>
      <c r="H267" s="13"/>
      <c r="I267" s="7"/>
      <c r="J267" s="7"/>
      <c r="K267" s="7"/>
      <c r="L267" s="7"/>
      <c r="M267" s="7"/>
      <c r="N267" s="7"/>
      <c r="O267" s="7"/>
      <c r="P267" s="7"/>
      <c r="Q267" s="11"/>
      <c r="R267" s="127"/>
      <c r="S267" s="127"/>
      <c r="T267" s="127"/>
      <c r="U267" s="127"/>
      <c r="V267" s="524"/>
      <c r="W267" s="29"/>
      <c r="X267" s="29"/>
      <c r="Y267" s="29"/>
      <c r="Z267" s="29"/>
      <c r="AA267" s="524"/>
      <c r="AB267" s="7"/>
    </row>
    <row r="268" spans="2:28" s="10" customFormat="1" ht="20.100000000000001" customHeight="1">
      <c r="B268" s="7"/>
      <c r="C268" s="7"/>
      <c r="D268" s="7"/>
      <c r="E268" s="7"/>
      <c r="F268" s="7"/>
      <c r="G268" s="7"/>
      <c r="H268" s="13"/>
      <c r="I268" s="7"/>
      <c r="J268" s="7"/>
      <c r="K268" s="7"/>
      <c r="L268" s="7"/>
      <c r="M268" s="7"/>
      <c r="N268" s="7"/>
      <c r="O268" s="7"/>
      <c r="P268" s="7"/>
      <c r="Q268" s="11"/>
      <c r="R268" s="127"/>
      <c r="S268" s="127"/>
      <c r="T268" s="127"/>
      <c r="U268" s="127"/>
      <c r="V268" s="524"/>
      <c r="W268" s="29"/>
      <c r="X268" s="29"/>
      <c r="Y268" s="29"/>
      <c r="Z268" s="29"/>
      <c r="AA268" s="524"/>
      <c r="AB268" s="7"/>
    </row>
    <row r="269" spans="2:28" s="10" customFormat="1" ht="20.100000000000001" customHeight="1">
      <c r="B269" s="7"/>
      <c r="C269" s="7"/>
      <c r="D269" s="7"/>
      <c r="E269" s="7"/>
      <c r="F269" s="7"/>
      <c r="G269" s="7"/>
      <c r="H269" s="13"/>
      <c r="I269" s="7"/>
      <c r="J269" s="7"/>
      <c r="K269" s="7"/>
      <c r="L269" s="7"/>
      <c r="M269" s="7"/>
      <c r="N269" s="7"/>
      <c r="O269" s="7"/>
      <c r="P269" s="7"/>
      <c r="Q269" s="11"/>
      <c r="R269" s="127"/>
      <c r="S269" s="127"/>
      <c r="T269" s="127"/>
      <c r="U269" s="127"/>
      <c r="V269" s="524"/>
      <c r="W269" s="29"/>
      <c r="X269" s="29"/>
      <c r="Y269" s="29"/>
      <c r="Z269" s="29"/>
      <c r="AA269" s="524"/>
      <c r="AB269" s="7"/>
    </row>
    <row r="270" spans="2:28" s="10" customFormat="1" ht="20.100000000000001" customHeight="1">
      <c r="B270" s="7"/>
      <c r="C270" s="7"/>
      <c r="D270" s="7"/>
      <c r="E270" s="7"/>
      <c r="F270" s="7"/>
      <c r="G270" s="7"/>
      <c r="H270" s="13"/>
      <c r="I270" s="7"/>
      <c r="J270" s="7"/>
      <c r="K270" s="7"/>
      <c r="L270" s="7"/>
      <c r="M270" s="7"/>
      <c r="N270" s="7"/>
      <c r="O270" s="7"/>
      <c r="P270" s="7"/>
      <c r="Q270" s="11"/>
      <c r="R270" s="127"/>
      <c r="S270" s="127"/>
      <c r="T270" s="127"/>
      <c r="U270" s="127"/>
      <c r="V270" s="524"/>
      <c r="W270" s="29"/>
      <c r="X270" s="29"/>
      <c r="Y270" s="29"/>
      <c r="Z270" s="29"/>
      <c r="AA270" s="524"/>
      <c r="AB270" s="7"/>
    </row>
    <row r="271" spans="2:28" s="10" customFormat="1" ht="20.100000000000001" customHeight="1">
      <c r="B271" s="7"/>
      <c r="C271" s="7"/>
      <c r="D271" s="7"/>
      <c r="E271" s="7"/>
      <c r="F271" s="7"/>
      <c r="G271" s="7"/>
      <c r="H271" s="13"/>
      <c r="I271" s="7"/>
      <c r="J271" s="7"/>
      <c r="K271" s="7"/>
      <c r="L271" s="7"/>
      <c r="M271" s="7"/>
      <c r="N271" s="7"/>
      <c r="O271" s="7"/>
      <c r="P271" s="7"/>
      <c r="Q271" s="11"/>
      <c r="R271" s="127"/>
      <c r="S271" s="127"/>
      <c r="T271" s="127"/>
      <c r="U271" s="127"/>
      <c r="V271" s="524"/>
      <c r="W271" s="29"/>
      <c r="X271" s="29"/>
      <c r="Y271" s="29"/>
      <c r="Z271" s="29"/>
      <c r="AA271" s="524"/>
      <c r="AB271" s="7"/>
    </row>
    <row r="272" spans="2:28" s="10" customFormat="1" ht="20.100000000000001" customHeight="1">
      <c r="B272" s="7"/>
      <c r="C272" s="7"/>
      <c r="D272" s="7"/>
      <c r="E272" s="7"/>
      <c r="F272" s="7"/>
      <c r="G272" s="7"/>
      <c r="H272" s="13"/>
      <c r="I272" s="7"/>
      <c r="J272" s="7"/>
      <c r="K272" s="7"/>
      <c r="L272" s="7"/>
      <c r="M272" s="7"/>
      <c r="N272" s="7"/>
      <c r="O272" s="7"/>
      <c r="P272" s="7"/>
      <c r="Q272" s="11"/>
      <c r="R272" s="127"/>
      <c r="S272" s="127"/>
      <c r="T272" s="127"/>
      <c r="U272" s="127"/>
      <c r="V272" s="524"/>
      <c r="W272" s="29"/>
      <c r="X272" s="29"/>
      <c r="Y272" s="29"/>
      <c r="Z272" s="29"/>
      <c r="AA272" s="524"/>
      <c r="AB272" s="7"/>
    </row>
    <row r="273" spans="2:28" s="10" customFormat="1" ht="20.100000000000001" customHeight="1">
      <c r="B273" s="7"/>
      <c r="C273" s="7"/>
      <c r="D273" s="7"/>
      <c r="E273" s="7"/>
      <c r="F273" s="7"/>
      <c r="G273" s="7"/>
      <c r="H273" s="13"/>
      <c r="I273" s="7"/>
      <c r="J273" s="7"/>
      <c r="K273" s="7"/>
      <c r="L273" s="7"/>
      <c r="M273" s="7"/>
      <c r="N273" s="7"/>
      <c r="O273" s="7"/>
      <c r="P273" s="7"/>
      <c r="Q273" s="11"/>
      <c r="R273" s="127"/>
      <c r="S273" s="127"/>
      <c r="T273" s="127"/>
      <c r="U273" s="127"/>
      <c r="V273" s="524"/>
      <c r="W273" s="29"/>
      <c r="X273" s="29"/>
      <c r="Y273" s="29"/>
      <c r="Z273" s="29"/>
      <c r="AA273" s="524"/>
      <c r="AB273" s="7"/>
    </row>
    <row r="274" spans="2:28" s="10" customFormat="1" ht="20.100000000000001" customHeight="1">
      <c r="B274" s="7"/>
      <c r="C274" s="7"/>
      <c r="D274" s="7"/>
      <c r="E274" s="7"/>
      <c r="F274" s="7"/>
      <c r="G274" s="7"/>
      <c r="H274" s="13"/>
      <c r="I274" s="7"/>
      <c r="J274" s="7"/>
      <c r="K274" s="7"/>
      <c r="L274" s="7"/>
      <c r="M274" s="7"/>
      <c r="N274" s="7"/>
      <c r="O274" s="7"/>
      <c r="P274" s="7"/>
      <c r="Q274" s="11"/>
      <c r="R274" s="127"/>
      <c r="S274" s="127"/>
      <c r="T274" s="127"/>
      <c r="U274" s="127"/>
      <c r="V274" s="524"/>
      <c r="W274" s="29"/>
      <c r="X274" s="29"/>
      <c r="Y274" s="29"/>
      <c r="Z274" s="29"/>
      <c r="AA274" s="524"/>
      <c r="AB274" s="7"/>
    </row>
    <row r="275" spans="2:28" s="10" customFormat="1" ht="20.100000000000001" customHeight="1">
      <c r="B275" s="7"/>
      <c r="C275" s="7"/>
      <c r="D275" s="7"/>
      <c r="E275" s="7"/>
      <c r="F275" s="7"/>
      <c r="G275" s="7"/>
      <c r="H275" s="13"/>
      <c r="I275" s="7"/>
      <c r="J275" s="7"/>
      <c r="K275" s="7"/>
      <c r="L275" s="7"/>
      <c r="M275" s="7"/>
      <c r="N275" s="7"/>
      <c r="O275" s="7"/>
      <c r="P275" s="7"/>
      <c r="Q275" s="11"/>
      <c r="R275" s="127"/>
      <c r="S275" s="127"/>
      <c r="T275" s="127"/>
      <c r="U275" s="127"/>
      <c r="V275" s="524"/>
      <c r="W275" s="29"/>
      <c r="X275" s="29"/>
      <c r="Y275" s="29"/>
      <c r="Z275" s="29"/>
      <c r="AA275" s="524"/>
      <c r="AB275" s="7"/>
    </row>
    <row r="276" spans="2:28" s="10" customFormat="1" ht="20.100000000000001" customHeight="1">
      <c r="B276" s="7"/>
      <c r="C276" s="7"/>
      <c r="D276" s="7"/>
      <c r="E276" s="7"/>
      <c r="F276" s="7"/>
      <c r="G276" s="7"/>
      <c r="H276" s="13"/>
      <c r="I276" s="7"/>
      <c r="J276" s="7"/>
      <c r="K276" s="7"/>
      <c r="L276" s="7"/>
      <c r="M276" s="7"/>
      <c r="N276" s="7"/>
      <c r="O276" s="7"/>
      <c r="P276" s="7"/>
      <c r="Q276" s="11"/>
      <c r="R276" s="127"/>
      <c r="S276" s="127"/>
      <c r="T276" s="127"/>
      <c r="U276" s="127"/>
      <c r="V276" s="524"/>
      <c r="W276" s="29"/>
      <c r="X276" s="29"/>
      <c r="Y276" s="29"/>
      <c r="Z276" s="29"/>
      <c r="AA276" s="524"/>
      <c r="AB276" s="7"/>
    </row>
    <row r="277" spans="2:28" s="10" customFormat="1" ht="20.100000000000001" customHeight="1">
      <c r="B277" s="7"/>
      <c r="C277" s="7"/>
      <c r="D277" s="7"/>
      <c r="E277" s="7"/>
      <c r="F277" s="7"/>
      <c r="G277" s="7"/>
      <c r="H277" s="13"/>
      <c r="I277" s="7"/>
      <c r="J277" s="7"/>
      <c r="K277" s="7"/>
      <c r="L277" s="7"/>
      <c r="M277" s="7"/>
      <c r="N277" s="7"/>
      <c r="O277" s="7"/>
      <c r="P277" s="7"/>
      <c r="Q277" s="11"/>
      <c r="R277" s="127"/>
      <c r="S277" s="127"/>
      <c r="T277" s="127"/>
      <c r="U277" s="127"/>
      <c r="V277" s="524"/>
      <c r="W277" s="29"/>
      <c r="X277" s="29"/>
      <c r="Y277" s="29"/>
      <c r="Z277" s="29"/>
      <c r="AA277" s="524"/>
      <c r="AB277" s="7"/>
    </row>
    <row r="278" spans="2:28" s="10" customFormat="1" ht="20.100000000000001" customHeight="1">
      <c r="B278" s="7"/>
      <c r="C278" s="7"/>
      <c r="D278" s="7"/>
      <c r="E278" s="7"/>
      <c r="F278" s="7"/>
      <c r="G278" s="7"/>
      <c r="H278" s="13"/>
      <c r="I278" s="7"/>
      <c r="J278" s="7"/>
      <c r="K278" s="7"/>
      <c r="L278" s="7"/>
      <c r="M278" s="7"/>
      <c r="N278" s="7"/>
      <c r="O278" s="7"/>
      <c r="P278" s="7"/>
      <c r="Q278" s="11"/>
      <c r="R278" s="127"/>
      <c r="S278" s="127"/>
      <c r="T278" s="127"/>
      <c r="U278" s="127"/>
      <c r="V278" s="524"/>
      <c r="W278" s="29"/>
      <c r="X278" s="29"/>
      <c r="Y278" s="29"/>
      <c r="Z278" s="29"/>
      <c r="AA278" s="524"/>
      <c r="AB278" s="7"/>
    </row>
    <row r="279" spans="2:28" s="10" customFormat="1" ht="20.100000000000001" customHeight="1">
      <c r="B279" s="7"/>
      <c r="C279" s="7"/>
      <c r="D279" s="7"/>
      <c r="E279" s="7"/>
      <c r="F279" s="7"/>
      <c r="G279" s="7"/>
      <c r="H279" s="13"/>
      <c r="I279" s="7"/>
      <c r="J279" s="7"/>
      <c r="K279" s="7"/>
      <c r="L279" s="7"/>
      <c r="M279" s="7"/>
      <c r="N279" s="7"/>
      <c r="O279" s="7"/>
      <c r="P279" s="7"/>
      <c r="Q279" s="11"/>
      <c r="R279" s="127"/>
      <c r="S279" s="127"/>
      <c r="T279" s="127"/>
      <c r="U279" s="127"/>
      <c r="V279" s="524"/>
      <c r="W279" s="29"/>
      <c r="X279" s="29"/>
      <c r="Y279" s="29"/>
      <c r="Z279" s="29"/>
      <c r="AA279" s="524"/>
      <c r="AB279" s="7"/>
    </row>
    <row r="280" spans="2:28" s="10" customFormat="1" ht="20.100000000000001" customHeight="1">
      <c r="B280" s="7"/>
      <c r="C280" s="7"/>
      <c r="D280" s="7"/>
      <c r="E280" s="7"/>
      <c r="F280" s="7"/>
      <c r="G280" s="7"/>
      <c r="H280" s="13"/>
      <c r="I280" s="7"/>
      <c r="J280" s="7"/>
      <c r="K280" s="7"/>
      <c r="L280" s="7"/>
      <c r="M280" s="7"/>
      <c r="N280" s="7"/>
      <c r="O280" s="7"/>
      <c r="P280" s="7"/>
      <c r="Q280" s="11"/>
      <c r="R280" s="127"/>
      <c r="S280" s="127"/>
      <c r="T280" s="127"/>
      <c r="U280" s="127"/>
      <c r="V280" s="524"/>
      <c r="W280" s="29"/>
      <c r="X280" s="29"/>
      <c r="Y280" s="29"/>
      <c r="Z280" s="29"/>
      <c r="AA280" s="524"/>
      <c r="AB280" s="7"/>
    </row>
    <row r="281" spans="2:28" s="10" customFormat="1" ht="20.100000000000001" customHeight="1">
      <c r="B281" s="7"/>
      <c r="C281" s="7"/>
      <c r="D281" s="7"/>
      <c r="E281" s="7"/>
      <c r="F281" s="7"/>
      <c r="G281" s="7"/>
      <c r="H281" s="13"/>
      <c r="I281" s="7"/>
      <c r="J281" s="7"/>
      <c r="K281" s="7"/>
      <c r="L281" s="7"/>
      <c r="M281" s="7"/>
      <c r="N281" s="7"/>
      <c r="O281" s="7"/>
      <c r="P281" s="7"/>
      <c r="Q281" s="11"/>
      <c r="R281" s="127"/>
      <c r="S281" s="127"/>
      <c r="T281" s="127"/>
      <c r="U281" s="127"/>
      <c r="V281" s="524"/>
      <c r="W281" s="29"/>
      <c r="X281" s="29"/>
      <c r="Y281" s="29"/>
      <c r="Z281" s="29"/>
      <c r="AA281" s="524"/>
      <c r="AB281" s="7"/>
    </row>
    <row r="282" spans="2:28" s="10" customFormat="1" ht="20.100000000000001" customHeight="1">
      <c r="B282" s="7"/>
      <c r="C282" s="7"/>
      <c r="D282" s="7"/>
      <c r="E282" s="7"/>
      <c r="F282" s="7"/>
      <c r="G282" s="7"/>
      <c r="H282" s="13"/>
      <c r="I282" s="7"/>
      <c r="J282" s="7"/>
      <c r="K282" s="7"/>
      <c r="L282" s="7"/>
      <c r="M282" s="7"/>
      <c r="N282" s="7"/>
      <c r="O282" s="7"/>
      <c r="P282" s="7"/>
      <c r="Q282" s="11"/>
      <c r="R282" s="127"/>
      <c r="S282" s="127"/>
      <c r="T282" s="127"/>
      <c r="U282" s="127"/>
      <c r="V282" s="524"/>
      <c r="W282" s="29"/>
      <c r="X282" s="29"/>
      <c r="Y282" s="29"/>
      <c r="Z282" s="29"/>
      <c r="AA282" s="524"/>
      <c r="AB282" s="7"/>
    </row>
    <row r="283" spans="2:28" s="10" customFormat="1" ht="20.100000000000001" customHeight="1">
      <c r="B283" s="7"/>
      <c r="C283" s="7"/>
      <c r="D283" s="7"/>
      <c r="E283" s="7"/>
      <c r="F283" s="7"/>
      <c r="G283" s="7"/>
      <c r="H283" s="13"/>
      <c r="I283" s="7"/>
      <c r="J283" s="7"/>
      <c r="K283" s="7"/>
      <c r="L283" s="7"/>
      <c r="M283" s="7"/>
      <c r="N283" s="7"/>
      <c r="O283" s="7"/>
      <c r="P283" s="7"/>
      <c r="Q283" s="11"/>
      <c r="R283" s="127"/>
      <c r="S283" s="127"/>
      <c r="T283" s="127"/>
      <c r="U283" s="127"/>
      <c r="V283" s="524"/>
      <c r="W283" s="29"/>
      <c r="X283" s="29"/>
      <c r="Y283" s="29"/>
      <c r="Z283" s="29"/>
      <c r="AA283" s="524"/>
      <c r="AB283" s="7"/>
    </row>
    <row r="284" spans="2:28" s="10" customFormat="1" ht="20.100000000000001" customHeight="1">
      <c r="B284" s="7"/>
      <c r="C284" s="7"/>
      <c r="D284" s="7"/>
      <c r="E284" s="7"/>
      <c r="F284" s="7"/>
      <c r="G284" s="7"/>
      <c r="H284" s="13"/>
      <c r="I284" s="7"/>
      <c r="J284" s="7"/>
      <c r="K284" s="7"/>
      <c r="L284" s="7"/>
      <c r="M284" s="7"/>
      <c r="N284" s="7"/>
      <c r="O284" s="7"/>
      <c r="P284" s="7"/>
      <c r="Q284" s="11"/>
      <c r="R284" s="127"/>
      <c r="S284" s="127"/>
      <c r="T284" s="127"/>
      <c r="U284" s="127"/>
      <c r="V284" s="524"/>
      <c r="W284" s="29"/>
      <c r="X284" s="29"/>
      <c r="Y284" s="29"/>
      <c r="Z284" s="29"/>
      <c r="AA284" s="524"/>
      <c r="AB284" s="7"/>
    </row>
    <row r="285" spans="2:28" s="10" customFormat="1" ht="20.100000000000001" customHeight="1">
      <c r="B285" s="7"/>
      <c r="C285" s="7"/>
      <c r="D285" s="7"/>
      <c r="E285" s="7"/>
      <c r="F285" s="7"/>
      <c r="G285" s="7"/>
      <c r="H285" s="13"/>
      <c r="I285" s="7"/>
      <c r="J285" s="7"/>
      <c r="K285" s="7"/>
      <c r="L285" s="7"/>
      <c r="M285" s="7"/>
      <c r="N285" s="7"/>
      <c r="O285" s="7"/>
      <c r="P285" s="7"/>
      <c r="Q285" s="11"/>
      <c r="R285" s="127"/>
      <c r="S285" s="127"/>
      <c r="T285" s="127"/>
      <c r="U285" s="127"/>
      <c r="V285" s="524"/>
      <c r="W285" s="29"/>
      <c r="X285" s="29"/>
      <c r="Y285" s="29"/>
      <c r="Z285" s="29"/>
      <c r="AA285" s="524"/>
      <c r="AB285" s="7"/>
    </row>
    <row r="286" spans="2:28" s="10" customFormat="1" ht="20.100000000000001" customHeight="1">
      <c r="B286" s="7"/>
      <c r="C286" s="7"/>
      <c r="D286" s="7"/>
      <c r="E286" s="7"/>
      <c r="F286" s="7"/>
      <c r="G286" s="7"/>
      <c r="H286" s="13"/>
      <c r="I286" s="7"/>
      <c r="J286" s="7"/>
      <c r="K286" s="7"/>
      <c r="L286" s="7"/>
      <c r="M286" s="7"/>
      <c r="N286" s="7"/>
      <c r="O286" s="7"/>
      <c r="P286" s="7"/>
      <c r="Q286" s="11"/>
      <c r="R286" s="127"/>
      <c r="S286" s="127"/>
      <c r="T286" s="127"/>
      <c r="U286" s="127"/>
      <c r="V286" s="524"/>
      <c r="W286" s="29"/>
      <c r="X286" s="29"/>
      <c r="Y286" s="29"/>
      <c r="Z286" s="29"/>
      <c r="AA286" s="524"/>
      <c r="AB286" s="7"/>
    </row>
    <row r="287" spans="2:28" s="10" customFormat="1" ht="20.100000000000001" customHeight="1">
      <c r="B287" s="7"/>
      <c r="C287" s="7"/>
      <c r="D287" s="7"/>
      <c r="E287" s="7"/>
      <c r="F287" s="7"/>
      <c r="G287" s="7"/>
      <c r="H287" s="13"/>
      <c r="I287" s="7"/>
      <c r="J287" s="7"/>
      <c r="K287" s="7"/>
      <c r="L287" s="7"/>
      <c r="M287" s="7"/>
      <c r="N287" s="7"/>
      <c r="O287" s="7"/>
      <c r="P287" s="7"/>
      <c r="Q287" s="11"/>
      <c r="R287" s="127"/>
      <c r="S287" s="127"/>
      <c r="T287" s="127"/>
      <c r="U287" s="127"/>
      <c r="V287" s="524"/>
      <c r="W287" s="29"/>
      <c r="X287" s="29"/>
      <c r="Y287" s="29"/>
      <c r="Z287" s="29"/>
      <c r="AA287" s="524"/>
      <c r="AB287" s="7"/>
    </row>
    <row r="288" spans="2:28" s="10" customFormat="1" ht="20.100000000000001" customHeight="1">
      <c r="B288" s="7"/>
      <c r="C288" s="7"/>
      <c r="D288" s="7"/>
      <c r="E288" s="7"/>
      <c r="F288" s="7"/>
      <c r="G288" s="7"/>
      <c r="H288" s="13"/>
      <c r="I288" s="7"/>
      <c r="J288" s="7"/>
      <c r="K288" s="7"/>
      <c r="L288" s="7"/>
      <c r="M288" s="7"/>
      <c r="N288" s="7"/>
      <c r="O288" s="7"/>
      <c r="P288" s="7"/>
      <c r="Q288" s="11"/>
      <c r="R288" s="127"/>
      <c r="S288" s="127"/>
      <c r="T288" s="127"/>
      <c r="U288" s="127"/>
      <c r="V288" s="524"/>
      <c r="W288" s="29"/>
      <c r="X288" s="29"/>
      <c r="Y288" s="29"/>
      <c r="Z288" s="29"/>
      <c r="AA288" s="524"/>
      <c r="AB288" s="7"/>
    </row>
    <row r="289" spans="2:28" s="10" customFormat="1" ht="20.100000000000001" customHeight="1">
      <c r="B289" s="7"/>
      <c r="C289" s="7"/>
      <c r="D289" s="7"/>
      <c r="E289" s="7"/>
      <c r="F289" s="7"/>
      <c r="G289" s="7"/>
      <c r="H289" s="13"/>
      <c r="I289" s="7"/>
      <c r="J289" s="7"/>
      <c r="K289" s="7"/>
      <c r="L289" s="7"/>
      <c r="M289" s="7"/>
      <c r="N289" s="7"/>
      <c r="O289" s="7"/>
      <c r="P289" s="7"/>
      <c r="Q289" s="11"/>
      <c r="R289" s="127"/>
      <c r="S289" s="127"/>
      <c r="T289" s="127"/>
      <c r="U289" s="127"/>
      <c r="V289" s="524"/>
      <c r="W289" s="29"/>
      <c r="X289" s="29"/>
      <c r="Y289" s="29"/>
      <c r="Z289" s="29"/>
      <c r="AA289" s="524"/>
      <c r="AB289" s="7"/>
    </row>
    <row r="290" spans="2:28" s="10" customFormat="1" ht="20.100000000000001" customHeight="1">
      <c r="B290" s="7"/>
      <c r="C290" s="7"/>
      <c r="D290" s="7"/>
      <c r="E290" s="7"/>
      <c r="F290" s="7"/>
      <c r="G290" s="7"/>
      <c r="H290" s="13"/>
      <c r="I290" s="7"/>
      <c r="J290" s="7"/>
      <c r="K290" s="7"/>
      <c r="L290" s="7"/>
      <c r="M290" s="7"/>
      <c r="N290" s="7"/>
      <c r="O290" s="7"/>
      <c r="P290" s="7"/>
      <c r="Q290" s="11"/>
      <c r="R290" s="127"/>
      <c r="S290" s="127"/>
      <c r="T290" s="127"/>
      <c r="U290" s="127"/>
      <c r="V290" s="524"/>
      <c r="W290" s="29"/>
      <c r="X290" s="29"/>
      <c r="Y290" s="29"/>
      <c r="Z290" s="29"/>
      <c r="AA290" s="524"/>
      <c r="AB290" s="7"/>
    </row>
    <row r="291" spans="2:28" s="10" customFormat="1" ht="20.100000000000001" customHeight="1">
      <c r="B291" s="7"/>
      <c r="C291" s="7"/>
      <c r="D291" s="7"/>
      <c r="E291" s="7"/>
      <c r="F291" s="7"/>
      <c r="G291" s="7"/>
      <c r="H291" s="13"/>
      <c r="I291" s="7"/>
      <c r="J291" s="7"/>
      <c r="K291" s="7"/>
      <c r="L291" s="7"/>
      <c r="M291" s="7"/>
      <c r="N291" s="7"/>
      <c r="O291" s="7"/>
      <c r="P291" s="7"/>
      <c r="Q291" s="11"/>
      <c r="R291" s="127"/>
      <c r="S291" s="127"/>
      <c r="T291" s="127"/>
      <c r="U291" s="127"/>
      <c r="V291" s="524"/>
      <c r="W291" s="29"/>
      <c r="X291" s="29"/>
      <c r="Y291" s="29"/>
      <c r="Z291" s="29"/>
      <c r="AA291" s="524"/>
      <c r="AB291" s="7"/>
    </row>
    <row r="292" spans="2:28" s="10" customFormat="1" ht="20.100000000000001" customHeight="1">
      <c r="B292" s="7"/>
      <c r="C292" s="7"/>
      <c r="D292" s="7"/>
      <c r="E292" s="7"/>
      <c r="F292" s="7"/>
      <c r="G292" s="7"/>
      <c r="H292" s="13"/>
      <c r="I292" s="7"/>
      <c r="J292" s="7"/>
      <c r="K292" s="7"/>
      <c r="L292" s="7"/>
      <c r="M292" s="7"/>
      <c r="N292" s="7"/>
      <c r="O292" s="7"/>
      <c r="P292" s="7"/>
      <c r="Q292" s="11"/>
      <c r="R292" s="127"/>
      <c r="S292" s="127"/>
      <c r="T292" s="127"/>
      <c r="U292" s="127"/>
      <c r="V292" s="524"/>
      <c r="W292" s="29"/>
      <c r="X292" s="29"/>
      <c r="Y292" s="29"/>
      <c r="Z292" s="29"/>
      <c r="AA292" s="524"/>
      <c r="AB292" s="7"/>
    </row>
    <row r="293" spans="2:28" s="10" customFormat="1" ht="20.100000000000001" customHeight="1">
      <c r="B293" s="7"/>
      <c r="C293" s="7"/>
      <c r="D293" s="7"/>
      <c r="E293" s="7"/>
      <c r="F293" s="7"/>
      <c r="G293" s="7"/>
      <c r="H293" s="13"/>
      <c r="I293" s="7"/>
      <c r="J293" s="7"/>
      <c r="K293" s="7"/>
      <c r="L293" s="7"/>
      <c r="M293" s="7"/>
      <c r="N293" s="7"/>
      <c r="O293" s="7"/>
      <c r="P293" s="7"/>
      <c r="Q293" s="11"/>
      <c r="R293" s="127"/>
      <c r="S293" s="127"/>
      <c r="T293" s="127"/>
      <c r="U293" s="127"/>
      <c r="V293" s="524"/>
      <c r="W293" s="29"/>
      <c r="X293" s="29"/>
      <c r="Y293" s="29"/>
      <c r="Z293" s="29"/>
      <c r="AA293" s="524"/>
      <c r="AB293" s="7"/>
    </row>
    <row r="294" spans="2:28" s="10" customFormat="1" ht="20.100000000000001" customHeight="1">
      <c r="B294" s="7"/>
      <c r="C294" s="7"/>
      <c r="D294" s="7"/>
      <c r="E294" s="7"/>
      <c r="F294" s="7"/>
      <c r="G294" s="7"/>
      <c r="H294" s="13"/>
      <c r="I294" s="7"/>
      <c r="J294" s="7"/>
      <c r="K294" s="7"/>
      <c r="L294" s="7"/>
      <c r="M294" s="7"/>
      <c r="N294" s="7"/>
      <c r="O294" s="7"/>
      <c r="P294" s="7"/>
      <c r="Q294" s="11"/>
      <c r="R294" s="127"/>
      <c r="S294" s="127"/>
      <c r="T294" s="127"/>
      <c r="U294" s="127"/>
      <c r="V294" s="524"/>
      <c r="W294" s="29"/>
      <c r="X294" s="29"/>
      <c r="Y294" s="29"/>
      <c r="Z294" s="29"/>
      <c r="AA294" s="524"/>
      <c r="AB294" s="7"/>
    </row>
    <row r="295" spans="2:28" s="10" customFormat="1" ht="20.100000000000001" customHeight="1">
      <c r="B295" s="7"/>
      <c r="C295" s="7"/>
      <c r="D295" s="7"/>
      <c r="E295" s="7"/>
      <c r="F295" s="7"/>
      <c r="G295" s="7"/>
      <c r="H295" s="13"/>
      <c r="I295" s="7"/>
      <c r="J295" s="7"/>
      <c r="K295" s="7"/>
      <c r="L295" s="7"/>
      <c r="M295" s="7"/>
      <c r="N295" s="7"/>
      <c r="O295" s="7"/>
      <c r="P295" s="7"/>
      <c r="Q295" s="11"/>
      <c r="R295" s="127"/>
      <c r="S295" s="127"/>
      <c r="T295" s="127"/>
      <c r="U295" s="127"/>
      <c r="V295" s="524"/>
      <c r="W295" s="29"/>
      <c r="X295" s="29"/>
      <c r="Y295" s="29"/>
      <c r="Z295" s="29"/>
      <c r="AA295" s="524"/>
      <c r="AB295" s="7"/>
    </row>
    <row r="296" spans="2:28" s="10" customFormat="1" ht="20.100000000000001" customHeight="1">
      <c r="B296" s="7"/>
      <c r="C296" s="7"/>
      <c r="D296" s="7"/>
      <c r="E296" s="7"/>
      <c r="F296" s="7"/>
      <c r="G296" s="7"/>
      <c r="H296" s="13"/>
      <c r="I296" s="7"/>
      <c r="J296" s="7"/>
      <c r="K296" s="7"/>
      <c r="L296" s="7"/>
      <c r="M296" s="7"/>
      <c r="N296" s="7"/>
      <c r="O296" s="7"/>
      <c r="P296" s="7"/>
      <c r="Q296" s="11"/>
      <c r="R296" s="127"/>
      <c r="S296" s="127"/>
      <c r="T296" s="127"/>
      <c r="U296" s="127"/>
      <c r="V296" s="524"/>
      <c r="W296" s="29"/>
      <c r="X296" s="29"/>
      <c r="Y296" s="29"/>
      <c r="Z296" s="29"/>
      <c r="AA296" s="524"/>
      <c r="AB296" s="7"/>
    </row>
    <row r="297" spans="2:28" s="10" customFormat="1" ht="20.100000000000001" customHeight="1">
      <c r="B297" s="7"/>
      <c r="C297" s="7"/>
      <c r="D297" s="7"/>
      <c r="E297" s="7"/>
      <c r="F297" s="7"/>
      <c r="G297" s="7"/>
      <c r="H297" s="13"/>
      <c r="I297" s="7"/>
      <c r="J297" s="7"/>
      <c r="K297" s="7"/>
      <c r="L297" s="7"/>
      <c r="M297" s="7"/>
      <c r="N297" s="7"/>
      <c r="O297" s="7"/>
      <c r="P297" s="7"/>
      <c r="Q297" s="11"/>
      <c r="R297" s="127"/>
      <c r="S297" s="127"/>
      <c r="T297" s="127"/>
      <c r="U297" s="127"/>
      <c r="V297" s="524"/>
      <c r="W297" s="29"/>
      <c r="X297" s="29"/>
      <c r="Y297" s="29"/>
      <c r="Z297" s="29"/>
      <c r="AA297" s="524"/>
      <c r="AB297" s="7"/>
    </row>
    <row r="298" spans="2:28" s="10" customFormat="1" ht="20.100000000000001" customHeight="1">
      <c r="B298" s="7"/>
      <c r="C298" s="7"/>
      <c r="D298" s="7"/>
      <c r="E298" s="7"/>
      <c r="F298" s="7"/>
      <c r="G298" s="7"/>
      <c r="H298" s="13"/>
      <c r="I298" s="7"/>
      <c r="J298" s="7"/>
      <c r="K298" s="7"/>
      <c r="L298" s="7"/>
      <c r="M298" s="7"/>
      <c r="N298" s="7"/>
      <c r="O298" s="7"/>
      <c r="P298" s="7"/>
      <c r="Q298" s="11"/>
      <c r="R298" s="127"/>
      <c r="S298" s="127"/>
      <c r="T298" s="127"/>
      <c r="U298" s="127"/>
      <c r="V298" s="524"/>
      <c r="W298" s="29"/>
      <c r="X298" s="29"/>
      <c r="Y298" s="29"/>
      <c r="Z298" s="29"/>
      <c r="AA298" s="524"/>
      <c r="AB298" s="7"/>
    </row>
    <row r="299" spans="2:28" s="10" customFormat="1" ht="20.100000000000001" customHeight="1">
      <c r="B299" s="7"/>
      <c r="C299" s="7"/>
      <c r="D299" s="7"/>
      <c r="E299" s="7"/>
      <c r="F299" s="7"/>
      <c r="G299" s="7"/>
      <c r="H299" s="13"/>
      <c r="I299" s="7"/>
      <c r="J299" s="7"/>
      <c r="K299" s="7"/>
      <c r="L299" s="7"/>
      <c r="M299" s="7"/>
      <c r="N299" s="7"/>
      <c r="O299" s="7"/>
      <c r="P299" s="7"/>
      <c r="Q299" s="11"/>
      <c r="R299" s="127"/>
      <c r="S299" s="127"/>
      <c r="T299" s="127"/>
      <c r="U299" s="127"/>
      <c r="V299" s="524"/>
      <c r="W299" s="29"/>
      <c r="X299" s="29"/>
      <c r="Y299" s="29"/>
      <c r="Z299" s="29"/>
      <c r="AA299" s="524"/>
      <c r="AB299" s="7"/>
    </row>
    <row r="300" spans="2:28" s="10" customFormat="1" ht="20.100000000000001" customHeight="1">
      <c r="B300" s="7"/>
      <c r="C300" s="7"/>
      <c r="D300" s="7"/>
      <c r="E300" s="7"/>
      <c r="F300" s="7"/>
      <c r="G300" s="7"/>
      <c r="H300" s="13"/>
      <c r="I300" s="7"/>
      <c r="J300" s="7"/>
      <c r="K300" s="7"/>
      <c r="L300" s="7"/>
      <c r="M300" s="7"/>
      <c r="N300" s="7"/>
      <c r="O300" s="7"/>
      <c r="P300" s="7"/>
      <c r="Q300" s="11"/>
      <c r="R300" s="127"/>
      <c r="S300" s="127"/>
      <c r="T300" s="127"/>
      <c r="U300" s="127"/>
      <c r="V300" s="524"/>
      <c r="W300" s="29"/>
      <c r="X300" s="29"/>
      <c r="Y300" s="29"/>
      <c r="Z300" s="29"/>
      <c r="AA300" s="524"/>
      <c r="AB300" s="7"/>
    </row>
    <row r="301" spans="2:28" s="10" customFormat="1" ht="20.100000000000001" customHeight="1">
      <c r="B301" s="7"/>
      <c r="C301" s="7"/>
      <c r="D301" s="7"/>
      <c r="E301" s="7"/>
      <c r="F301" s="7"/>
      <c r="G301" s="7"/>
      <c r="H301" s="13"/>
      <c r="I301" s="7"/>
      <c r="J301" s="7"/>
      <c r="K301" s="7"/>
      <c r="L301" s="7"/>
      <c r="M301" s="7"/>
      <c r="N301" s="7"/>
      <c r="O301" s="7"/>
      <c r="P301" s="7"/>
      <c r="Q301" s="11"/>
      <c r="R301" s="127"/>
      <c r="S301" s="127"/>
      <c r="T301" s="127"/>
      <c r="U301" s="127"/>
      <c r="V301" s="524"/>
      <c r="W301" s="29"/>
      <c r="X301" s="29"/>
      <c r="Y301" s="29"/>
      <c r="Z301" s="29"/>
      <c r="AA301" s="524"/>
      <c r="AB301" s="7"/>
    </row>
    <row r="302" spans="2:28" s="10" customFormat="1" ht="20.100000000000001" customHeight="1">
      <c r="B302" s="7"/>
      <c r="C302" s="7"/>
      <c r="D302" s="7"/>
      <c r="E302" s="7"/>
      <c r="F302" s="7"/>
      <c r="G302" s="7"/>
      <c r="H302" s="13"/>
      <c r="I302" s="7"/>
      <c r="J302" s="7"/>
      <c r="K302" s="7"/>
      <c r="L302" s="7"/>
      <c r="M302" s="7"/>
      <c r="N302" s="7"/>
      <c r="O302" s="7"/>
      <c r="P302" s="7"/>
      <c r="Q302" s="11"/>
      <c r="R302" s="127"/>
      <c r="S302" s="127"/>
      <c r="T302" s="127"/>
      <c r="U302" s="127"/>
      <c r="V302" s="524"/>
      <c r="W302" s="29"/>
      <c r="X302" s="29"/>
      <c r="Y302" s="29"/>
      <c r="Z302" s="29"/>
      <c r="AA302" s="524"/>
      <c r="AB302" s="7"/>
    </row>
    <row r="303" spans="2:28" s="10" customFormat="1" ht="20.100000000000001" customHeight="1">
      <c r="B303" s="7"/>
      <c r="C303" s="7"/>
      <c r="D303" s="7"/>
      <c r="E303" s="7"/>
      <c r="F303" s="7"/>
      <c r="G303" s="7"/>
      <c r="H303" s="13"/>
      <c r="I303" s="7"/>
      <c r="J303" s="7"/>
      <c r="K303" s="7"/>
      <c r="L303" s="7"/>
      <c r="M303" s="7"/>
      <c r="N303" s="7"/>
      <c r="O303" s="7"/>
      <c r="P303" s="7"/>
      <c r="Q303" s="11"/>
      <c r="R303" s="127"/>
      <c r="S303" s="127"/>
      <c r="T303" s="127"/>
      <c r="U303" s="127"/>
      <c r="V303" s="524"/>
      <c r="W303" s="29"/>
      <c r="X303" s="29"/>
      <c r="Y303" s="29"/>
      <c r="Z303" s="29"/>
      <c r="AA303" s="524"/>
      <c r="AB303" s="7"/>
    </row>
    <row r="304" spans="2:28" s="10" customFormat="1" ht="20.100000000000001" customHeight="1">
      <c r="B304" s="7"/>
      <c r="C304" s="7"/>
      <c r="D304" s="7"/>
      <c r="E304" s="7"/>
      <c r="F304" s="7"/>
      <c r="G304" s="7"/>
      <c r="H304" s="13"/>
      <c r="I304" s="7"/>
      <c r="J304" s="7"/>
      <c r="K304" s="7"/>
      <c r="L304" s="7"/>
      <c r="M304" s="7"/>
      <c r="N304" s="7"/>
      <c r="O304" s="7"/>
      <c r="P304" s="7"/>
      <c r="Q304" s="11"/>
      <c r="R304" s="127"/>
      <c r="S304" s="127"/>
      <c r="T304" s="127"/>
      <c r="U304" s="127"/>
      <c r="V304" s="524"/>
      <c r="W304" s="29"/>
      <c r="X304" s="29"/>
      <c r="Y304" s="29"/>
      <c r="Z304" s="29"/>
      <c r="AA304" s="524"/>
      <c r="AB304" s="7"/>
    </row>
    <row r="305" spans="2:28" s="10" customFormat="1" ht="20.100000000000001" customHeight="1">
      <c r="B305" s="7"/>
      <c r="C305" s="7"/>
      <c r="D305" s="7"/>
      <c r="E305" s="7"/>
      <c r="F305" s="7"/>
      <c r="G305" s="7"/>
      <c r="H305" s="13"/>
      <c r="I305" s="7"/>
      <c r="J305" s="7"/>
      <c r="K305" s="7"/>
      <c r="L305" s="7"/>
      <c r="M305" s="7"/>
      <c r="N305" s="7"/>
      <c r="O305" s="7"/>
      <c r="P305" s="7"/>
      <c r="Q305" s="11"/>
      <c r="R305" s="127"/>
      <c r="S305" s="127"/>
      <c r="T305" s="127"/>
      <c r="U305" s="127"/>
      <c r="V305" s="524"/>
      <c r="W305" s="29"/>
      <c r="X305" s="29"/>
      <c r="Y305" s="29"/>
      <c r="Z305" s="29"/>
      <c r="AA305" s="524"/>
      <c r="AB305" s="7"/>
    </row>
    <row r="306" spans="2:28" s="10" customFormat="1" ht="20.100000000000001" customHeight="1">
      <c r="B306" s="7"/>
      <c r="C306" s="7"/>
      <c r="D306" s="7"/>
      <c r="E306" s="7"/>
      <c r="F306" s="7"/>
      <c r="G306" s="7"/>
      <c r="H306" s="13"/>
      <c r="I306" s="7"/>
      <c r="J306" s="7"/>
      <c r="K306" s="7"/>
      <c r="L306" s="7"/>
      <c r="M306" s="7"/>
      <c r="N306" s="7"/>
      <c r="O306" s="7"/>
      <c r="P306" s="7"/>
      <c r="Q306" s="11"/>
      <c r="R306" s="127"/>
      <c r="S306" s="127"/>
      <c r="T306" s="127"/>
      <c r="U306" s="127"/>
      <c r="V306" s="524"/>
      <c r="W306" s="29"/>
      <c r="X306" s="29"/>
      <c r="Y306" s="29"/>
      <c r="Z306" s="29"/>
      <c r="AA306" s="524"/>
      <c r="AB306" s="7"/>
    </row>
    <row r="307" spans="2:28" s="10" customFormat="1" ht="20.100000000000001" customHeight="1">
      <c r="B307" s="7"/>
      <c r="C307" s="7"/>
      <c r="D307" s="7"/>
      <c r="E307" s="7"/>
      <c r="F307" s="7"/>
      <c r="G307" s="7"/>
      <c r="H307" s="13"/>
      <c r="I307" s="7"/>
      <c r="J307" s="7"/>
      <c r="K307" s="7"/>
      <c r="L307" s="7"/>
      <c r="M307" s="7"/>
      <c r="N307" s="7"/>
      <c r="O307" s="7"/>
      <c r="P307" s="7"/>
      <c r="Q307" s="11"/>
      <c r="R307" s="127"/>
      <c r="S307" s="127"/>
      <c r="T307" s="127"/>
      <c r="U307" s="127"/>
      <c r="V307" s="524"/>
      <c r="W307" s="29"/>
      <c r="X307" s="29"/>
      <c r="Y307" s="29"/>
      <c r="Z307" s="29"/>
      <c r="AA307" s="524"/>
      <c r="AB307" s="7"/>
    </row>
    <row r="308" spans="2:28" s="10" customFormat="1" ht="20.100000000000001" customHeight="1">
      <c r="B308" s="7"/>
      <c r="C308" s="7"/>
      <c r="D308" s="7"/>
      <c r="E308" s="7"/>
      <c r="F308" s="7"/>
      <c r="G308" s="7"/>
      <c r="H308" s="13"/>
      <c r="I308" s="7"/>
      <c r="J308" s="7"/>
      <c r="K308" s="7"/>
      <c r="L308" s="7"/>
      <c r="M308" s="7"/>
      <c r="N308" s="7"/>
      <c r="O308" s="7"/>
      <c r="P308" s="7"/>
      <c r="Q308" s="11"/>
      <c r="R308" s="127"/>
      <c r="S308" s="127"/>
      <c r="T308" s="127"/>
      <c r="U308" s="127"/>
      <c r="V308" s="524"/>
      <c r="W308" s="29"/>
      <c r="X308" s="29"/>
      <c r="Y308" s="29"/>
      <c r="Z308" s="29"/>
      <c r="AA308" s="524"/>
      <c r="AB308" s="7"/>
    </row>
    <row r="309" spans="2:28" s="10" customFormat="1" ht="20.100000000000001" customHeight="1">
      <c r="B309" s="7"/>
      <c r="C309" s="7"/>
      <c r="D309" s="7"/>
      <c r="E309" s="7"/>
      <c r="F309" s="7"/>
      <c r="G309" s="7"/>
      <c r="H309" s="13"/>
      <c r="I309" s="7"/>
      <c r="J309" s="7"/>
      <c r="K309" s="7"/>
      <c r="L309" s="7"/>
      <c r="M309" s="7"/>
      <c r="N309" s="7"/>
      <c r="O309" s="7"/>
      <c r="P309" s="7"/>
      <c r="Q309" s="11"/>
      <c r="R309" s="127"/>
      <c r="S309" s="127"/>
      <c r="T309" s="127"/>
      <c r="U309" s="127"/>
      <c r="V309" s="524"/>
      <c r="W309" s="29"/>
      <c r="X309" s="29"/>
      <c r="Y309" s="29"/>
      <c r="Z309" s="29"/>
      <c r="AA309" s="524"/>
      <c r="AB309" s="7"/>
    </row>
    <row r="310" spans="2:28" s="10" customFormat="1" ht="20.100000000000001" customHeight="1">
      <c r="B310" s="7"/>
      <c r="C310" s="7"/>
      <c r="D310" s="7"/>
      <c r="E310" s="7"/>
      <c r="F310" s="7"/>
      <c r="G310" s="7"/>
      <c r="H310" s="13"/>
      <c r="I310" s="7"/>
      <c r="J310" s="7"/>
      <c r="K310" s="7"/>
      <c r="L310" s="7"/>
      <c r="M310" s="7"/>
      <c r="N310" s="7"/>
      <c r="O310" s="7"/>
      <c r="P310" s="7"/>
      <c r="Q310" s="11"/>
      <c r="R310" s="127"/>
      <c r="S310" s="127"/>
      <c r="T310" s="127"/>
      <c r="U310" s="127"/>
      <c r="V310" s="524"/>
      <c r="W310" s="29"/>
      <c r="X310" s="29"/>
      <c r="Y310" s="29"/>
      <c r="Z310" s="29"/>
      <c r="AA310" s="524"/>
      <c r="AB310" s="7"/>
    </row>
    <row r="311" spans="2:28" s="10" customFormat="1" ht="20.100000000000001" customHeight="1">
      <c r="B311" s="7"/>
      <c r="C311" s="7"/>
      <c r="D311" s="7"/>
      <c r="E311" s="7"/>
      <c r="F311" s="7"/>
      <c r="G311" s="7"/>
      <c r="H311" s="13"/>
      <c r="I311" s="7"/>
      <c r="J311" s="7"/>
      <c r="K311" s="7"/>
      <c r="L311" s="7"/>
      <c r="M311" s="7"/>
      <c r="N311" s="7"/>
      <c r="O311" s="7"/>
      <c r="P311" s="7"/>
      <c r="Q311" s="11"/>
      <c r="R311" s="127"/>
      <c r="S311" s="127"/>
      <c r="T311" s="127"/>
      <c r="U311" s="127"/>
      <c r="V311" s="524"/>
      <c r="W311" s="29"/>
      <c r="X311" s="29"/>
      <c r="Y311" s="29"/>
      <c r="Z311" s="29"/>
      <c r="AA311" s="524"/>
      <c r="AB311" s="7"/>
    </row>
    <row r="312" spans="2:28" s="10" customFormat="1" ht="20.100000000000001" customHeight="1">
      <c r="B312" s="7"/>
      <c r="C312" s="7"/>
      <c r="D312" s="7"/>
      <c r="E312" s="7"/>
      <c r="F312" s="7"/>
      <c r="G312" s="7"/>
      <c r="H312" s="13"/>
      <c r="I312" s="7"/>
      <c r="J312" s="7"/>
      <c r="K312" s="7"/>
      <c r="L312" s="7"/>
      <c r="M312" s="7"/>
      <c r="N312" s="7"/>
      <c r="O312" s="7"/>
      <c r="P312" s="7"/>
      <c r="Q312" s="11"/>
      <c r="R312" s="127"/>
      <c r="S312" s="127"/>
      <c r="T312" s="127"/>
      <c r="U312" s="127"/>
      <c r="V312" s="524"/>
      <c r="W312" s="29"/>
      <c r="X312" s="29"/>
      <c r="Y312" s="29"/>
      <c r="Z312" s="29"/>
      <c r="AA312" s="524"/>
      <c r="AB312" s="7"/>
    </row>
    <row r="313" spans="2:28" s="10" customFormat="1" ht="20.100000000000001" customHeight="1">
      <c r="B313" s="7"/>
      <c r="C313" s="7"/>
      <c r="D313" s="7"/>
      <c r="E313" s="7"/>
      <c r="F313" s="7"/>
      <c r="G313" s="7"/>
      <c r="H313" s="13"/>
      <c r="I313" s="7"/>
      <c r="J313" s="7"/>
      <c r="K313" s="7"/>
      <c r="L313" s="7"/>
      <c r="M313" s="7"/>
      <c r="N313" s="7"/>
      <c r="O313" s="7"/>
      <c r="P313" s="7"/>
      <c r="Q313" s="11"/>
      <c r="R313" s="127"/>
      <c r="S313" s="127"/>
      <c r="T313" s="127"/>
      <c r="U313" s="127"/>
      <c r="V313" s="524"/>
      <c r="W313" s="29"/>
      <c r="X313" s="29"/>
      <c r="Y313" s="29"/>
      <c r="Z313" s="29"/>
      <c r="AA313" s="524"/>
      <c r="AB313" s="7"/>
    </row>
    <row r="314" spans="2:28" s="10" customFormat="1" ht="20.100000000000001" customHeight="1">
      <c r="B314" s="7"/>
      <c r="C314" s="7"/>
      <c r="D314" s="7"/>
      <c r="E314" s="7"/>
      <c r="F314" s="7"/>
      <c r="G314" s="7"/>
      <c r="H314" s="13"/>
      <c r="I314" s="7"/>
      <c r="J314" s="7"/>
      <c r="K314" s="7"/>
      <c r="L314" s="7"/>
      <c r="M314" s="7"/>
      <c r="N314" s="7"/>
      <c r="O314" s="7"/>
      <c r="P314" s="7"/>
      <c r="Q314" s="11"/>
      <c r="R314" s="127"/>
      <c r="S314" s="127"/>
      <c r="T314" s="127"/>
      <c r="U314" s="127"/>
      <c r="V314" s="524"/>
      <c r="W314" s="29"/>
      <c r="X314" s="29"/>
      <c r="Y314" s="29"/>
      <c r="Z314" s="29"/>
      <c r="AA314" s="524"/>
      <c r="AB314" s="7"/>
    </row>
    <row r="315" spans="2:28" s="10" customFormat="1" ht="20.100000000000001" customHeight="1">
      <c r="B315" s="7"/>
      <c r="C315" s="7"/>
      <c r="D315" s="7"/>
      <c r="E315" s="7"/>
      <c r="F315" s="7"/>
      <c r="G315" s="7"/>
      <c r="H315" s="13"/>
      <c r="I315" s="7"/>
      <c r="J315" s="7"/>
      <c r="K315" s="7"/>
      <c r="L315" s="7"/>
      <c r="M315" s="7"/>
      <c r="N315" s="7"/>
      <c r="O315" s="7"/>
      <c r="P315" s="7"/>
      <c r="Q315" s="11"/>
      <c r="R315" s="127"/>
      <c r="S315" s="127"/>
      <c r="T315" s="127"/>
      <c r="U315" s="127"/>
      <c r="V315" s="524"/>
      <c r="W315" s="29"/>
      <c r="X315" s="29"/>
      <c r="Y315" s="29"/>
      <c r="Z315" s="29"/>
      <c r="AA315" s="524"/>
      <c r="AB315" s="7"/>
    </row>
    <row r="316" spans="2:28" s="10" customFormat="1" ht="20.100000000000001" customHeight="1">
      <c r="B316" s="7"/>
      <c r="C316" s="7"/>
      <c r="D316" s="7"/>
      <c r="E316" s="7"/>
      <c r="F316" s="7"/>
      <c r="G316" s="7"/>
      <c r="H316" s="13"/>
      <c r="I316" s="7"/>
      <c r="J316" s="7"/>
      <c r="K316" s="7"/>
      <c r="L316" s="7"/>
      <c r="M316" s="7"/>
      <c r="N316" s="7"/>
      <c r="O316" s="7"/>
      <c r="P316" s="7"/>
      <c r="Q316" s="11"/>
      <c r="R316" s="127"/>
      <c r="S316" s="127"/>
      <c r="T316" s="127"/>
      <c r="U316" s="127"/>
      <c r="V316" s="524"/>
      <c r="W316" s="29"/>
      <c r="X316" s="29"/>
      <c r="Y316" s="29"/>
      <c r="Z316" s="29"/>
      <c r="AA316" s="524"/>
      <c r="AB316" s="7"/>
    </row>
    <row r="317" spans="2:28" s="10" customFormat="1" ht="20.100000000000001" customHeight="1">
      <c r="B317" s="7"/>
      <c r="C317" s="7"/>
      <c r="D317" s="7"/>
      <c r="E317" s="7"/>
      <c r="F317" s="7"/>
      <c r="G317" s="7"/>
      <c r="H317" s="13"/>
      <c r="I317" s="7"/>
      <c r="J317" s="7"/>
      <c r="K317" s="7"/>
      <c r="L317" s="7"/>
      <c r="M317" s="7"/>
      <c r="N317" s="7"/>
      <c r="O317" s="7"/>
      <c r="P317" s="7"/>
      <c r="Q317" s="11"/>
      <c r="R317" s="127"/>
      <c r="S317" s="127"/>
      <c r="T317" s="127"/>
      <c r="U317" s="127"/>
      <c r="V317" s="524"/>
      <c r="W317" s="29"/>
      <c r="X317" s="29"/>
      <c r="Y317" s="29"/>
      <c r="Z317" s="29"/>
      <c r="AA317" s="524"/>
      <c r="AB317" s="7"/>
    </row>
    <row r="318" spans="2:28" s="10" customFormat="1" ht="20.100000000000001" customHeight="1">
      <c r="B318" s="7"/>
      <c r="C318" s="7"/>
      <c r="D318" s="7"/>
      <c r="E318" s="7"/>
      <c r="F318" s="7"/>
      <c r="G318" s="7"/>
      <c r="H318" s="13"/>
      <c r="I318" s="7"/>
      <c r="J318" s="7"/>
      <c r="K318" s="7"/>
      <c r="L318" s="7"/>
      <c r="M318" s="7"/>
      <c r="N318" s="7"/>
      <c r="O318" s="7"/>
      <c r="P318" s="7"/>
      <c r="Q318" s="11"/>
      <c r="R318" s="127"/>
      <c r="S318" s="127"/>
      <c r="T318" s="127"/>
      <c r="U318" s="127"/>
      <c r="V318" s="524"/>
      <c r="W318" s="29"/>
      <c r="X318" s="29"/>
      <c r="Y318" s="29"/>
      <c r="Z318" s="29"/>
      <c r="AA318" s="524"/>
      <c r="AB318" s="7"/>
    </row>
    <row r="319" spans="2:28" s="10" customFormat="1" ht="20.100000000000001" customHeight="1">
      <c r="B319" s="7"/>
      <c r="C319" s="7"/>
      <c r="D319" s="7"/>
      <c r="E319" s="7"/>
      <c r="F319" s="7"/>
      <c r="G319" s="7"/>
      <c r="H319" s="13"/>
      <c r="I319" s="7"/>
      <c r="J319" s="7"/>
      <c r="K319" s="7"/>
      <c r="L319" s="7"/>
      <c r="M319" s="7"/>
      <c r="N319" s="7"/>
      <c r="O319" s="7"/>
      <c r="P319" s="7"/>
      <c r="Q319" s="11"/>
      <c r="R319" s="127"/>
      <c r="S319" s="127"/>
      <c r="T319" s="127"/>
      <c r="U319" s="127"/>
      <c r="V319" s="524"/>
      <c r="W319" s="29"/>
      <c r="X319" s="29"/>
      <c r="Y319" s="29"/>
      <c r="Z319" s="29"/>
      <c r="AA319" s="524"/>
      <c r="AB319" s="7"/>
    </row>
    <row r="320" spans="2:28" s="10" customFormat="1" ht="20.100000000000001" customHeight="1">
      <c r="B320" s="7"/>
      <c r="C320" s="7"/>
      <c r="D320" s="7"/>
      <c r="E320" s="7"/>
      <c r="F320" s="7"/>
      <c r="G320" s="7"/>
      <c r="H320" s="13"/>
      <c r="I320" s="7"/>
      <c r="J320" s="7"/>
      <c r="K320" s="7"/>
      <c r="L320" s="7"/>
      <c r="M320" s="7"/>
      <c r="N320" s="7"/>
      <c r="O320" s="7"/>
      <c r="P320" s="7"/>
      <c r="Q320" s="11"/>
      <c r="R320" s="127"/>
      <c r="S320" s="127"/>
      <c r="T320" s="127"/>
      <c r="U320" s="127"/>
      <c r="V320" s="524"/>
      <c r="W320" s="29"/>
      <c r="X320" s="29"/>
      <c r="Y320" s="29"/>
      <c r="Z320" s="29"/>
      <c r="AA320" s="524"/>
      <c r="AB320" s="7"/>
    </row>
    <row r="321" spans="2:28" s="10" customFormat="1" ht="20.100000000000001" customHeight="1">
      <c r="B321" s="7"/>
      <c r="C321" s="7"/>
      <c r="D321" s="7"/>
      <c r="E321" s="7"/>
      <c r="F321" s="7"/>
      <c r="G321" s="7"/>
      <c r="H321" s="13"/>
      <c r="I321" s="7"/>
      <c r="J321" s="7"/>
      <c r="K321" s="7"/>
      <c r="L321" s="7"/>
      <c r="M321" s="7"/>
      <c r="N321" s="7"/>
      <c r="O321" s="7"/>
      <c r="P321" s="7"/>
      <c r="Q321" s="11"/>
      <c r="R321" s="127"/>
      <c r="S321" s="127"/>
      <c r="T321" s="127"/>
      <c r="U321" s="127"/>
      <c r="V321" s="524"/>
      <c r="W321" s="29"/>
      <c r="X321" s="29"/>
      <c r="Y321" s="29"/>
      <c r="Z321" s="29"/>
      <c r="AA321" s="524"/>
      <c r="AB321" s="7"/>
    </row>
    <row r="322" spans="2:28" s="10" customFormat="1" ht="20.100000000000001" customHeight="1">
      <c r="B322" s="7"/>
      <c r="C322" s="7"/>
      <c r="D322" s="7"/>
      <c r="E322" s="7"/>
      <c r="F322" s="7"/>
      <c r="G322" s="7"/>
      <c r="H322" s="13"/>
      <c r="I322" s="7"/>
      <c r="J322" s="7"/>
      <c r="K322" s="7"/>
      <c r="L322" s="7"/>
      <c r="M322" s="7"/>
      <c r="N322" s="7"/>
      <c r="O322" s="7"/>
      <c r="P322" s="7"/>
      <c r="Q322" s="11"/>
      <c r="R322" s="127"/>
      <c r="S322" s="127"/>
      <c r="T322" s="127"/>
      <c r="U322" s="127"/>
      <c r="V322" s="524"/>
      <c r="W322" s="29"/>
      <c r="X322" s="29"/>
      <c r="Y322" s="29"/>
      <c r="Z322" s="29"/>
      <c r="AA322" s="524"/>
      <c r="AB322" s="7"/>
    </row>
    <row r="323" spans="2:28" s="10" customFormat="1" ht="20.100000000000001" customHeight="1">
      <c r="B323" s="7"/>
      <c r="C323" s="7"/>
      <c r="D323" s="7"/>
      <c r="E323" s="7"/>
      <c r="F323" s="7"/>
      <c r="G323" s="7"/>
      <c r="H323" s="13"/>
      <c r="I323" s="7"/>
      <c r="J323" s="7"/>
      <c r="K323" s="7"/>
      <c r="L323" s="7"/>
      <c r="M323" s="7"/>
      <c r="N323" s="7"/>
      <c r="O323" s="7"/>
      <c r="P323" s="7"/>
      <c r="Q323" s="11"/>
      <c r="R323" s="127"/>
      <c r="S323" s="127"/>
      <c r="T323" s="127"/>
      <c r="U323" s="127"/>
      <c r="V323" s="524"/>
      <c r="W323" s="29"/>
      <c r="X323" s="29"/>
      <c r="Y323" s="29"/>
      <c r="Z323" s="29"/>
      <c r="AA323" s="524"/>
      <c r="AB323" s="7"/>
    </row>
    <row r="324" spans="2:28" s="10" customFormat="1" ht="20.100000000000001" customHeight="1">
      <c r="B324" s="7"/>
      <c r="C324" s="7"/>
      <c r="D324" s="7"/>
      <c r="E324" s="7"/>
      <c r="F324" s="7"/>
      <c r="G324" s="7"/>
      <c r="H324" s="13"/>
      <c r="I324" s="7"/>
      <c r="J324" s="7"/>
      <c r="K324" s="7"/>
      <c r="L324" s="7"/>
      <c r="M324" s="7"/>
      <c r="N324" s="7"/>
      <c r="O324" s="7"/>
      <c r="P324" s="7"/>
      <c r="Q324" s="11"/>
      <c r="R324" s="127"/>
      <c r="S324" s="127"/>
      <c r="T324" s="127"/>
      <c r="U324" s="127"/>
      <c r="V324" s="524"/>
      <c r="W324" s="29"/>
      <c r="X324" s="29"/>
      <c r="Y324" s="29"/>
      <c r="Z324" s="29"/>
      <c r="AA324" s="524"/>
      <c r="AB324" s="7"/>
    </row>
    <row r="325" spans="2:28" s="10" customFormat="1" ht="20.100000000000001" customHeight="1">
      <c r="B325" s="7"/>
      <c r="C325" s="7"/>
      <c r="D325" s="7"/>
      <c r="E325" s="7"/>
      <c r="F325" s="7"/>
      <c r="G325" s="7"/>
      <c r="H325" s="13"/>
      <c r="I325" s="7"/>
      <c r="J325" s="7"/>
      <c r="K325" s="7"/>
      <c r="L325" s="7"/>
      <c r="M325" s="7"/>
      <c r="N325" s="7"/>
      <c r="O325" s="7"/>
      <c r="P325" s="7"/>
      <c r="Q325" s="11"/>
      <c r="R325" s="127"/>
      <c r="S325" s="127"/>
      <c r="T325" s="127"/>
      <c r="U325" s="127"/>
      <c r="V325" s="524"/>
      <c r="W325" s="29"/>
      <c r="X325" s="29"/>
      <c r="Y325" s="29"/>
      <c r="Z325" s="29"/>
      <c r="AA325" s="524"/>
      <c r="AB325" s="7"/>
    </row>
    <row r="326" spans="2:28" s="10" customFormat="1" ht="20.100000000000001" customHeight="1">
      <c r="B326" s="7"/>
      <c r="C326" s="7"/>
      <c r="D326" s="7"/>
      <c r="E326" s="7"/>
      <c r="F326" s="7"/>
      <c r="G326" s="7"/>
      <c r="H326" s="13"/>
      <c r="I326" s="7"/>
      <c r="J326" s="7"/>
      <c r="K326" s="7"/>
      <c r="L326" s="7"/>
      <c r="M326" s="7"/>
      <c r="N326" s="7"/>
      <c r="O326" s="7"/>
      <c r="P326" s="7"/>
      <c r="Q326" s="11"/>
      <c r="R326" s="127"/>
      <c r="S326" s="127"/>
      <c r="T326" s="127"/>
      <c r="U326" s="127"/>
      <c r="V326" s="524"/>
      <c r="W326" s="29"/>
      <c r="X326" s="29"/>
      <c r="Y326" s="29"/>
      <c r="Z326" s="29"/>
      <c r="AA326" s="524"/>
      <c r="AB326" s="7"/>
    </row>
    <row r="327" spans="2:28" s="10" customFormat="1" ht="20.100000000000001" customHeight="1">
      <c r="B327" s="7"/>
      <c r="C327" s="7"/>
      <c r="D327" s="7"/>
      <c r="E327" s="7"/>
      <c r="F327" s="7"/>
      <c r="G327" s="7"/>
      <c r="H327" s="13"/>
      <c r="I327" s="7"/>
      <c r="J327" s="7"/>
      <c r="K327" s="7"/>
      <c r="L327" s="7"/>
      <c r="M327" s="7"/>
      <c r="N327" s="7"/>
      <c r="O327" s="7"/>
      <c r="P327" s="7"/>
      <c r="Q327" s="11"/>
      <c r="R327" s="127"/>
      <c r="S327" s="127"/>
      <c r="T327" s="127"/>
      <c r="U327" s="127"/>
      <c r="V327" s="524"/>
      <c r="W327" s="29"/>
      <c r="X327" s="29"/>
      <c r="Y327" s="29"/>
      <c r="Z327" s="29"/>
      <c r="AA327" s="524"/>
      <c r="AB327" s="7"/>
    </row>
    <row r="328" spans="2:28" s="10" customFormat="1" ht="20.100000000000001" customHeight="1">
      <c r="B328" s="7"/>
      <c r="C328" s="7"/>
      <c r="D328" s="7"/>
      <c r="E328" s="7"/>
      <c r="F328" s="7"/>
      <c r="G328" s="7"/>
      <c r="H328" s="13"/>
      <c r="I328" s="7"/>
      <c r="J328" s="7"/>
      <c r="K328" s="7"/>
      <c r="L328" s="7"/>
      <c r="M328" s="7"/>
      <c r="N328" s="7"/>
      <c r="O328" s="7"/>
      <c r="P328" s="7"/>
      <c r="Q328" s="11"/>
      <c r="R328" s="127"/>
      <c r="S328" s="127"/>
      <c r="T328" s="127"/>
      <c r="U328" s="127"/>
      <c r="V328" s="524"/>
      <c r="W328" s="29"/>
      <c r="X328" s="29"/>
      <c r="Y328" s="29"/>
      <c r="Z328" s="29"/>
      <c r="AA328" s="524"/>
      <c r="AB328" s="7"/>
    </row>
    <row r="329" spans="2:28" s="10" customFormat="1" ht="20.100000000000001" customHeight="1">
      <c r="B329" s="7"/>
      <c r="C329" s="7"/>
      <c r="D329" s="7"/>
      <c r="E329" s="7"/>
      <c r="F329" s="7"/>
      <c r="G329" s="7"/>
      <c r="H329" s="13"/>
      <c r="I329" s="7"/>
      <c r="J329" s="7"/>
      <c r="K329" s="7"/>
      <c r="L329" s="7"/>
      <c r="M329" s="7"/>
      <c r="N329" s="7"/>
      <c r="O329" s="7"/>
      <c r="P329" s="7"/>
      <c r="Q329" s="11"/>
      <c r="R329" s="127"/>
      <c r="S329" s="127"/>
      <c r="T329" s="127"/>
      <c r="U329" s="127"/>
      <c r="V329" s="524"/>
      <c r="W329" s="29"/>
      <c r="X329" s="29"/>
      <c r="Y329" s="29"/>
      <c r="Z329" s="29"/>
      <c r="AA329" s="524"/>
      <c r="AB329" s="7"/>
    </row>
    <row r="330" spans="2:28" s="10" customFormat="1" ht="20.100000000000001" customHeight="1">
      <c r="B330" s="7"/>
      <c r="C330" s="7"/>
      <c r="D330" s="7"/>
      <c r="E330" s="7"/>
      <c r="F330" s="7"/>
      <c r="G330" s="7"/>
      <c r="H330" s="13"/>
      <c r="I330" s="7"/>
      <c r="J330" s="7"/>
      <c r="K330" s="7"/>
      <c r="L330" s="7"/>
      <c r="M330" s="7"/>
      <c r="N330" s="7"/>
      <c r="O330" s="7"/>
      <c r="P330" s="7"/>
      <c r="Q330" s="11"/>
      <c r="R330" s="127"/>
      <c r="S330" s="127"/>
      <c r="T330" s="127"/>
      <c r="U330" s="127"/>
      <c r="V330" s="524"/>
      <c r="W330" s="29"/>
      <c r="X330" s="29"/>
      <c r="Y330" s="29"/>
      <c r="Z330" s="29"/>
      <c r="AA330" s="524"/>
      <c r="AB330" s="7"/>
    </row>
    <row r="331" spans="2:28" s="10" customFormat="1" ht="20.100000000000001" customHeight="1">
      <c r="B331" s="7"/>
      <c r="C331" s="7"/>
      <c r="D331" s="7"/>
      <c r="E331" s="7"/>
      <c r="F331" s="7"/>
      <c r="G331" s="7"/>
      <c r="H331" s="13"/>
      <c r="I331" s="7"/>
      <c r="J331" s="7"/>
      <c r="K331" s="7"/>
      <c r="L331" s="7"/>
      <c r="M331" s="7"/>
      <c r="N331" s="7"/>
      <c r="O331" s="7"/>
      <c r="P331" s="7"/>
      <c r="Q331" s="11"/>
      <c r="R331" s="127"/>
      <c r="S331" s="127"/>
      <c r="T331" s="127"/>
      <c r="U331" s="127"/>
      <c r="V331" s="524"/>
      <c r="W331" s="29"/>
      <c r="X331" s="29"/>
      <c r="Y331" s="29"/>
      <c r="Z331" s="29"/>
      <c r="AA331" s="524"/>
      <c r="AB331" s="7"/>
    </row>
    <row r="332" spans="2:28" s="10" customFormat="1" ht="20.100000000000001" customHeight="1">
      <c r="B332" s="7"/>
      <c r="C332" s="7"/>
      <c r="D332" s="7"/>
      <c r="E332" s="7"/>
      <c r="F332" s="7"/>
      <c r="G332" s="7"/>
      <c r="H332" s="13"/>
      <c r="I332" s="7"/>
      <c r="J332" s="7"/>
      <c r="K332" s="7"/>
      <c r="L332" s="7"/>
      <c r="M332" s="7"/>
      <c r="N332" s="7"/>
      <c r="O332" s="7"/>
      <c r="P332" s="7"/>
      <c r="Q332" s="11"/>
      <c r="R332" s="127"/>
      <c r="S332" s="127"/>
      <c r="T332" s="127"/>
      <c r="U332" s="127"/>
      <c r="V332" s="524"/>
      <c r="W332" s="29"/>
      <c r="X332" s="29"/>
      <c r="Y332" s="29"/>
      <c r="Z332" s="29"/>
      <c r="AA332" s="524"/>
      <c r="AB332" s="7"/>
    </row>
    <row r="333" spans="2:28" s="10" customFormat="1" ht="20.100000000000001" customHeight="1">
      <c r="B333" s="7"/>
      <c r="C333" s="7"/>
      <c r="D333" s="7"/>
      <c r="E333" s="7"/>
      <c r="F333" s="7"/>
      <c r="G333" s="7"/>
      <c r="H333" s="13"/>
      <c r="I333" s="7"/>
      <c r="J333" s="7"/>
      <c r="K333" s="7"/>
      <c r="L333" s="7"/>
      <c r="M333" s="7"/>
      <c r="N333" s="7"/>
      <c r="O333" s="7"/>
      <c r="P333" s="7"/>
      <c r="Q333" s="11"/>
      <c r="R333" s="127"/>
      <c r="S333" s="127"/>
      <c r="T333" s="127"/>
      <c r="U333" s="127"/>
      <c r="V333" s="524"/>
      <c r="W333" s="29"/>
      <c r="X333" s="29"/>
      <c r="Y333" s="29"/>
      <c r="Z333" s="29"/>
      <c r="AA333" s="524"/>
      <c r="AB333" s="7"/>
    </row>
    <row r="334" spans="2:28" s="10" customFormat="1" ht="20.100000000000001" customHeight="1">
      <c r="B334" s="7"/>
      <c r="C334" s="7"/>
      <c r="D334" s="7"/>
      <c r="E334" s="7"/>
      <c r="F334" s="7"/>
      <c r="G334" s="7"/>
      <c r="H334" s="13"/>
      <c r="I334" s="7"/>
      <c r="J334" s="7"/>
      <c r="K334" s="7"/>
      <c r="L334" s="7"/>
      <c r="M334" s="7"/>
      <c r="N334" s="7"/>
      <c r="O334" s="7"/>
      <c r="P334" s="7"/>
      <c r="Q334" s="11"/>
      <c r="R334" s="127"/>
      <c r="S334" s="127"/>
      <c r="T334" s="127"/>
      <c r="U334" s="127"/>
      <c r="V334" s="524"/>
      <c r="W334" s="29"/>
      <c r="X334" s="29"/>
      <c r="Y334" s="29"/>
      <c r="Z334" s="29"/>
      <c r="AA334" s="524"/>
      <c r="AB334" s="7"/>
    </row>
    <row r="335" spans="2:28" s="10" customFormat="1" ht="20.100000000000001" customHeight="1">
      <c r="B335" s="7"/>
      <c r="C335" s="7"/>
      <c r="D335" s="7"/>
      <c r="E335" s="7"/>
      <c r="F335" s="7"/>
      <c r="G335" s="7"/>
      <c r="H335" s="13"/>
      <c r="I335" s="7"/>
      <c r="J335" s="7"/>
      <c r="K335" s="7"/>
      <c r="L335" s="7"/>
      <c r="M335" s="7"/>
      <c r="N335" s="7"/>
      <c r="O335" s="7"/>
      <c r="P335" s="7"/>
      <c r="Q335" s="11"/>
      <c r="R335" s="127"/>
      <c r="S335" s="127"/>
      <c r="T335" s="127"/>
      <c r="U335" s="127"/>
      <c r="V335" s="524"/>
      <c r="W335" s="29"/>
      <c r="X335" s="29"/>
      <c r="Y335" s="29"/>
      <c r="Z335" s="29"/>
      <c r="AA335" s="524"/>
      <c r="AB335" s="7"/>
    </row>
    <row r="336" spans="2:28" s="10" customFormat="1" ht="20.100000000000001" customHeight="1">
      <c r="B336" s="7"/>
      <c r="C336" s="7"/>
      <c r="D336" s="7"/>
      <c r="E336" s="7"/>
      <c r="F336" s="7"/>
      <c r="G336" s="7"/>
      <c r="H336" s="13"/>
      <c r="I336" s="7"/>
      <c r="J336" s="7"/>
      <c r="K336" s="7"/>
      <c r="L336" s="7"/>
      <c r="M336" s="7"/>
      <c r="N336" s="7"/>
      <c r="O336" s="7"/>
      <c r="P336" s="7"/>
      <c r="Q336" s="11"/>
      <c r="R336" s="127"/>
      <c r="S336" s="127"/>
      <c r="T336" s="127"/>
      <c r="U336" s="127"/>
      <c r="V336" s="524"/>
      <c r="W336" s="29"/>
      <c r="X336" s="29"/>
      <c r="Y336" s="29"/>
      <c r="Z336" s="29"/>
      <c r="AA336" s="524"/>
      <c r="AB336" s="7"/>
    </row>
    <row r="337" spans="2:28" s="10" customFormat="1" ht="20.100000000000001" customHeight="1">
      <c r="B337" s="7"/>
      <c r="C337" s="7"/>
      <c r="D337" s="7"/>
      <c r="E337" s="7"/>
      <c r="F337" s="7"/>
      <c r="G337" s="7"/>
      <c r="H337" s="13"/>
      <c r="I337" s="7"/>
      <c r="J337" s="7"/>
      <c r="K337" s="7"/>
      <c r="L337" s="7"/>
      <c r="M337" s="7"/>
      <c r="N337" s="7"/>
      <c r="O337" s="7"/>
      <c r="P337" s="7"/>
      <c r="Q337" s="11"/>
      <c r="R337" s="127"/>
      <c r="S337" s="127"/>
      <c r="T337" s="127"/>
      <c r="U337" s="127"/>
      <c r="V337" s="524"/>
      <c r="W337" s="29"/>
      <c r="X337" s="29"/>
      <c r="Y337" s="29"/>
      <c r="Z337" s="29"/>
      <c r="AA337" s="524"/>
      <c r="AB337" s="7"/>
    </row>
    <row r="338" spans="2:28" s="10" customFormat="1" ht="20.100000000000001" customHeight="1">
      <c r="B338" s="7"/>
      <c r="C338" s="7"/>
      <c r="D338" s="7"/>
      <c r="E338" s="7"/>
      <c r="F338" s="7"/>
      <c r="G338" s="7"/>
      <c r="H338" s="13"/>
      <c r="I338" s="7"/>
      <c r="J338" s="7"/>
      <c r="K338" s="7"/>
      <c r="L338" s="7"/>
      <c r="M338" s="7"/>
      <c r="N338" s="7"/>
      <c r="O338" s="7"/>
      <c r="P338" s="7"/>
      <c r="Q338" s="11"/>
      <c r="R338" s="127"/>
      <c r="S338" s="127"/>
      <c r="T338" s="127"/>
      <c r="U338" s="127"/>
      <c r="V338" s="524"/>
      <c r="W338" s="29"/>
      <c r="X338" s="29"/>
      <c r="Y338" s="29"/>
      <c r="Z338" s="29"/>
      <c r="AA338" s="524"/>
      <c r="AB338" s="7"/>
    </row>
    <row r="339" spans="2:28" s="10" customFormat="1" ht="20.100000000000001" customHeight="1">
      <c r="B339" s="7"/>
      <c r="C339" s="7"/>
      <c r="D339" s="7"/>
      <c r="E339" s="7"/>
      <c r="F339" s="7"/>
      <c r="G339" s="7"/>
      <c r="H339" s="13"/>
      <c r="I339" s="7"/>
      <c r="J339" s="7"/>
      <c r="K339" s="7"/>
      <c r="L339" s="7"/>
      <c r="M339" s="7"/>
      <c r="N339" s="7"/>
      <c r="O339" s="7"/>
      <c r="P339" s="7"/>
      <c r="Q339" s="11"/>
      <c r="R339" s="127"/>
      <c r="S339" s="127"/>
      <c r="T339" s="127"/>
      <c r="U339" s="127"/>
      <c r="V339" s="524"/>
      <c r="W339" s="29"/>
      <c r="X339" s="29"/>
      <c r="Y339" s="29"/>
      <c r="Z339" s="29"/>
      <c r="AA339" s="524"/>
      <c r="AB339" s="7"/>
    </row>
    <row r="340" spans="2:28" s="10" customFormat="1" ht="20.100000000000001" customHeight="1">
      <c r="B340" s="7"/>
      <c r="C340" s="7"/>
      <c r="D340" s="7"/>
      <c r="E340" s="7"/>
      <c r="F340" s="7"/>
      <c r="G340" s="7"/>
      <c r="H340" s="13"/>
      <c r="I340" s="7"/>
      <c r="J340" s="7"/>
      <c r="K340" s="7"/>
      <c r="L340" s="7"/>
      <c r="M340" s="7"/>
      <c r="N340" s="7"/>
      <c r="O340" s="7"/>
      <c r="P340" s="7"/>
      <c r="Q340" s="11"/>
      <c r="R340" s="127"/>
      <c r="S340" s="127"/>
      <c r="T340" s="127"/>
      <c r="U340" s="127"/>
      <c r="V340" s="524"/>
      <c r="W340" s="29"/>
      <c r="X340" s="29"/>
      <c r="Y340" s="29"/>
      <c r="Z340" s="29"/>
      <c r="AA340" s="524"/>
      <c r="AB340" s="7"/>
    </row>
    <row r="341" spans="2:28" s="10" customFormat="1" ht="20.100000000000001" customHeight="1">
      <c r="B341" s="7"/>
      <c r="C341" s="7"/>
      <c r="D341" s="7"/>
      <c r="E341" s="7"/>
      <c r="F341" s="7"/>
      <c r="G341" s="7"/>
      <c r="H341" s="13"/>
      <c r="I341" s="7"/>
      <c r="J341" s="7"/>
      <c r="K341" s="7"/>
      <c r="L341" s="7"/>
      <c r="M341" s="7"/>
      <c r="N341" s="7"/>
      <c r="O341" s="7"/>
      <c r="P341" s="7"/>
      <c r="Q341" s="11"/>
      <c r="R341" s="127"/>
      <c r="S341" s="127"/>
      <c r="T341" s="127"/>
      <c r="U341" s="127"/>
      <c r="V341" s="524"/>
      <c r="W341" s="29"/>
      <c r="X341" s="29"/>
      <c r="Y341" s="29"/>
      <c r="Z341" s="29"/>
      <c r="AA341" s="524"/>
      <c r="AB341" s="7"/>
    </row>
    <row r="342" spans="2:28" s="10" customFormat="1" ht="20.100000000000001" customHeight="1">
      <c r="B342" s="7"/>
      <c r="C342" s="7"/>
      <c r="D342" s="7"/>
      <c r="E342" s="7"/>
      <c r="F342" s="7"/>
      <c r="G342" s="7"/>
      <c r="H342" s="13"/>
      <c r="I342" s="7"/>
      <c r="J342" s="7"/>
      <c r="K342" s="7"/>
      <c r="L342" s="7"/>
      <c r="M342" s="7"/>
      <c r="N342" s="7"/>
      <c r="O342" s="7"/>
      <c r="P342" s="7"/>
      <c r="Q342" s="11"/>
      <c r="R342" s="127"/>
      <c r="S342" s="127"/>
      <c r="T342" s="127"/>
      <c r="U342" s="127"/>
      <c r="V342" s="524"/>
      <c r="W342" s="29"/>
      <c r="X342" s="29"/>
      <c r="Y342" s="29"/>
      <c r="Z342" s="29"/>
      <c r="AA342" s="524"/>
      <c r="AB342" s="7"/>
    </row>
    <row r="343" spans="2:28" s="10" customFormat="1" ht="20.100000000000001" customHeight="1">
      <c r="B343" s="7"/>
      <c r="C343" s="7"/>
      <c r="D343" s="7"/>
      <c r="E343" s="7"/>
      <c r="F343" s="7"/>
      <c r="G343" s="7"/>
      <c r="H343" s="13"/>
      <c r="I343" s="7"/>
      <c r="J343" s="7"/>
      <c r="K343" s="7"/>
      <c r="L343" s="7"/>
      <c r="M343" s="7"/>
      <c r="N343" s="7"/>
      <c r="O343" s="7"/>
      <c r="P343" s="7"/>
      <c r="Q343" s="11"/>
      <c r="R343" s="127"/>
      <c r="S343" s="127"/>
      <c r="T343" s="127"/>
      <c r="U343" s="127"/>
      <c r="V343" s="524"/>
      <c r="W343" s="29"/>
      <c r="X343" s="29"/>
      <c r="Y343" s="29"/>
      <c r="Z343" s="29"/>
      <c r="AA343" s="524"/>
      <c r="AB343" s="7"/>
    </row>
    <row r="344" spans="2:28" s="10" customFormat="1" ht="20.100000000000001" customHeight="1">
      <c r="B344" s="7"/>
      <c r="C344" s="7"/>
      <c r="D344" s="7"/>
      <c r="E344" s="7"/>
      <c r="F344" s="7"/>
      <c r="G344" s="7"/>
      <c r="H344" s="13"/>
      <c r="I344" s="7"/>
      <c r="J344" s="7"/>
      <c r="K344" s="7"/>
      <c r="L344" s="7"/>
      <c r="M344" s="7"/>
      <c r="N344" s="7"/>
      <c r="O344" s="7"/>
      <c r="P344" s="7"/>
      <c r="Q344" s="11"/>
      <c r="R344" s="127"/>
      <c r="S344" s="127"/>
      <c r="T344" s="127"/>
      <c r="U344" s="127"/>
      <c r="V344" s="524"/>
      <c r="W344" s="29"/>
      <c r="X344" s="29"/>
      <c r="Y344" s="29"/>
      <c r="Z344" s="29"/>
      <c r="AA344" s="524"/>
      <c r="AB344" s="7"/>
    </row>
    <row r="345" spans="2:28" s="10" customFormat="1" ht="20.100000000000001" customHeight="1">
      <c r="B345" s="7"/>
      <c r="C345" s="7"/>
      <c r="D345" s="7"/>
      <c r="E345" s="7"/>
      <c r="F345" s="7"/>
      <c r="G345" s="7"/>
      <c r="H345" s="13"/>
      <c r="I345" s="7"/>
      <c r="J345" s="7"/>
      <c r="K345" s="7"/>
      <c r="L345" s="7"/>
      <c r="M345" s="7"/>
      <c r="N345" s="7"/>
      <c r="O345" s="7"/>
      <c r="P345" s="7"/>
      <c r="Q345" s="11"/>
      <c r="R345" s="127"/>
      <c r="S345" s="127"/>
      <c r="T345" s="127"/>
      <c r="U345" s="127"/>
      <c r="V345" s="524"/>
      <c r="W345" s="29"/>
      <c r="X345" s="29"/>
      <c r="Y345" s="29"/>
      <c r="Z345" s="29"/>
      <c r="AA345" s="524"/>
      <c r="AB345" s="7"/>
    </row>
    <row r="346" spans="2:28" s="10" customFormat="1" ht="20.100000000000001" customHeight="1">
      <c r="B346" s="7"/>
      <c r="C346" s="7"/>
      <c r="D346" s="7"/>
      <c r="E346" s="7"/>
      <c r="F346" s="7"/>
      <c r="G346" s="7"/>
      <c r="H346" s="13"/>
      <c r="I346" s="7"/>
      <c r="J346" s="7"/>
      <c r="K346" s="7"/>
      <c r="L346" s="7"/>
      <c r="M346" s="7"/>
      <c r="N346" s="7"/>
      <c r="O346" s="7"/>
      <c r="P346" s="7"/>
      <c r="Q346" s="11"/>
      <c r="R346" s="127"/>
      <c r="S346" s="127"/>
      <c r="T346" s="127"/>
      <c r="U346" s="127"/>
      <c r="V346" s="524"/>
      <c r="W346" s="29"/>
      <c r="X346" s="29"/>
      <c r="Y346" s="29"/>
      <c r="Z346" s="29"/>
      <c r="AA346" s="524"/>
      <c r="AB346" s="7"/>
    </row>
    <row r="347" spans="2:28" s="10" customFormat="1" ht="20.100000000000001" customHeight="1">
      <c r="B347" s="7"/>
      <c r="C347" s="7"/>
      <c r="D347" s="7"/>
      <c r="E347" s="7"/>
      <c r="F347" s="7"/>
      <c r="G347" s="7"/>
      <c r="H347" s="13"/>
      <c r="I347" s="7"/>
      <c r="J347" s="7"/>
      <c r="K347" s="7"/>
      <c r="L347" s="7"/>
      <c r="M347" s="7"/>
      <c r="N347" s="7"/>
      <c r="O347" s="7"/>
      <c r="P347" s="7"/>
      <c r="Q347" s="11"/>
      <c r="R347" s="127"/>
      <c r="S347" s="127"/>
      <c r="T347" s="127"/>
      <c r="U347" s="127"/>
      <c r="V347" s="524"/>
      <c r="W347" s="29"/>
      <c r="X347" s="29"/>
      <c r="Y347" s="29"/>
      <c r="Z347" s="29"/>
      <c r="AA347" s="524"/>
      <c r="AB347" s="7"/>
    </row>
    <row r="348" spans="2:28" s="10" customFormat="1" ht="20.100000000000001" customHeight="1">
      <c r="B348" s="7"/>
      <c r="C348" s="7"/>
      <c r="D348" s="7"/>
      <c r="E348" s="7"/>
      <c r="F348" s="7"/>
      <c r="G348" s="7"/>
      <c r="H348" s="13"/>
      <c r="I348" s="7"/>
      <c r="J348" s="7"/>
      <c r="K348" s="7"/>
      <c r="L348" s="7"/>
      <c r="M348" s="7"/>
      <c r="N348" s="7"/>
      <c r="O348" s="7"/>
      <c r="P348" s="7"/>
      <c r="Q348" s="11"/>
      <c r="R348" s="127"/>
      <c r="S348" s="127"/>
      <c r="T348" s="127"/>
      <c r="U348" s="127"/>
      <c r="V348" s="524"/>
      <c r="W348" s="29"/>
      <c r="X348" s="29"/>
      <c r="Y348" s="29"/>
      <c r="Z348" s="29"/>
      <c r="AA348" s="524"/>
      <c r="AB348" s="7"/>
    </row>
    <row r="349" spans="2:28" s="10" customFormat="1" ht="20.100000000000001" customHeight="1">
      <c r="B349" s="7"/>
      <c r="C349" s="7"/>
      <c r="D349" s="7"/>
      <c r="E349" s="7"/>
      <c r="F349" s="7"/>
      <c r="G349" s="7"/>
      <c r="H349" s="13"/>
      <c r="I349" s="7"/>
      <c r="J349" s="7"/>
      <c r="K349" s="7"/>
      <c r="L349" s="7"/>
      <c r="M349" s="7"/>
      <c r="N349" s="7"/>
      <c r="O349" s="7"/>
      <c r="P349" s="7"/>
      <c r="Q349" s="11"/>
      <c r="R349" s="127"/>
      <c r="S349" s="127"/>
      <c r="T349" s="127"/>
      <c r="U349" s="127"/>
      <c r="V349" s="524"/>
      <c r="W349" s="29"/>
      <c r="X349" s="29"/>
      <c r="Y349" s="29"/>
      <c r="Z349" s="29"/>
      <c r="AA349" s="524"/>
      <c r="AB349" s="7"/>
    </row>
    <row r="350" spans="2:28" s="10" customFormat="1" ht="20.100000000000001" customHeight="1">
      <c r="B350" s="7"/>
      <c r="C350" s="7"/>
      <c r="D350" s="7"/>
      <c r="E350" s="7"/>
      <c r="F350" s="7"/>
      <c r="G350" s="7"/>
      <c r="H350" s="13"/>
      <c r="I350" s="7"/>
      <c r="J350" s="7"/>
      <c r="K350" s="7"/>
      <c r="L350" s="7"/>
      <c r="M350" s="7"/>
      <c r="N350" s="7"/>
      <c r="O350" s="7"/>
      <c r="P350" s="7"/>
      <c r="Q350" s="11"/>
      <c r="R350" s="127"/>
      <c r="S350" s="127"/>
      <c r="T350" s="127"/>
      <c r="U350" s="127"/>
      <c r="V350" s="524"/>
      <c r="W350" s="29"/>
      <c r="X350" s="29"/>
      <c r="Y350" s="29"/>
      <c r="Z350" s="29"/>
      <c r="AA350" s="524"/>
      <c r="AB350" s="7"/>
    </row>
    <row r="351" spans="2:28" s="10" customFormat="1" ht="20.100000000000001" customHeight="1">
      <c r="B351" s="7"/>
      <c r="C351" s="7"/>
      <c r="D351" s="7"/>
      <c r="E351" s="7"/>
      <c r="F351" s="7"/>
      <c r="G351" s="7"/>
      <c r="H351" s="13"/>
      <c r="I351" s="7"/>
      <c r="J351" s="7"/>
      <c r="K351" s="7"/>
      <c r="L351" s="7"/>
      <c r="M351" s="7"/>
      <c r="N351" s="7"/>
      <c r="O351" s="7"/>
      <c r="P351" s="7"/>
      <c r="Q351" s="11"/>
      <c r="R351" s="127"/>
      <c r="S351" s="127"/>
      <c r="T351" s="127"/>
      <c r="U351" s="127"/>
      <c r="V351" s="524"/>
      <c r="W351" s="29"/>
      <c r="X351" s="29"/>
      <c r="Y351" s="29"/>
      <c r="Z351" s="29"/>
      <c r="AA351" s="524"/>
      <c r="AB351" s="7"/>
    </row>
    <row r="352" spans="2:28" s="10" customFormat="1" ht="20.100000000000001" customHeight="1">
      <c r="B352" s="7"/>
      <c r="C352" s="7"/>
      <c r="D352" s="7"/>
      <c r="E352" s="7"/>
      <c r="F352" s="7"/>
      <c r="G352" s="7"/>
      <c r="H352" s="13"/>
      <c r="I352" s="7"/>
      <c r="J352" s="7"/>
      <c r="K352" s="7"/>
      <c r="L352" s="7"/>
      <c r="M352" s="7"/>
      <c r="N352" s="7"/>
      <c r="O352" s="7"/>
      <c r="P352" s="7"/>
      <c r="Q352" s="11"/>
      <c r="R352" s="127"/>
      <c r="S352" s="127"/>
      <c r="T352" s="127"/>
      <c r="U352" s="127"/>
      <c r="V352" s="524"/>
      <c r="W352" s="29"/>
      <c r="X352" s="29"/>
      <c r="Y352" s="29"/>
      <c r="Z352" s="29"/>
      <c r="AA352" s="524"/>
      <c r="AB352" s="7"/>
    </row>
    <row r="353" spans="2:28" s="10" customFormat="1" ht="20.100000000000001" customHeight="1">
      <c r="B353" s="7"/>
      <c r="C353" s="7"/>
      <c r="D353" s="7"/>
      <c r="E353" s="7"/>
      <c r="F353" s="7"/>
      <c r="G353" s="7"/>
      <c r="H353" s="13"/>
      <c r="I353" s="7"/>
      <c r="J353" s="7"/>
      <c r="K353" s="7"/>
      <c r="L353" s="7"/>
      <c r="M353" s="7"/>
      <c r="N353" s="7"/>
      <c r="O353" s="7"/>
      <c r="P353" s="7"/>
      <c r="Q353" s="11"/>
      <c r="R353" s="127"/>
      <c r="S353" s="127"/>
      <c r="T353" s="127"/>
      <c r="U353" s="127"/>
      <c r="V353" s="524"/>
      <c r="W353" s="29"/>
      <c r="X353" s="29"/>
      <c r="Y353" s="29"/>
      <c r="Z353" s="29"/>
      <c r="AA353" s="524"/>
      <c r="AB353" s="7"/>
    </row>
    <row r="354" spans="2:28" s="10" customFormat="1" ht="20.100000000000001" customHeight="1">
      <c r="B354" s="7"/>
      <c r="C354" s="7"/>
      <c r="D354" s="7"/>
      <c r="E354" s="7"/>
      <c r="F354" s="7"/>
      <c r="G354" s="7"/>
      <c r="H354" s="13"/>
      <c r="I354" s="7"/>
      <c r="J354" s="7"/>
      <c r="K354" s="7"/>
      <c r="L354" s="7"/>
      <c r="M354" s="7"/>
      <c r="N354" s="7"/>
      <c r="O354" s="7"/>
      <c r="P354" s="7"/>
      <c r="Q354" s="11"/>
      <c r="R354" s="127"/>
      <c r="S354" s="127"/>
      <c r="T354" s="127"/>
      <c r="U354" s="127"/>
      <c r="V354" s="524"/>
      <c r="W354" s="29"/>
      <c r="X354" s="29"/>
      <c r="Y354" s="29"/>
      <c r="Z354" s="29"/>
      <c r="AA354" s="524"/>
      <c r="AB354" s="7"/>
    </row>
    <row r="355" spans="2:28" s="10" customFormat="1" ht="20.100000000000001" customHeight="1">
      <c r="B355" s="7"/>
      <c r="C355" s="7"/>
      <c r="D355" s="7"/>
      <c r="E355" s="7"/>
      <c r="F355" s="7"/>
      <c r="G355" s="7"/>
      <c r="H355" s="13"/>
      <c r="I355" s="7"/>
      <c r="J355" s="7"/>
      <c r="K355" s="7"/>
      <c r="L355" s="7"/>
      <c r="M355" s="7"/>
      <c r="N355" s="7"/>
      <c r="O355" s="7"/>
      <c r="P355" s="7"/>
      <c r="Q355" s="11"/>
      <c r="R355" s="127"/>
      <c r="S355" s="127"/>
      <c r="T355" s="127"/>
      <c r="U355" s="127"/>
      <c r="V355" s="524"/>
      <c r="W355" s="29"/>
      <c r="X355" s="29"/>
      <c r="Y355" s="29"/>
      <c r="Z355" s="29"/>
      <c r="AA355" s="524"/>
      <c r="AB355" s="7"/>
    </row>
    <row r="356" spans="2:28" s="10" customFormat="1" ht="20.100000000000001" customHeight="1">
      <c r="B356" s="7"/>
      <c r="C356" s="7"/>
      <c r="D356" s="7"/>
      <c r="E356" s="7"/>
      <c r="F356" s="7"/>
      <c r="G356" s="7"/>
      <c r="H356" s="13"/>
      <c r="I356" s="7"/>
      <c r="J356" s="7"/>
      <c r="K356" s="7"/>
      <c r="L356" s="7"/>
      <c r="M356" s="7"/>
      <c r="N356" s="7"/>
      <c r="O356" s="7"/>
      <c r="P356" s="7"/>
      <c r="Q356" s="11"/>
      <c r="R356" s="127"/>
      <c r="S356" s="127"/>
      <c r="T356" s="127"/>
      <c r="U356" s="127"/>
      <c r="V356" s="524"/>
      <c r="W356" s="29"/>
      <c r="X356" s="29"/>
      <c r="Y356" s="29"/>
      <c r="Z356" s="29"/>
      <c r="AA356" s="524"/>
      <c r="AB356" s="7"/>
    </row>
    <row r="357" spans="2:28" s="10" customFormat="1" ht="20.100000000000001" customHeight="1">
      <c r="B357" s="7"/>
      <c r="C357" s="7"/>
      <c r="D357" s="7"/>
      <c r="E357" s="7"/>
      <c r="F357" s="7"/>
      <c r="G357" s="7"/>
      <c r="H357" s="13"/>
      <c r="I357" s="7"/>
      <c r="J357" s="7"/>
      <c r="K357" s="7"/>
      <c r="L357" s="7"/>
      <c r="M357" s="7"/>
      <c r="N357" s="7"/>
      <c r="O357" s="7"/>
      <c r="P357" s="7"/>
      <c r="Q357" s="11"/>
      <c r="R357" s="127"/>
      <c r="S357" s="127"/>
      <c r="T357" s="127"/>
      <c r="U357" s="127"/>
      <c r="V357" s="524"/>
      <c r="W357" s="29"/>
      <c r="X357" s="29"/>
      <c r="Y357" s="29"/>
      <c r="Z357" s="29"/>
      <c r="AA357" s="524"/>
      <c r="AB357" s="7"/>
    </row>
    <row r="358" spans="2:28" s="10" customFormat="1" ht="20.100000000000001" customHeight="1">
      <c r="B358" s="7"/>
      <c r="C358" s="7"/>
      <c r="D358" s="7"/>
      <c r="E358" s="7"/>
      <c r="F358" s="7"/>
      <c r="G358" s="7"/>
      <c r="H358" s="13"/>
      <c r="I358" s="7"/>
      <c r="J358" s="7"/>
      <c r="K358" s="7"/>
      <c r="L358" s="7"/>
      <c r="M358" s="7"/>
      <c r="N358" s="7"/>
      <c r="O358" s="7"/>
      <c r="P358" s="7"/>
      <c r="Q358" s="11"/>
      <c r="R358" s="127"/>
      <c r="S358" s="127"/>
      <c r="T358" s="127"/>
      <c r="U358" s="127"/>
      <c r="V358" s="524"/>
      <c r="W358" s="29"/>
      <c r="X358" s="29"/>
      <c r="Y358" s="29"/>
      <c r="Z358" s="29"/>
      <c r="AA358" s="524"/>
      <c r="AB358" s="7"/>
    </row>
    <row r="359" spans="2:28" s="10" customFormat="1" ht="20.100000000000001" customHeight="1">
      <c r="B359" s="7"/>
      <c r="C359" s="7"/>
      <c r="D359" s="7"/>
      <c r="E359" s="7"/>
      <c r="F359" s="7"/>
      <c r="G359" s="7"/>
      <c r="H359" s="13"/>
      <c r="I359" s="7"/>
      <c r="J359" s="7"/>
      <c r="K359" s="7"/>
      <c r="L359" s="7"/>
      <c r="M359" s="7"/>
      <c r="N359" s="7"/>
      <c r="O359" s="7"/>
      <c r="P359" s="7"/>
      <c r="Q359" s="11"/>
      <c r="R359" s="127"/>
      <c r="S359" s="127"/>
      <c r="T359" s="127"/>
      <c r="U359" s="127"/>
      <c r="V359" s="524"/>
      <c r="W359" s="29"/>
      <c r="X359" s="29"/>
      <c r="Y359" s="29"/>
      <c r="Z359" s="29"/>
      <c r="AA359" s="524"/>
      <c r="AB359" s="7"/>
    </row>
    <row r="360" spans="2:28" s="10" customFormat="1" ht="20.100000000000001" customHeight="1">
      <c r="B360" s="7"/>
      <c r="C360" s="7"/>
      <c r="D360" s="7"/>
      <c r="E360" s="7"/>
      <c r="F360" s="7"/>
      <c r="G360" s="7"/>
      <c r="H360" s="13"/>
      <c r="I360" s="7"/>
      <c r="J360" s="7"/>
      <c r="K360" s="7"/>
      <c r="L360" s="7"/>
      <c r="M360" s="7"/>
      <c r="N360" s="7"/>
      <c r="O360" s="7"/>
      <c r="P360" s="7"/>
      <c r="Q360" s="11"/>
      <c r="R360" s="127"/>
      <c r="S360" s="127"/>
      <c r="T360" s="127"/>
      <c r="U360" s="127"/>
      <c r="V360" s="524"/>
      <c r="W360" s="29"/>
      <c r="X360" s="29"/>
      <c r="Y360" s="29"/>
      <c r="Z360" s="29"/>
      <c r="AA360" s="524"/>
      <c r="AB360" s="7"/>
    </row>
    <row r="361" spans="2:28" s="10" customFormat="1" ht="20.100000000000001" customHeight="1">
      <c r="B361" s="7"/>
      <c r="C361" s="7"/>
      <c r="D361" s="7"/>
      <c r="E361" s="7"/>
      <c r="F361" s="7"/>
      <c r="G361" s="7"/>
      <c r="H361" s="13"/>
      <c r="I361" s="7"/>
      <c r="J361" s="7"/>
      <c r="K361" s="7"/>
      <c r="L361" s="7"/>
      <c r="M361" s="7"/>
      <c r="N361" s="7"/>
      <c r="O361" s="7"/>
      <c r="P361" s="7"/>
      <c r="Q361" s="11"/>
      <c r="R361" s="127"/>
      <c r="S361" s="127"/>
      <c r="T361" s="127"/>
      <c r="U361" s="127"/>
      <c r="V361" s="524"/>
      <c r="W361" s="29"/>
      <c r="X361" s="29"/>
      <c r="Y361" s="29"/>
      <c r="Z361" s="29"/>
      <c r="AA361" s="524"/>
      <c r="AB361" s="7"/>
    </row>
    <row r="362" spans="2:28" s="10" customFormat="1" ht="20.100000000000001" customHeight="1">
      <c r="B362" s="7"/>
      <c r="C362" s="7"/>
      <c r="D362" s="7"/>
      <c r="E362" s="7"/>
      <c r="F362" s="7"/>
      <c r="G362" s="7"/>
      <c r="H362" s="13"/>
      <c r="I362" s="7"/>
      <c r="J362" s="7"/>
      <c r="K362" s="7"/>
      <c r="L362" s="7"/>
      <c r="M362" s="7"/>
      <c r="N362" s="7"/>
      <c r="O362" s="7"/>
      <c r="P362" s="7"/>
      <c r="Q362" s="11"/>
      <c r="R362" s="127"/>
      <c r="S362" s="127"/>
      <c r="T362" s="127"/>
      <c r="U362" s="127"/>
      <c r="V362" s="524"/>
      <c r="W362" s="29"/>
      <c r="X362" s="29"/>
      <c r="Y362" s="29"/>
      <c r="Z362" s="29"/>
      <c r="AA362" s="524"/>
      <c r="AB362" s="7"/>
    </row>
    <row r="363" spans="2:28" s="10" customFormat="1" ht="20.100000000000001" customHeight="1">
      <c r="B363" s="7"/>
      <c r="C363" s="7"/>
      <c r="D363" s="7"/>
      <c r="E363" s="7"/>
      <c r="F363" s="7"/>
      <c r="G363" s="7"/>
      <c r="H363" s="13"/>
      <c r="I363" s="7"/>
      <c r="J363" s="7"/>
      <c r="K363" s="7"/>
      <c r="L363" s="7"/>
      <c r="M363" s="7"/>
      <c r="N363" s="7"/>
      <c r="O363" s="7"/>
      <c r="P363" s="7"/>
      <c r="Q363" s="11"/>
      <c r="R363" s="127"/>
      <c r="S363" s="127"/>
      <c r="T363" s="127"/>
      <c r="U363" s="127"/>
      <c r="V363" s="524"/>
      <c r="W363" s="29"/>
      <c r="X363" s="29"/>
      <c r="Y363" s="29"/>
      <c r="Z363" s="29"/>
      <c r="AA363" s="524"/>
      <c r="AB363" s="7"/>
    </row>
    <row r="364" spans="2:28" s="10" customFormat="1" ht="20.100000000000001" customHeight="1">
      <c r="B364" s="7"/>
      <c r="C364" s="7"/>
      <c r="D364" s="7"/>
      <c r="E364" s="7"/>
      <c r="F364" s="7"/>
      <c r="G364" s="7"/>
      <c r="H364" s="13"/>
      <c r="I364" s="7"/>
      <c r="J364" s="7"/>
      <c r="K364" s="7"/>
      <c r="L364" s="7"/>
      <c r="M364" s="7"/>
      <c r="N364" s="7"/>
      <c r="O364" s="7"/>
      <c r="P364" s="7"/>
      <c r="Q364" s="11"/>
      <c r="R364" s="127"/>
      <c r="S364" s="127"/>
      <c r="T364" s="127"/>
      <c r="U364" s="127"/>
      <c r="V364" s="524"/>
      <c r="W364" s="29"/>
      <c r="X364" s="29"/>
      <c r="Y364" s="29"/>
      <c r="Z364" s="29"/>
      <c r="AA364" s="524"/>
      <c r="AB364" s="7"/>
    </row>
    <row r="365" spans="2:28" s="10" customFormat="1" ht="20.100000000000001" customHeight="1">
      <c r="B365" s="7"/>
      <c r="C365" s="7"/>
      <c r="D365" s="7"/>
      <c r="E365" s="7"/>
      <c r="F365" s="7"/>
      <c r="G365" s="7"/>
      <c r="H365" s="13"/>
      <c r="I365" s="7"/>
      <c r="J365" s="7"/>
      <c r="K365" s="7"/>
      <c r="L365" s="7"/>
      <c r="M365" s="7"/>
      <c r="N365" s="7"/>
      <c r="O365" s="7"/>
      <c r="P365" s="7"/>
      <c r="Q365" s="11"/>
      <c r="R365" s="127"/>
      <c r="S365" s="127"/>
      <c r="T365" s="127"/>
      <c r="U365" s="127"/>
      <c r="V365" s="524"/>
      <c r="W365" s="29"/>
      <c r="X365" s="29"/>
      <c r="Y365" s="29"/>
      <c r="Z365" s="29"/>
      <c r="AA365" s="524"/>
      <c r="AB365" s="7"/>
    </row>
    <row r="366" spans="2:28" s="10" customFormat="1" ht="20.100000000000001" customHeight="1">
      <c r="B366" s="7"/>
      <c r="C366" s="7"/>
      <c r="D366" s="7"/>
      <c r="E366" s="7"/>
      <c r="F366" s="7"/>
      <c r="G366" s="7"/>
      <c r="H366" s="13"/>
      <c r="I366" s="7"/>
      <c r="J366" s="7"/>
      <c r="K366" s="7"/>
      <c r="L366" s="7"/>
      <c r="M366" s="7"/>
      <c r="N366" s="7"/>
      <c r="O366" s="7"/>
      <c r="P366" s="7"/>
      <c r="Q366" s="11"/>
      <c r="R366" s="127"/>
      <c r="S366" s="127"/>
      <c r="T366" s="127"/>
      <c r="U366" s="127"/>
      <c r="V366" s="524"/>
      <c r="W366" s="29"/>
      <c r="X366" s="29"/>
      <c r="Y366" s="29"/>
      <c r="Z366" s="29"/>
      <c r="AA366" s="524"/>
      <c r="AB366" s="7"/>
    </row>
    <row r="367" spans="2:28" s="10" customFormat="1" ht="20.100000000000001" customHeight="1">
      <c r="B367" s="7"/>
      <c r="C367" s="7"/>
      <c r="D367" s="7"/>
      <c r="E367" s="7"/>
      <c r="F367" s="7"/>
      <c r="G367" s="7"/>
      <c r="H367" s="13"/>
      <c r="I367" s="7"/>
      <c r="J367" s="7"/>
      <c r="K367" s="7"/>
      <c r="L367" s="7"/>
      <c r="M367" s="7"/>
      <c r="N367" s="7"/>
      <c r="O367" s="7"/>
      <c r="P367" s="7"/>
      <c r="Q367" s="11"/>
      <c r="R367" s="127"/>
      <c r="S367" s="127"/>
      <c r="T367" s="127"/>
      <c r="U367" s="127"/>
      <c r="V367" s="524"/>
      <c r="W367" s="29"/>
      <c r="X367" s="29"/>
      <c r="Y367" s="29"/>
      <c r="Z367" s="29"/>
      <c r="AA367" s="524"/>
      <c r="AB367" s="7"/>
    </row>
    <row r="368" spans="2:28" s="10" customFormat="1" ht="20.100000000000001" customHeight="1">
      <c r="B368" s="7"/>
      <c r="C368" s="7"/>
      <c r="D368" s="7"/>
      <c r="E368" s="7"/>
      <c r="F368" s="7"/>
      <c r="G368" s="7"/>
      <c r="H368" s="13"/>
      <c r="I368" s="7"/>
      <c r="J368" s="7"/>
      <c r="K368" s="7"/>
      <c r="L368" s="7"/>
      <c r="M368" s="7"/>
      <c r="N368" s="7"/>
      <c r="O368" s="7"/>
      <c r="P368" s="7"/>
      <c r="Q368" s="11"/>
      <c r="R368" s="127"/>
      <c r="S368" s="127"/>
      <c r="T368" s="127"/>
      <c r="U368" s="127"/>
      <c r="V368" s="524"/>
      <c r="W368" s="29"/>
      <c r="X368" s="29"/>
      <c r="Y368" s="29"/>
      <c r="Z368" s="29"/>
      <c r="AA368" s="524"/>
      <c r="AB368" s="7"/>
    </row>
    <row r="369" spans="2:28" s="10" customFormat="1" ht="20.100000000000001" customHeight="1">
      <c r="B369" s="7"/>
      <c r="C369" s="7"/>
      <c r="D369" s="7"/>
      <c r="E369" s="7"/>
      <c r="F369" s="7"/>
      <c r="G369" s="7"/>
      <c r="H369" s="13"/>
      <c r="I369" s="7"/>
      <c r="J369" s="7"/>
      <c r="K369" s="7"/>
      <c r="L369" s="7"/>
      <c r="M369" s="7"/>
      <c r="N369" s="7"/>
      <c r="O369" s="7"/>
      <c r="P369" s="7"/>
      <c r="Q369" s="11"/>
      <c r="R369" s="127"/>
      <c r="S369" s="127"/>
      <c r="T369" s="127"/>
      <c r="U369" s="127"/>
      <c r="V369" s="524"/>
      <c r="W369" s="29"/>
      <c r="X369" s="29"/>
      <c r="Y369" s="29"/>
      <c r="Z369" s="29"/>
      <c r="AA369" s="524"/>
      <c r="AB369" s="7"/>
    </row>
    <row r="370" spans="2:28" s="10" customFormat="1" ht="20.100000000000001" customHeight="1">
      <c r="B370" s="7"/>
      <c r="C370" s="7"/>
      <c r="D370" s="7"/>
      <c r="E370" s="7"/>
      <c r="F370" s="7"/>
      <c r="G370" s="7"/>
      <c r="H370" s="13"/>
      <c r="I370" s="7"/>
      <c r="J370" s="7"/>
      <c r="K370" s="7"/>
      <c r="L370" s="7"/>
      <c r="M370" s="7"/>
      <c r="N370" s="7"/>
      <c r="O370" s="7"/>
      <c r="P370" s="7"/>
      <c r="Q370" s="11"/>
      <c r="R370" s="127"/>
      <c r="S370" s="127"/>
      <c r="T370" s="127"/>
      <c r="U370" s="127"/>
      <c r="V370" s="524"/>
      <c r="W370" s="29"/>
      <c r="X370" s="29"/>
      <c r="Y370" s="29"/>
      <c r="Z370" s="29"/>
      <c r="AA370" s="524"/>
      <c r="AB370" s="7"/>
    </row>
    <row r="371" spans="2:28" s="10" customFormat="1" ht="20.100000000000001" customHeight="1">
      <c r="B371" s="7"/>
      <c r="C371" s="7"/>
      <c r="D371" s="7"/>
      <c r="E371" s="7"/>
      <c r="F371" s="7"/>
      <c r="G371" s="7"/>
      <c r="H371" s="13"/>
      <c r="I371" s="7"/>
      <c r="J371" s="7"/>
      <c r="K371" s="7"/>
      <c r="L371" s="7"/>
      <c r="M371" s="7"/>
      <c r="N371" s="7"/>
      <c r="O371" s="7"/>
      <c r="P371" s="7"/>
      <c r="Q371" s="11"/>
      <c r="R371" s="127"/>
      <c r="S371" s="127"/>
      <c r="T371" s="127"/>
      <c r="U371" s="127"/>
      <c r="V371" s="524"/>
      <c r="W371" s="29"/>
      <c r="X371" s="29"/>
      <c r="Y371" s="29"/>
      <c r="Z371" s="29"/>
      <c r="AA371" s="524"/>
      <c r="AB371" s="7"/>
    </row>
    <row r="372" spans="2:28" s="10" customFormat="1" ht="20.100000000000001" customHeight="1">
      <c r="B372" s="7"/>
      <c r="C372" s="7"/>
      <c r="D372" s="7"/>
      <c r="E372" s="7"/>
      <c r="F372" s="7"/>
      <c r="G372" s="7"/>
      <c r="H372" s="13"/>
      <c r="I372" s="7"/>
      <c r="J372" s="7"/>
      <c r="K372" s="7"/>
      <c r="L372" s="7"/>
      <c r="M372" s="7"/>
      <c r="N372" s="7"/>
      <c r="O372" s="7"/>
      <c r="P372" s="7"/>
      <c r="Q372" s="11"/>
      <c r="R372" s="127"/>
      <c r="S372" s="127"/>
      <c r="T372" s="127"/>
      <c r="U372" s="127"/>
      <c r="V372" s="524"/>
      <c r="W372" s="29"/>
      <c r="X372" s="29"/>
      <c r="Y372" s="29"/>
      <c r="Z372" s="29"/>
      <c r="AA372" s="524"/>
      <c r="AB372" s="7"/>
    </row>
    <row r="373" spans="2:28" s="10" customFormat="1" ht="20.100000000000001" customHeight="1">
      <c r="B373" s="7"/>
      <c r="C373" s="7"/>
      <c r="D373" s="7"/>
      <c r="E373" s="7"/>
      <c r="F373" s="7"/>
      <c r="G373" s="7"/>
      <c r="H373" s="13"/>
      <c r="I373" s="7"/>
      <c r="J373" s="7"/>
      <c r="K373" s="7"/>
      <c r="L373" s="7"/>
      <c r="M373" s="7"/>
      <c r="N373" s="7"/>
      <c r="O373" s="7"/>
      <c r="P373" s="7"/>
      <c r="Q373" s="11"/>
      <c r="R373" s="127"/>
      <c r="S373" s="127"/>
      <c r="T373" s="127"/>
      <c r="U373" s="127"/>
      <c r="V373" s="524"/>
      <c r="W373" s="29"/>
      <c r="X373" s="29"/>
      <c r="Y373" s="29"/>
      <c r="Z373" s="29"/>
      <c r="AA373" s="524"/>
      <c r="AB373" s="7"/>
    </row>
    <row r="374" spans="2:28" s="10" customFormat="1" ht="20.100000000000001" customHeight="1">
      <c r="B374" s="7"/>
      <c r="C374" s="7"/>
      <c r="D374" s="7"/>
      <c r="E374" s="7"/>
      <c r="F374" s="7"/>
      <c r="G374" s="7"/>
      <c r="H374" s="13"/>
      <c r="I374" s="7"/>
      <c r="J374" s="7"/>
      <c r="K374" s="7"/>
      <c r="L374" s="7"/>
      <c r="M374" s="7"/>
      <c r="N374" s="7"/>
      <c r="O374" s="7"/>
      <c r="P374" s="7"/>
      <c r="Q374" s="11"/>
      <c r="R374" s="127"/>
      <c r="S374" s="127"/>
      <c r="T374" s="127"/>
      <c r="U374" s="127"/>
      <c r="V374" s="524"/>
      <c r="W374" s="29"/>
      <c r="X374" s="29"/>
      <c r="Y374" s="29"/>
      <c r="Z374" s="29"/>
      <c r="AA374" s="524"/>
      <c r="AB374" s="7"/>
    </row>
    <row r="375" spans="2:28" s="10" customFormat="1" ht="20.100000000000001" customHeight="1">
      <c r="B375" s="7"/>
      <c r="C375" s="7"/>
      <c r="D375" s="7"/>
      <c r="E375" s="7"/>
      <c r="F375" s="7"/>
      <c r="G375" s="7"/>
      <c r="H375" s="13"/>
      <c r="I375" s="7"/>
      <c r="J375" s="7"/>
      <c r="K375" s="7"/>
      <c r="L375" s="7"/>
      <c r="M375" s="7"/>
      <c r="N375" s="7"/>
      <c r="O375" s="7"/>
      <c r="P375" s="7"/>
      <c r="Q375" s="11"/>
      <c r="R375" s="127"/>
      <c r="S375" s="127"/>
      <c r="T375" s="127"/>
      <c r="U375" s="127"/>
      <c r="V375" s="524"/>
      <c r="W375" s="29"/>
      <c r="X375" s="29"/>
      <c r="Y375" s="29"/>
      <c r="Z375" s="29"/>
      <c r="AA375" s="524"/>
      <c r="AB375" s="7"/>
    </row>
    <row r="376" spans="2:28" s="10" customFormat="1" ht="20.100000000000001" customHeight="1">
      <c r="B376" s="7"/>
      <c r="C376" s="7"/>
      <c r="D376" s="7"/>
      <c r="E376" s="7"/>
      <c r="F376" s="7"/>
      <c r="G376" s="7"/>
      <c r="H376" s="13"/>
      <c r="I376" s="7"/>
      <c r="J376" s="7"/>
      <c r="K376" s="7"/>
      <c r="L376" s="7"/>
      <c r="M376" s="7"/>
      <c r="N376" s="7"/>
      <c r="O376" s="7"/>
      <c r="P376" s="7"/>
      <c r="Q376" s="11"/>
      <c r="R376" s="127"/>
      <c r="S376" s="127"/>
      <c r="T376" s="127"/>
      <c r="U376" s="127"/>
      <c r="V376" s="524"/>
      <c r="W376" s="29"/>
      <c r="X376" s="29"/>
      <c r="Y376" s="29"/>
      <c r="Z376" s="29"/>
      <c r="AA376" s="524"/>
      <c r="AB376" s="7"/>
    </row>
    <row r="377" spans="2:28" s="10" customFormat="1" ht="20.100000000000001" customHeight="1">
      <c r="B377" s="7"/>
      <c r="C377" s="7"/>
      <c r="D377" s="7"/>
      <c r="E377" s="7"/>
      <c r="F377" s="7"/>
      <c r="G377" s="7"/>
      <c r="H377" s="13"/>
      <c r="I377" s="7"/>
      <c r="J377" s="7"/>
      <c r="K377" s="7"/>
      <c r="L377" s="7"/>
      <c r="M377" s="7"/>
      <c r="N377" s="7"/>
      <c r="O377" s="7"/>
      <c r="P377" s="7"/>
      <c r="Q377" s="11"/>
      <c r="R377" s="127"/>
      <c r="S377" s="127"/>
      <c r="T377" s="127"/>
      <c r="U377" s="127"/>
      <c r="V377" s="524"/>
      <c r="W377" s="29"/>
      <c r="X377" s="29"/>
      <c r="Y377" s="29"/>
      <c r="Z377" s="29"/>
      <c r="AA377" s="524"/>
      <c r="AB377" s="7"/>
    </row>
    <row r="378" spans="2:28" s="10" customFormat="1" ht="20.100000000000001" customHeight="1">
      <c r="B378" s="7"/>
      <c r="C378" s="7"/>
      <c r="D378" s="7"/>
      <c r="E378" s="7"/>
      <c r="F378" s="7"/>
      <c r="G378" s="7"/>
      <c r="H378" s="13"/>
      <c r="I378" s="7"/>
      <c r="J378" s="7"/>
      <c r="K378" s="7"/>
      <c r="L378" s="7"/>
      <c r="M378" s="7"/>
      <c r="N378" s="7"/>
      <c r="O378" s="7"/>
      <c r="P378" s="7"/>
      <c r="Q378" s="11"/>
      <c r="R378" s="127"/>
      <c r="S378" s="127"/>
      <c r="T378" s="127"/>
      <c r="U378" s="127"/>
      <c r="V378" s="524"/>
      <c r="W378" s="29"/>
      <c r="X378" s="29"/>
      <c r="Y378" s="29"/>
      <c r="Z378" s="29"/>
      <c r="AA378" s="524"/>
      <c r="AB378" s="7"/>
    </row>
    <row r="379" spans="2:28" s="10" customFormat="1" ht="20.100000000000001" customHeight="1">
      <c r="B379" s="7"/>
      <c r="C379" s="7"/>
      <c r="D379" s="7"/>
      <c r="E379" s="7"/>
      <c r="F379" s="7"/>
      <c r="G379" s="7"/>
      <c r="H379" s="13"/>
      <c r="I379" s="7"/>
      <c r="J379" s="7"/>
      <c r="K379" s="7"/>
      <c r="L379" s="7"/>
      <c r="M379" s="7"/>
      <c r="N379" s="7"/>
      <c r="O379" s="7"/>
      <c r="P379" s="7"/>
      <c r="Q379" s="11"/>
      <c r="R379" s="127"/>
      <c r="S379" s="127"/>
      <c r="T379" s="127"/>
      <c r="U379" s="127"/>
      <c r="V379" s="524"/>
      <c r="W379" s="29"/>
      <c r="X379" s="29"/>
      <c r="Y379" s="29"/>
      <c r="Z379" s="29"/>
      <c r="AA379" s="524"/>
      <c r="AB379" s="7"/>
    </row>
    <row r="380" spans="2:28" s="10" customFormat="1" ht="20.100000000000001" customHeight="1">
      <c r="B380" s="7"/>
      <c r="C380" s="7"/>
      <c r="D380" s="7"/>
      <c r="E380" s="7"/>
      <c r="F380" s="7"/>
      <c r="G380" s="7"/>
      <c r="H380" s="13"/>
      <c r="I380" s="7"/>
      <c r="J380" s="7"/>
      <c r="K380" s="7"/>
      <c r="L380" s="7"/>
      <c r="M380" s="7"/>
      <c r="N380" s="7"/>
      <c r="O380" s="7"/>
      <c r="P380" s="7"/>
      <c r="Q380" s="11"/>
      <c r="R380" s="127"/>
      <c r="S380" s="127"/>
      <c r="T380" s="127"/>
      <c r="U380" s="127"/>
      <c r="V380" s="524"/>
      <c r="W380" s="29"/>
      <c r="X380" s="29"/>
      <c r="Y380" s="29"/>
      <c r="Z380" s="29"/>
      <c r="AA380" s="524"/>
      <c r="AB380" s="7"/>
    </row>
    <row r="381" spans="2:28" s="10" customFormat="1" ht="20.100000000000001" customHeight="1">
      <c r="B381" s="7"/>
      <c r="C381" s="7"/>
      <c r="D381" s="7"/>
      <c r="E381" s="7"/>
      <c r="F381" s="7"/>
      <c r="G381" s="7"/>
      <c r="H381" s="13"/>
      <c r="I381" s="7"/>
      <c r="J381" s="7"/>
      <c r="K381" s="7"/>
      <c r="L381" s="7"/>
      <c r="M381" s="7"/>
      <c r="N381" s="7"/>
      <c r="O381" s="7"/>
      <c r="P381" s="7"/>
      <c r="Q381" s="11"/>
      <c r="R381" s="127"/>
      <c r="S381" s="127"/>
      <c r="T381" s="127"/>
      <c r="U381" s="127"/>
      <c r="V381" s="524"/>
      <c r="W381" s="29"/>
      <c r="X381" s="29"/>
      <c r="Y381" s="29"/>
      <c r="Z381" s="29"/>
      <c r="AA381" s="524"/>
      <c r="AB381" s="7"/>
    </row>
    <row r="382" spans="2:28" s="10" customFormat="1" ht="20.100000000000001" customHeight="1">
      <c r="B382" s="7"/>
      <c r="C382" s="7"/>
      <c r="D382" s="7"/>
      <c r="E382" s="7"/>
      <c r="F382" s="7"/>
      <c r="G382" s="7"/>
      <c r="H382" s="13"/>
      <c r="I382" s="7"/>
      <c r="J382" s="7"/>
      <c r="K382" s="7"/>
      <c r="L382" s="7"/>
      <c r="M382" s="7"/>
      <c r="N382" s="7"/>
      <c r="O382" s="7"/>
      <c r="P382" s="7"/>
      <c r="Q382" s="11"/>
      <c r="R382" s="127"/>
      <c r="S382" s="127"/>
      <c r="T382" s="127"/>
      <c r="U382" s="127"/>
      <c r="V382" s="524"/>
      <c r="W382" s="29"/>
      <c r="X382" s="29"/>
      <c r="Y382" s="29"/>
      <c r="Z382" s="29"/>
      <c r="AA382" s="524"/>
      <c r="AB382" s="7"/>
    </row>
    <row r="383" spans="2:28" s="10" customFormat="1" ht="20.100000000000001" customHeight="1">
      <c r="B383" s="7"/>
      <c r="C383" s="7"/>
      <c r="D383" s="7"/>
      <c r="E383" s="7"/>
      <c r="F383" s="7"/>
      <c r="G383" s="7"/>
      <c r="H383" s="13"/>
      <c r="I383" s="7"/>
      <c r="J383" s="7"/>
      <c r="K383" s="7"/>
      <c r="L383" s="7"/>
      <c r="M383" s="7"/>
      <c r="N383" s="7"/>
      <c r="O383" s="7"/>
      <c r="P383" s="7"/>
      <c r="Q383" s="11"/>
      <c r="R383" s="127"/>
      <c r="S383" s="127"/>
      <c r="T383" s="127"/>
      <c r="U383" s="127"/>
      <c r="V383" s="524"/>
      <c r="W383" s="29"/>
      <c r="X383" s="29"/>
      <c r="Y383" s="29"/>
      <c r="Z383" s="29"/>
      <c r="AA383" s="524"/>
      <c r="AB383" s="7"/>
    </row>
    <row r="384" spans="2:28" s="10" customFormat="1" ht="20.100000000000001" customHeight="1">
      <c r="B384" s="7"/>
      <c r="C384" s="7"/>
      <c r="D384" s="7"/>
      <c r="E384" s="7"/>
      <c r="F384" s="7"/>
      <c r="G384" s="7"/>
      <c r="H384" s="13"/>
      <c r="I384" s="7"/>
      <c r="J384" s="7"/>
      <c r="K384" s="7"/>
      <c r="L384" s="7"/>
      <c r="M384" s="7"/>
      <c r="N384" s="7"/>
      <c r="O384" s="7"/>
      <c r="P384" s="7"/>
      <c r="Q384" s="11"/>
      <c r="R384" s="127"/>
      <c r="S384" s="127"/>
      <c r="T384" s="127"/>
      <c r="U384" s="127"/>
      <c r="V384" s="524"/>
      <c r="W384" s="29"/>
      <c r="X384" s="29"/>
      <c r="Y384" s="29"/>
      <c r="Z384" s="29"/>
      <c r="AA384" s="524"/>
      <c r="AB384" s="7"/>
    </row>
    <row r="385" spans="2:28" s="10" customFormat="1" ht="20.100000000000001" customHeight="1">
      <c r="B385" s="7"/>
      <c r="C385" s="7"/>
      <c r="D385" s="7"/>
      <c r="E385" s="7"/>
      <c r="F385" s="7"/>
      <c r="G385" s="7"/>
      <c r="H385" s="13"/>
      <c r="I385" s="7"/>
      <c r="J385" s="7"/>
      <c r="K385" s="7"/>
      <c r="L385" s="7"/>
      <c r="M385" s="7"/>
      <c r="N385" s="7"/>
      <c r="O385" s="7"/>
      <c r="P385" s="7"/>
      <c r="Q385" s="11"/>
      <c r="R385" s="127"/>
      <c r="S385" s="127"/>
      <c r="T385" s="127"/>
      <c r="U385" s="127"/>
      <c r="V385" s="524"/>
      <c r="W385" s="29"/>
      <c r="X385" s="29"/>
      <c r="Y385" s="29"/>
      <c r="Z385" s="29"/>
      <c r="AA385" s="524"/>
      <c r="AB385" s="7"/>
    </row>
    <row r="386" spans="2:28" s="10" customFormat="1" ht="20.100000000000001" customHeight="1">
      <c r="B386" s="7"/>
      <c r="C386" s="7"/>
      <c r="D386" s="7"/>
      <c r="E386" s="7"/>
      <c r="F386" s="7"/>
      <c r="G386" s="7"/>
      <c r="H386" s="13"/>
      <c r="I386" s="7"/>
      <c r="J386" s="7"/>
      <c r="K386" s="7"/>
      <c r="L386" s="7"/>
      <c r="M386" s="7"/>
      <c r="N386" s="7"/>
      <c r="O386" s="7"/>
      <c r="P386" s="7"/>
      <c r="Q386" s="11"/>
      <c r="R386" s="127"/>
      <c r="S386" s="127"/>
      <c r="T386" s="127"/>
      <c r="U386" s="127"/>
      <c r="V386" s="524"/>
      <c r="W386" s="29"/>
      <c r="X386" s="29"/>
      <c r="Y386" s="29"/>
      <c r="Z386" s="29"/>
      <c r="AA386" s="524"/>
      <c r="AB386" s="7"/>
    </row>
    <row r="387" spans="2:28" s="10" customFormat="1" ht="20.100000000000001" customHeight="1">
      <c r="B387" s="7"/>
      <c r="C387" s="7"/>
      <c r="D387" s="7"/>
      <c r="E387" s="7"/>
      <c r="F387" s="7"/>
      <c r="G387" s="7"/>
      <c r="H387" s="13"/>
      <c r="I387" s="7"/>
      <c r="J387" s="7"/>
      <c r="K387" s="7"/>
      <c r="L387" s="7"/>
      <c r="M387" s="7"/>
      <c r="N387" s="7"/>
      <c r="O387" s="7"/>
      <c r="P387" s="7"/>
      <c r="Q387" s="11"/>
      <c r="R387" s="127"/>
      <c r="S387" s="127"/>
      <c r="T387" s="127"/>
      <c r="U387" s="127"/>
      <c r="V387" s="524"/>
      <c r="W387" s="29"/>
      <c r="X387" s="29"/>
      <c r="Y387" s="29"/>
      <c r="Z387" s="29"/>
      <c r="AA387" s="524"/>
      <c r="AB387" s="7"/>
    </row>
    <row r="388" spans="2:28" s="10" customFormat="1" ht="20.100000000000001" customHeight="1">
      <c r="B388" s="7"/>
      <c r="C388" s="7"/>
      <c r="D388" s="7"/>
      <c r="E388" s="7"/>
      <c r="F388" s="7"/>
      <c r="G388" s="7"/>
      <c r="H388" s="13"/>
      <c r="I388" s="7"/>
      <c r="J388" s="7"/>
      <c r="K388" s="7"/>
      <c r="L388" s="7"/>
      <c r="M388" s="7"/>
      <c r="N388" s="7"/>
      <c r="O388" s="7"/>
      <c r="P388" s="7"/>
      <c r="Q388" s="11"/>
      <c r="R388" s="127"/>
      <c r="S388" s="127"/>
      <c r="T388" s="127"/>
      <c r="U388" s="127"/>
      <c r="V388" s="524"/>
      <c r="W388" s="29"/>
      <c r="X388" s="29"/>
      <c r="Y388" s="29"/>
      <c r="Z388" s="29"/>
      <c r="AA388" s="524"/>
      <c r="AB388" s="7"/>
    </row>
    <row r="389" spans="2:28" s="10" customFormat="1" ht="20.100000000000001" customHeight="1">
      <c r="B389" s="7"/>
      <c r="C389" s="7"/>
      <c r="D389" s="7"/>
      <c r="E389" s="7"/>
      <c r="F389" s="7"/>
      <c r="G389" s="7"/>
      <c r="H389" s="13"/>
      <c r="I389" s="7"/>
      <c r="J389" s="7"/>
      <c r="K389" s="7"/>
      <c r="L389" s="7"/>
      <c r="M389" s="7"/>
      <c r="N389" s="7"/>
      <c r="O389" s="7"/>
      <c r="P389" s="7"/>
      <c r="Q389" s="11"/>
      <c r="R389" s="127"/>
      <c r="S389" s="127"/>
      <c r="T389" s="127"/>
      <c r="U389" s="127"/>
      <c r="V389" s="524"/>
      <c r="W389" s="29"/>
      <c r="X389" s="29"/>
      <c r="Y389" s="29"/>
      <c r="Z389" s="29"/>
      <c r="AA389" s="524"/>
      <c r="AB389" s="7"/>
    </row>
    <row r="390" spans="2:28" s="10" customFormat="1" ht="20.100000000000001" customHeight="1">
      <c r="B390" s="7"/>
      <c r="C390" s="7"/>
      <c r="D390" s="7"/>
      <c r="E390" s="7"/>
      <c r="F390" s="7"/>
      <c r="G390" s="7"/>
      <c r="H390" s="13"/>
      <c r="I390" s="7"/>
      <c r="J390" s="7"/>
      <c r="K390" s="7"/>
      <c r="L390" s="7"/>
      <c r="M390" s="7"/>
      <c r="N390" s="7"/>
      <c r="O390" s="7"/>
      <c r="P390" s="7"/>
      <c r="Q390" s="11"/>
      <c r="R390" s="127"/>
      <c r="S390" s="127"/>
      <c r="T390" s="127"/>
      <c r="U390" s="127"/>
      <c r="V390" s="524"/>
      <c r="W390" s="29"/>
      <c r="X390" s="29"/>
      <c r="Y390" s="29"/>
      <c r="Z390" s="29"/>
      <c r="AA390" s="524"/>
      <c r="AB390" s="7"/>
    </row>
    <row r="391" spans="2:28" s="10" customFormat="1" ht="20.100000000000001" customHeight="1">
      <c r="B391" s="7"/>
      <c r="C391" s="7"/>
      <c r="D391" s="7"/>
      <c r="E391" s="7"/>
      <c r="F391" s="7"/>
      <c r="G391" s="7"/>
      <c r="H391" s="13"/>
      <c r="I391" s="7"/>
      <c r="J391" s="7"/>
      <c r="K391" s="7"/>
      <c r="L391" s="7"/>
      <c r="M391" s="7"/>
      <c r="N391" s="7"/>
      <c r="O391" s="7"/>
      <c r="P391" s="7"/>
      <c r="Q391" s="11"/>
      <c r="R391" s="127"/>
      <c r="S391" s="127"/>
      <c r="T391" s="127"/>
      <c r="U391" s="127"/>
      <c r="V391" s="524"/>
      <c r="W391" s="29"/>
      <c r="X391" s="29"/>
      <c r="Y391" s="29"/>
      <c r="Z391" s="29"/>
      <c r="AA391" s="524"/>
      <c r="AB391" s="7"/>
    </row>
    <row r="392" spans="2:28" s="10" customFormat="1" ht="20.100000000000001" customHeight="1">
      <c r="B392" s="7"/>
      <c r="C392" s="7"/>
      <c r="D392" s="7"/>
      <c r="E392" s="7"/>
      <c r="F392" s="7"/>
      <c r="G392" s="7"/>
      <c r="H392" s="13"/>
      <c r="I392" s="7"/>
      <c r="J392" s="7"/>
      <c r="K392" s="7"/>
      <c r="L392" s="7"/>
      <c r="M392" s="7"/>
      <c r="N392" s="7"/>
      <c r="O392" s="7"/>
      <c r="P392" s="7"/>
      <c r="Q392" s="11"/>
      <c r="R392" s="127"/>
      <c r="S392" s="127"/>
      <c r="T392" s="127"/>
      <c r="U392" s="127"/>
      <c r="V392" s="524"/>
      <c r="W392" s="29"/>
      <c r="X392" s="29"/>
      <c r="Y392" s="29"/>
      <c r="Z392" s="29"/>
      <c r="AA392" s="524"/>
      <c r="AB392" s="7"/>
    </row>
    <row r="393" spans="2:28" s="10" customFormat="1" ht="20.100000000000001" customHeight="1">
      <c r="B393" s="7"/>
      <c r="C393" s="7"/>
      <c r="D393" s="7"/>
      <c r="E393" s="7"/>
      <c r="F393" s="7"/>
      <c r="G393" s="7"/>
      <c r="H393" s="13"/>
      <c r="I393" s="7"/>
      <c r="J393" s="7"/>
      <c r="K393" s="7"/>
      <c r="L393" s="7"/>
      <c r="M393" s="7"/>
      <c r="N393" s="7"/>
      <c r="O393" s="7"/>
      <c r="P393" s="7"/>
      <c r="Q393" s="11"/>
      <c r="R393" s="127"/>
      <c r="S393" s="127"/>
      <c r="T393" s="127"/>
      <c r="U393" s="127"/>
      <c r="V393" s="524"/>
      <c r="W393" s="29"/>
      <c r="X393" s="29"/>
      <c r="Y393" s="29"/>
      <c r="Z393" s="29"/>
      <c r="AA393" s="524"/>
      <c r="AB393" s="7"/>
    </row>
    <row r="394" spans="2:28" s="10" customFormat="1" ht="20.100000000000001" customHeight="1">
      <c r="B394" s="7"/>
      <c r="C394" s="7"/>
      <c r="D394" s="7"/>
      <c r="E394" s="7"/>
      <c r="F394" s="7"/>
      <c r="G394" s="7"/>
      <c r="H394" s="13"/>
      <c r="I394" s="7"/>
      <c r="J394" s="7"/>
      <c r="K394" s="7"/>
      <c r="L394" s="7"/>
      <c r="M394" s="7"/>
      <c r="N394" s="7"/>
      <c r="O394" s="7"/>
      <c r="P394" s="7"/>
      <c r="Q394" s="11"/>
      <c r="R394" s="127"/>
      <c r="S394" s="127"/>
      <c r="T394" s="127"/>
      <c r="U394" s="127"/>
      <c r="V394" s="524"/>
      <c r="W394" s="29"/>
      <c r="X394" s="29"/>
      <c r="Y394" s="29"/>
      <c r="Z394" s="29"/>
      <c r="AA394" s="524"/>
      <c r="AB394" s="7"/>
    </row>
    <row r="395" spans="2:28" s="10" customFormat="1" ht="20.100000000000001" customHeight="1">
      <c r="B395" s="7"/>
      <c r="C395" s="7"/>
      <c r="D395" s="7"/>
      <c r="E395" s="7"/>
      <c r="F395" s="7"/>
      <c r="G395" s="7"/>
      <c r="H395" s="13"/>
      <c r="I395" s="7"/>
      <c r="J395" s="7"/>
      <c r="K395" s="7"/>
      <c r="L395" s="7"/>
      <c r="M395" s="7"/>
      <c r="N395" s="7"/>
      <c r="O395" s="7"/>
      <c r="P395" s="7"/>
      <c r="Q395" s="11"/>
      <c r="R395" s="127"/>
      <c r="S395" s="127"/>
      <c r="T395" s="127"/>
      <c r="U395" s="127"/>
      <c r="V395" s="524"/>
      <c r="W395" s="29"/>
      <c r="X395" s="29"/>
      <c r="Y395" s="29"/>
      <c r="Z395" s="29"/>
      <c r="AA395" s="524"/>
      <c r="AB395" s="7"/>
    </row>
    <row r="396" spans="2:28" s="10" customFormat="1" ht="20.100000000000001" customHeight="1">
      <c r="B396" s="7"/>
      <c r="C396" s="7"/>
      <c r="D396" s="7"/>
      <c r="E396" s="7"/>
      <c r="F396" s="7"/>
      <c r="G396" s="7"/>
      <c r="H396" s="13"/>
      <c r="I396" s="7"/>
      <c r="J396" s="7"/>
      <c r="K396" s="7"/>
      <c r="L396" s="7"/>
      <c r="M396" s="7"/>
      <c r="N396" s="7"/>
      <c r="O396" s="7"/>
      <c r="P396" s="7"/>
      <c r="Q396" s="11"/>
      <c r="R396" s="127"/>
      <c r="S396" s="127"/>
      <c r="T396" s="127"/>
      <c r="U396" s="127"/>
      <c r="V396" s="524"/>
      <c r="W396" s="29"/>
      <c r="X396" s="29"/>
      <c r="Y396" s="29"/>
      <c r="Z396" s="29"/>
      <c r="AA396" s="524"/>
      <c r="AB396" s="7"/>
    </row>
    <row r="397" spans="2:28" s="10" customFormat="1" ht="20.100000000000001" customHeight="1">
      <c r="B397" s="7"/>
      <c r="C397" s="7"/>
      <c r="D397" s="7"/>
      <c r="E397" s="7"/>
      <c r="F397" s="7"/>
      <c r="G397" s="7"/>
      <c r="H397" s="13"/>
      <c r="I397" s="7"/>
      <c r="J397" s="7"/>
      <c r="K397" s="7"/>
      <c r="L397" s="7"/>
      <c r="M397" s="7"/>
      <c r="N397" s="7"/>
      <c r="O397" s="7"/>
      <c r="P397" s="7"/>
      <c r="Q397" s="11"/>
      <c r="R397" s="127"/>
      <c r="S397" s="127"/>
      <c r="T397" s="127"/>
      <c r="U397" s="127"/>
      <c r="V397" s="524"/>
      <c r="W397" s="29"/>
      <c r="X397" s="29"/>
      <c r="Y397" s="29"/>
      <c r="Z397" s="29"/>
      <c r="AA397" s="524"/>
      <c r="AB397" s="7"/>
    </row>
    <row r="398" spans="2:28" s="10" customFormat="1" ht="20.100000000000001" customHeight="1">
      <c r="B398" s="7"/>
      <c r="C398" s="7"/>
      <c r="D398" s="7"/>
      <c r="E398" s="7"/>
      <c r="F398" s="7"/>
      <c r="G398" s="7"/>
      <c r="H398" s="13"/>
      <c r="I398" s="7"/>
      <c r="J398" s="7"/>
      <c r="K398" s="7"/>
      <c r="L398" s="7"/>
      <c r="M398" s="7"/>
      <c r="N398" s="7"/>
      <c r="O398" s="7"/>
      <c r="P398" s="7"/>
      <c r="Q398" s="11"/>
      <c r="R398" s="127"/>
      <c r="S398" s="127"/>
      <c r="T398" s="127"/>
      <c r="U398" s="127"/>
      <c r="V398" s="524"/>
      <c r="W398" s="29"/>
      <c r="X398" s="29"/>
      <c r="Y398" s="29"/>
      <c r="Z398" s="29"/>
      <c r="AA398" s="524"/>
      <c r="AB398" s="7"/>
    </row>
    <row r="399" spans="2:28" s="10" customFormat="1" ht="20.100000000000001" customHeight="1">
      <c r="B399" s="7"/>
      <c r="C399" s="7"/>
      <c r="D399" s="7"/>
      <c r="E399" s="7"/>
      <c r="F399" s="7"/>
      <c r="G399" s="7"/>
      <c r="H399" s="13"/>
      <c r="I399" s="7"/>
      <c r="J399" s="7"/>
      <c r="K399" s="7"/>
      <c r="L399" s="7"/>
      <c r="M399" s="7"/>
      <c r="N399" s="7"/>
      <c r="O399" s="7"/>
      <c r="P399" s="7"/>
      <c r="Q399" s="11"/>
      <c r="R399" s="127"/>
      <c r="S399" s="127"/>
      <c r="T399" s="127"/>
      <c r="U399" s="127"/>
      <c r="V399" s="524"/>
      <c r="W399" s="29"/>
      <c r="X399" s="29"/>
      <c r="Y399" s="29"/>
      <c r="Z399" s="29"/>
      <c r="AA399" s="524"/>
      <c r="AB399" s="7"/>
    </row>
    <row r="400" spans="2:28" s="10" customFormat="1" ht="20.100000000000001" customHeight="1">
      <c r="B400" s="7"/>
      <c r="C400" s="7"/>
      <c r="D400" s="7"/>
      <c r="E400" s="7"/>
      <c r="F400" s="7"/>
      <c r="G400" s="7"/>
      <c r="H400" s="13"/>
      <c r="I400" s="7"/>
      <c r="J400" s="7"/>
      <c r="K400" s="7"/>
      <c r="L400" s="7"/>
      <c r="M400" s="7"/>
      <c r="N400" s="7"/>
      <c r="O400" s="7"/>
      <c r="P400" s="7"/>
      <c r="Q400" s="11"/>
      <c r="R400" s="127"/>
      <c r="S400" s="127"/>
      <c r="T400" s="127"/>
      <c r="U400" s="127"/>
      <c r="V400" s="524"/>
      <c r="W400" s="29"/>
      <c r="X400" s="29"/>
      <c r="Y400" s="29"/>
      <c r="Z400" s="29"/>
      <c r="AA400" s="524"/>
      <c r="AB400" s="7"/>
    </row>
    <row r="401" spans="2:28" s="10" customFormat="1" ht="20.100000000000001" customHeight="1">
      <c r="B401" s="7"/>
      <c r="C401" s="7"/>
      <c r="D401" s="7"/>
      <c r="E401" s="7"/>
      <c r="F401" s="7"/>
      <c r="G401" s="7"/>
      <c r="H401" s="13"/>
      <c r="I401" s="7"/>
      <c r="J401" s="7"/>
      <c r="K401" s="7"/>
      <c r="L401" s="7"/>
      <c r="M401" s="7"/>
      <c r="N401" s="7"/>
      <c r="O401" s="7"/>
      <c r="P401" s="7"/>
      <c r="Q401" s="11"/>
      <c r="R401" s="127"/>
      <c r="S401" s="127"/>
      <c r="T401" s="127"/>
      <c r="U401" s="127"/>
      <c r="V401" s="524"/>
      <c r="W401" s="29"/>
      <c r="X401" s="29"/>
      <c r="Y401" s="29"/>
      <c r="Z401" s="29"/>
      <c r="AA401" s="524"/>
      <c r="AB401" s="7"/>
    </row>
    <row r="402" spans="2:28" s="10" customFormat="1" ht="20.100000000000001" customHeight="1">
      <c r="B402" s="7"/>
      <c r="C402" s="7"/>
      <c r="D402" s="7"/>
      <c r="E402" s="7"/>
      <c r="F402" s="7"/>
      <c r="G402" s="7"/>
      <c r="H402" s="13"/>
      <c r="I402" s="7"/>
      <c r="J402" s="7"/>
      <c r="K402" s="7"/>
      <c r="L402" s="7"/>
      <c r="M402" s="7"/>
      <c r="N402" s="7"/>
      <c r="O402" s="7"/>
      <c r="P402" s="7"/>
      <c r="Q402" s="11"/>
      <c r="R402" s="127"/>
      <c r="S402" s="127"/>
      <c r="T402" s="127"/>
      <c r="U402" s="127"/>
      <c r="V402" s="524"/>
      <c r="W402" s="29"/>
      <c r="X402" s="29"/>
      <c r="Y402" s="29"/>
      <c r="Z402" s="29"/>
      <c r="AA402" s="524"/>
      <c r="AB402" s="7"/>
    </row>
    <row r="403" spans="2:28" s="10" customFormat="1" ht="20.100000000000001" customHeight="1">
      <c r="B403" s="7"/>
      <c r="C403" s="7"/>
      <c r="D403" s="7"/>
      <c r="E403" s="7"/>
      <c r="F403" s="7"/>
      <c r="G403" s="7"/>
      <c r="H403" s="13"/>
      <c r="I403" s="7"/>
      <c r="J403" s="7"/>
      <c r="K403" s="7"/>
      <c r="L403" s="7"/>
      <c r="M403" s="7"/>
      <c r="N403" s="7"/>
      <c r="O403" s="7"/>
      <c r="P403" s="7"/>
      <c r="Q403" s="11"/>
      <c r="R403" s="127"/>
      <c r="S403" s="127"/>
      <c r="T403" s="127"/>
      <c r="U403" s="127"/>
      <c r="V403" s="524"/>
      <c r="W403" s="29"/>
      <c r="X403" s="29"/>
      <c r="Y403" s="29"/>
      <c r="Z403" s="29"/>
      <c r="AA403" s="524"/>
      <c r="AB403" s="7"/>
    </row>
    <row r="404" spans="2:28" s="10" customFormat="1" ht="20.100000000000001" customHeight="1">
      <c r="B404" s="7"/>
      <c r="C404" s="7"/>
      <c r="D404" s="7"/>
      <c r="E404" s="7"/>
      <c r="F404" s="7"/>
      <c r="G404" s="7"/>
      <c r="H404" s="13"/>
      <c r="I404" s="7"/>
      <c r="J404" s="7"/>
      <c r="K404" s="7"/>
      <c r="L404" s="7"/>
      <c r="M404" s="7"/>
      <c r="N404" s="7"/>
      <c r="O404" s="7"/>
      <c r="P404" s="7"/>
      <c r="Q404" s="11"/>
      <c r="R404" s="127"/>
      <c r="S404" s="127"/>
      <c r="T404" s="127"/>
      <c r="U404" s="127"/>
      <c r="V404" s="524"/>
      <c r="W404" s="29"/>
      <c r="X404" s="29"/>
      <c r="Y404" s="29"/>
      <c r="Z404" s="29"/>
      <c r="AA404" s="524"/>
      <c r="AB404" s="7"/>
    </row>
    <row r="405" spans="2:28" s="10" customFormat="1" ht="20.100000000000001" customHeight="1">
      <c r="B405" s="7"/>
      <c r="C405" s="7"/>
      <c r="D405" s="7"/>
      <c r="E405" s="7"/>
      <c r="F405" s="7"/>
      <c r="G405" s="7"/>
      <c r="H405" s="13"/>
      <c r="I405" s="7"/>
      <c r="J405" s="7"/>
      <c r="K405" s="7"/>
      <c r="L405" s="7"/>
      <c r="M405" s="7"/>
      <c r="N405" s="7"/>
      <c r="O405" s="7"/>
      <c r="P405" s="7"/>
      <c r="Q405" s="11"/>
      <c r="R405" s="127"/>
      <c r="S405" s="127"/>
      <c r="T405" s="127"/>
      <c r="U405" s="127"/>
      <c r="V405" s="524"/>
      <c r="W405" s="29"/>
      <c r="X405" s="29"/>
      <c r="Y405" s="29"/>
      <c r="Z405" s="29"/>
      <c r="AA405" s="524"/>
      <c r="AB405" s="7"/>
    </row>
    <row r="406" spans="2:28" s="10" customFormat="1" ht="20.100000000000001" customHeight="1">
      <c r="B406" s="7"/>
      <c r="C406" s="7"/>
      <c r="D406" s="7"/>
      <c r="E406" s="7"/>
      <c r="F406" s="7"/>
      <c r="G406" s="7"/>
      <c r="H406" s="13"/>
      <c r="I406" s="7"/>
      <c r="J406" s="7"/>
      <c r="K406" s="7"/>
      <c r="L406" s="7"/>
      <c r="M406" s="7"/>
      <c r="N406" s="7"/>
      <c r="O406" s="7"/>
      <c r="P406" s="7"/>
      <c r="Q406" s="11"/>
      <c r="R406" s="127"/>
      <c r="S406" s="127"/>
      <c r="T406" s="127"/>
      <c r="U406" s="127"/>
      <c r="V406" s="524"/>
      <c r="W406" s="29"/>
      <c r="X406" s="29"/>
      <c r="Y406" s="29"/>
      <c r="Z406" s="29"/>
      <c r="AA406" s="524"/>
      <c r="AB406" s="7"/>
    </row>
    <row r="407" spans="2:28" s="10" customFormat="1" ht="20.100000000000001" customHeight="1">
      <c r="B407" s="7"/>
      <c r="C407" s="7"/>
      <c r="D407" s="7"/>
      <c r="E407" s="7"/>
      <c r="F407" s="7"/>
      <c r="G407" s="7"/>
      <c r="H407" s="13"/>
      <c r="I407" s="7"/>
      <c r="J407" s="7"/>
      <c r="K407" s="7"/>
      <c r="L407" s="7"/>
      <c r="M407" s="7"/>
      <c r="N407" s="7"/>
      <c r="O407" s="7"/>
      <c r="P407" s="7"/>
      <c r="Q407" s="11"/>
      <c r="R407" s="127"/>
      <c r="S407" s="127"/>
      <c r="T407" s="127"/>
      <c r="U407" s="127"/>
      <c r="V407" s="524"/>
      <c r="W407" s="29"/>
      <c r="X407" s="29"/>
      <c r="Y407" s="29"/>
      <c r="Z407" s="29"/>
      <c r="AA407" s="524"/>
      <c r="AB407" s="7"/>
    </row>
    <row r="408" spans="2:28" s="10" customFormat="1" ht="20.100000000000001" customHeight="1">
      <c r="B408" s="7"/>
      <c r="C408" s="7"/>
      <c r="D408" s="7"/>
      <c r="E408" s="7"/>
      <c r="F408" s="7"/>
      <c r="G408" s="7"/>
      <c r="H408" s="13"/>
      <c r="I408" s="7"/>
      <c r="J408" s="7"/>
      <c r="K408" s="7"/>
      <c r="L408" s="7"/>
      <c r="M408" s="7"/>
      <c r="N408" s="7"/>
      <c r="O408" s="7"/>
      <c r="P408" s="7"/>
      <c r="Q408" s="11"/>
      <c r="R408" s="127"/>
      <c r="S408" s="127"/>
      <c r="T408" s="127"/>
      <c r="U408" s="127"/>
      <c r="V408" s="524"/>
      <c r="W408" s="29"/>
      <c r="X408" s="29"/>
      <c r="Y408" s="29"/>
      <c r="Z408" s="29"/>
      <c r="AA408" s="524"/>
      <c r="AB408" s="7"/>
    </row>
    <row r="409" spans="2:28" s="10" customFormat="1" ht="20.100000000000001" customHeight="1">
      <c r="B409" s="7"/>
      <c r="C409" s="7"/>
      <c r="D409" s="7"/>
      <c r="E409" s="7"/>
      <c r="F409" s="7"/>
      <c r="G409" s="7"/>
      <c r="H409" s="13"/>
      <c r="I409" s="7"/>
      <c r="J409" s="7"/>
      <c r="K409" s="7"/>
      <c r="L409" s="7"/>
      <c r="M409" s="7"/>
      <c r="N409" s="7"/>
      <c r="O409" s="7"/>
      <c r="P409" s="7"/>
      <c r="Q409" s="11"/>
      <c r="R409" s="127"/>
      <c r="S409" s="127"/>
      <c r="T409" s="127"/>
      <c r="U409" s="127"/>
      <c r="V409" s="524"/>
      <c r="W409" s="29"/>
      <c r="X409" s="29"/>
      <c r="Y409" s="29"/>
      <c r="Z409" s="29"/>
      <c r="AA409" s="524"/>
      <c r="AB409" s="7"/>
    </row>
    <row r="410" spans="2:28" s="10" customFormat="1" ht="20.100000000000001" customHeight="1">
      <c r="B410" s="7"/>
      <c r="C410" s="7"/>
      <c r="D410" s="7"/>
      <c r="E410" s="7"/>
      <c r="F410" s="7"/>
      <c r="G410" s="7"/>
      <c r="H410" s="13"/>
      <c r="I410" s="7"/>
      <c r="J410" s="7"/>
      <c r="K410" s="7"/>
      <c r="L410" s="7"/>
      <c r="M410" s="7"/>
      <c r="N410" s="7"/>
      <c r="O410" s="7"/>
      <c r="P410" s="7"/>
      <c r="Q410" s="11"/>
      <c r="R410" s="127"/>
      <c r="S410" s="127"/>
      <c r="T410" s="127"/>
      <c r="U410" s="127"/>
      <c r="V410" s="524"/>
      <c r="W410" s="29"/>
      <c r="X410" s="29"/>
      <c r="Y410" s="29"/>
      <c r="Z410" s="29"/>
      <c r="AA410" s="524"/>
      <c r="AB410" s="7"/>
    </row>
    <row r="411" spans="2:28" s="10" customFormat="1" ht="20.100000000000001" customHeight="1">
      <c r="B411" s="7"/>
      <c r="C411" s="7"/>
      <c r="D411" s="7"/>
      <c r="E411" s="7"/>
      <c r="F411" s="7"/>
      <c r="G411" s="7"/>
      <c r="H411" s="13"/>
      <c r="I411" s="7"/>
      <c r="J411" s="7"/>
      <c r="K411" s="7"/>
      <c r="L411" s="7"/>
      <c r="M411" s="7"/>
      <c r="N411" s="7"/>
      <c r="O411" s="7"/>
      <c r="P411" s="7"/>
      <c r="Q411" s="11"/>
      <c r="R411" s="127"/>
      <c r="S411" s="127"/>
      <c r="T411" s="127"/>
      <c r="U411" s="127"/>
      <c r="V411" s="524"/>
      <c r="W411" s="29"/>
      <c r="X411" s="29"/>
      <c r="Y411" s="29"/>
      <c r="Z411" s="29"/>
      <c r="AA411" s="524"/>
      <c r="AB411" s="7"/>
    </row>
    <row r="412" spans="2:28" s="10" customFormat="1" ht="20.100000000000001" customHeight="1">
      <c r="B412" s="7"/>
      <c r="C412" s="7"/>
      <c r="D412" s="7"/>
      <c r="E412" s="7"/>
      <c r="F412" s="7"/>
      <c r="G412" s="7"/>
      <c r="H412" s="13"/>
      <c r="I412" s="7"/>
      <c r="J412" s="7"/>
      <c r="K412" s="7"/>
      <c r="L412" s="7"/>
      <c r="M412" s="7"/>
      <c r="N412" s="7"/>
      <c r="O412" s="7"/>
      <c r="P412" s="7"/>
      <c r="Q412" s="11"/>
      <c r="R412" s="127"/>
      <c r="S412" s="127"/>
      <c r="T412" s="127"/>
      <c r="U412" s="127"/>
      <c r="V412" s="524"/>
      <c r="W412" s="29"/>
      <c r="X412" s="29"/>
      <c r="Y412" s="29"/>
      <c r="Z412" s="29"/>
      <c r="AA412" s="524"/>
      <c r="AB412" s="7"/>
    </row>
    <row r="413" spans="2:28" s="10" customFormat="1" ht="20.100000000000001" customHeight="1">
      <c r="B413" s="7"/>
      <c r="C413" s="7"/>
      <c r="D413" s="7"/>
      <c r="E413" s="7"/>
      <c r="F413" s="7"/>
      <c r="G413" s="7"/>
      <c r="H413" s="13"/>
      <c r="I413" s="7"/>
      <c r="J413" s="7"/>
      <c r="K413" s="7"/>
      <c r="L413" s="7"/>
      <c r="M413" s="7"/>
      <c r="N413" s="7"/>
      <c r="O413" s="7"/>
      <c r="P413" s="7"/>
      <c r="Q413" s="11"/>
      <c r="R413" s="127"/>
      <c r="S413" s="127"/>
      <c r="T413" s="127"/>
      <c r="U413" s="127"/>
      <c r="V413" s="524"/>
      <c r="W413" s="29"/>
      <c r="X413" s="29"/>
      <c r="Y413" s="29"/>
      <c r="Z413" s="29"/>
      <c r="AA413" s="524"/>
      <c r="AB413" s="7"/>
    </row>
    <row r="414" spans="2:28" s="10" customFormat="1" ht="20.100000000000001" customHeight="1">
      <c r="B414" s="7"/>
      <c r="C414" s="7"/>
      <c r="D414" s="7"/>
      <c r="E414" s="7"/>
      <c r="F414" s="7"/>
      <c r="G414" s="7"/>
      <c r="H414" s="13"/>
      <c r="I414" s="7"/>
      <c r="J414" s="7"/>
      <c r="K414" s="7"/>
      <c r="L414" s="7"/>
      <c r="M414" s="7"/>
      <c r="N414" s="7"/>
      <c r="O414" s="7"/>
      <c r="P414" s="7"/>
      <c r="Q414" s="11"/>
      <c r="R414" s="127"/>
      <c r="S414" s="127"/>
      <c r="T414" s="127"/>
      <c r="U414" s="127"/>
      <c r="V414" s="524"/>
      <c r="W414" s="29"/>
      <c r="X414" s="29"/>
      <c r="Y414" s="29"/>
      <c r="Z414" s="29"/>
      <c r="AA414" s="524"/>
      <c r="AB414" s="7"/>
    </row>
    <row r="415" spans="2:28" s="10" customFormat="1" ht="20.100000000000001" customHeight="1">
      <c r="B415" s="7"/>
      <c r="C415" s="7"/>
      <c r="D415" s="7"/>
      <c r="E415" s="7"/>
      <c r="F415" s="7"/>
      <c r="G415" s="7"/>
      <c r="H415" s="13"/>
      <c r="I415" s="7"/>
      <c r="J415" s="7"/>
      <c r="K415" s="7"/>
      <c r="L415" s="7"/>
      <c r="M415" s="7"/>
      <c r="N415" s="7"/>
      <c r="O415" s="7"/>
      <c r="P415" s="7"/>
      <c r="Q415" s="11"/>
      <c r="R415" s="127"/>
      <c r="S415" s="127"/>
      <c r="T415" s="127"/>
      <c r="U415" s="127"/>
      <c r="V415" s="524"/>
      <c r="W415" s="29"/>
      <c r="X415" s="29"/>
      <c r="Y415" s="29"/>
      <c r="Z415" s="29"/>
      <c r="AA415" s="524"/>
      <c r="AB415" s="7"/>
    </row>
    <row r="416" spans="2:28" s="10" customFormat="1" ht="20.100000000000001" customHeight="1">
      <c r="B416" s="7"/>
      <c r="C416" s="7"/>
      <c r="D416" s="7"/>
      <c r="E416" s="7"/>
      <c r="F416" s="7"/>
      <c r="G416" s="7"/>
      <c r="H416" s="13"/>
      <c r="I416" s="7"/>
      <c r="J416" s="7"/>
      <c r="K416" s="7"/>
      <c r="L416" s="7"/>
      <c r="M416" s="7"/>
      <c r="N416" s="7"/>
      <c r="O416" s="7"/>
      <c r="P416" s="7"/>
      <c r="Q416" s="11"/>
      <c r="R416" s="127"/>
      <c r="S416" s="127"/>
      <c r="T416" s="127"/>
      <c r="U416" s="127"/>
      <c r="V416" s="524"/>
      <c r="W416" s="29"/>
      <c r="X416" s="29"/>
      <c r="Y416" s="29"/>
      <c r="Z416" s="29"/>
      <c r="AA416" s="524"/>
      <c r="AB416" s="7"/>
    </row>
    <row r="417" spans="2:28" s="10" customFormat="1" ht="20.100000000000001" customHeight="1">
      <c r="B417" s="7"/>
      <c r="C417" s="7"/>
      <c r="D417" s="7"/>
      <c r="E417" s="7"/>
      <c r="F417" s="7"/>
      <c r="G417" s="7"/>
      <c r="H417" s="13"/>
      <c r="I417" s="7"/>
      <c r="J417" s="7"/>
      <c r="K417" s="7"/>
      <c r="L417" s="7"/>
      <c r="M417" s="7"/>
      <c r="N417" s="7"/>
      <c r="O417" s="7"/>
      <c r="P417" s="7"/>
      <c r="Q417" s="11"/>
      <c r="R417" s="127"/>
      <c r="S417" s="127"/>
      <c r="T417" s="127"/>
      <c r="U417" s="127"/>
      <c r="V417" s="524"/>
      <c r="W417" s="29"/>
      <c r="X417" s="29"/>
      <c r="Y417" s="29"/>
      <c r="Z417" s="29"/>
      <c r="AA417" s="524"/>
      <c r="AB417" s="7"/>
    </row>
    <row r="418" spans="2:28" s="10" customFormat="1" ht="20.100000000000001" customHeight="1">
      <c r="B418" s="7"/>
      <c r="C418" s="7"/>
      <c r="D418" s="7"/>
      <c r="E418" s="7"/>
      <c r="F418" s="7"/>
      <c r="G418" s="7"/>
      <c r="H418" s="13"/>
      <c r="I418" s="7"/>
      <c r="J418" s="7"/>
      <c r="K418" s="7"/>
      <c r="L418" s="7"/>
      <c r="M418" s="7"/>
      <c r="N418" s="7"/>
      <c r="O418" s="7"/>
      <c r="P418" s="7"/>
      <c r="Q418" s="11"/>
      <c r="R418" s="127"/>
      <c r="S418" s="127"/>
      <c r="T418" s="127"/>
      <c r="U418" s="127"/>
      <c r="V418" s="524"/>
      <c r="W418" s="29"/>
      <c r="X418" s="29"/>
      <c r="Y418" s="29"/>
      <c r="Z418" s="29"/>
      <c r="AA418" s="524"/>
      <c r="AB418" s="7"/>
    </row>
    <row r="419" spans="2:28" s="10" customFormat="1" ht="20.100000000000001" customHeight="1">
      <c r="B419" s="7"/>
      <c r="C419" s="7"/>
      <c r="D419" s="7"/>
      <c r="E419" s="7"/>
      <c r="F419" s="7"/>
      <c r="G419" s="7"/>
      <c r="H419" s="13"/>
      <c r="I419" s="7"/>
      <c r="J419" s="7"/>
      <c r="K419" s="7"/>
      <c r="L419" s="7"/>
      <c r="M419" s="7"/>
      <c r="N419" s="7"/>
      <c r="O419" s="7"/>
      <c r="P419" s="7"/>
      <c r="Q419" s="11"/>
      <c r="R419" s="127"/>
      <c r="S419" s="127"/>
      <c r="T419" s="127"/>
      <c r="U419" s="127"/>
      <c r="V419" s="524"/>
      <c r="W419" s="29"/>
      <c r="X419" s="29"/>
      <c r="Y419" s="29"/>
      <c r="Z419" s="29"/>
      <c r="AA419" s="524"/>
      <c r="AB419" s="7"/>
    </row>
    <row r="420" spans="2:28" s="10" customFormat="1" ht="20.100000000000001" customHeight="1">
      <c r="B420" s="7"/>
      <c r="C420" s="7"/>
      <c r="D420" s="7"/>
      <c r="E420" s="7"/>
      <c r="F420" s="7"/>
      <c r="G420" s="7"/>
      <c r="H420" s="13"/>
      <c r="I420" s="7"/>
      <c r="J420" s="7"/>
      <c r="K420" s="7"/>
      <c r="L420" s="7"/>
      <c r="M420" s="7"/>
      <c r="N420" s="7"/>
      <c r="O420" s="7"/>
      <c r="P420" s="7"/>
      <c r="Q420" s="11"/>
      <c r="R420" s="128"/>
      <c r="S420" s="128"/>
      <c r="T420" s="128"/>
      <c r="U420" s="128"/>
      <c r="V420" s="527"/>
      <c r="W420" s="29"/>
      <c r="X420" s="29"/>
      <c r="Y420" s="29"/>
      <c r="Z420" s="29"/>
      <c r="AA420" s="525"/>
      <c r="AB420" s="7"/>
    </row>
    <row r="421" spans="2:28" s="10" customFormat="1" ht="20.100000000000001" customHeight="1">
      <c r="B421" s="7"/>
      <c r="C421" s="7"/>
      <c r="D421" s="7"/>
      <c r="E421" s="7"/>
      <c r="F421" s="7"/>
      <c r="G421" s="7"/>
      <c r="H421" s="13"/>
      <c r="I421" s="7"/>
      <c r="J421" s="7"/>
      <c r="K421" s="7"/>
      <c r="L421" s="7"/>
      <c r="M421" s="7"/>
      <c r="N421" s="7"/>
      <c r="O421" s="7"/>
      <c r="P421" s="7"/>
      <c r="Q421" s="11"/>
      <c r="R421" s="128"/>
      <c r="S421" s="128"/>
      <c r="T421" s="128"/>
      <c r="U421" s="128"/>
      <c r="V421" s="527"/>
      <c r="W421" s="29"/>
      <c r="X421" s="29"/>
      <c r="Y421" s="29"/>
      <c r="Z421" s="29"/>
      <c r="AA421" s="525"/>
      <c r="AB421" s="7"/>
    </row>
    <row r="422" spans="2:28" s="10" customFormat="1" ht="20.100000000000001" customHeight="1">
      <c r="B422" s="7"/>
      <c r="C422" s="7"/>
      <c r="D422" s="7"/>
      <c r="E422" s="7"/>
      <c r="F422" s="7"/>
      <c r="G422" s="7"/>
      <c r="H422" s="13"/>
      <c r="I422" s="7"/>
      <c r="J422" s="7"/>
      <c r="K422" s="7"/>
      <c r="L422" s="7"/>
      <c r="M422" s="7"/>
      <c r="N422" s="7"/>
      <c r="O422" s="7"/>
      <c r="P422" s="7"/>
      <c r="Q422" s="11"/>
      <c r="R422" s="128"/>
      <c r="S422" s="128"/>
      <c r="T422" s="128"/>
      <c r="U422" s="128"/>
      <c r="V422" s="527"/>
      <c r="W422" s="29"/>
      <c r="X422" s="29"/>
      <c r="Y422" s="29"/>
      <c r="Z422" s="29"/>
      <c r="AA422" s="525"/>
      <c r="AB422" s="7"/>
    </row>
  </sheetData>
  <sheetProtection formatCells="0"/>
  <protectedRanges>
    <protectedRange sqref="A1:Z2 A37:A38 AB1:AB2" name="fill"/>
    <protectedRange sqref="B37:G38 I37:Z38 AB37:AB38 G41:G69" name="All"/>
    <protectedRange sqref="A3:Z3 AB3:AD3" name="fill_3_1"/>
    <protectedRange sqref="A36" name="fill_3"/>
    <protectedRange sqref="B36:G36 I36:Z36 AB36:AC36" name="all_4"/>
    <protectedRange sqref="AA3" name="fill_3_1_1"/>
    <protectedRange sqref="I29:Z29 B17:G17 C18:G21 C14:G16 A4:G5 B6:G9 B22:G22 B11:G13 I4:P22 B24:G33 B10:F10 AB17 AB4:AB13 AA20 B23 U23 AB22:AB33 I24:P28 R24:S24 U24:Z24 R22:S22 U22:Z22 R25:Z28 I30:P33 R30:Z33 R4:Z21 A6:A35" name="All_5"/>
    <protectedRange sqref="B18:B21 B14:B16 AB18:AB21 AB14:AB16" name="All_3_1"/>
    <protectedRange sqref="G10" name="all_2_1"/>
    <protectedRange sqref="Q4:Q22 Q24:Q28" name="All_7"/>
    <protectedRange sqref="Q30:Q33" name="All_7_1"/>
    <protectedRange sqref="I23:P23 C23:G23 R23:T23 V23:Z23 T24 T22" name="All_6_1"/>
    <protectedRange sqref="Q23" name="All_7_2"/>
    <protectedRange sqref="I34:P34 R34:Z34 C34:G34" name="all_5_3"/>
    <protectedRange sqref="B34" name="All_3_1_2"/>
    <protectedRange sqref="Q34" name="All_7_4"/>
    <protectedRange sqref="B35:G35 I35:AA35" name="all_2_2_1"/>
  </protectedRanges>
  <sortState ref="A17:AD35">
    <sortCondition ref="D17:D35"/>
  </sortState>
  <customSheetViews>
    <customSheetView guid="{51835E3A-A4DA-4ED9-B165-62FE5AC65509}" scale="70" showPageBreaks="1" printArea="1" view="pageBreakPreview">
      <pane xSplit="4" ySplit="2" topLeftCell="H18" activePane="bottomRight" state="frozen"/>
      <selection pane="bottomRight" activeCell="A3" sqref="A3:A32"/>
      <colBreaks count="1" manualBreakCount="1">
        <brk id="21" max="31" man="1"/>
      </colBreaks>
      <pageMargins left="0.35433070866141736" right="0.19685039370078741" top="0.39370078740157483" bottom="0.19685039370078741" header="0" footer="0.19685039370078741"/>
      <printOptions horizontalCentered="1"/>
      <pageSetup paperSize="256" scale="50" orientation="landscape" horizontalDpi="4294967293" verticalDpi="4294967293" r:id="rId1"/>
      <headerFooter alignWithMargins="0"/>
    </customSheetView>
    <customSheetView guid="{51ED6D88-C661-4FAC-9691-6152870556C4}" scale="50" showPageBreaks="1" printArea="1" view="pageBreakPreview">
      <pane xSplit="4" ySplit="2" topLeftCell="E3" activePane="bottomRight" state="frozen"/>
      <selection pane="bottomRight" activeCell="B1" sqref="B1:D2"/>
      <colBreaks count="1" manualBreakCount="1">
        <brk id="26" max="31" man="1"/>
      </colBreaks>
      <pageMargins left="0.35433070866141736" right="0.19685039370078741" top="0.39370078740157483" bottom="0.19685039370078741" header="0" footer="0.19685039370078741"/>
      <printOptions horizontalCentered="1"/>
      <pageSetup paperSize="256" scale="63" orientation="landscape" horizontalDpi="4294967293" verticalDpi="4294967293" r:id="rId2"/>
      <headerFooter alignWithMargins="0"/>
    </customSheetView>
  </customSheetViews>
  <mergeCells count="20">
    <mergeCell ref="AD1:AD2"/>
    <mergeCell ref="E1:E2"/>
    <mergeCell ref="F1:G2"/>
    <mergeCell ref="H1:H2"/>
    <mergeCell ref="R1:R2"/>
    <mergeCell ref="S1:S2"/>
    <mergeCell ref="I1:J1"/>
    <mergeCell ref="K1:L1"/>
    <mergeCell ref="O1:P1"/>
    <mergeCell ref="Q1:Q2"/>
    <mergeCell ref="W1:Z1"/>
    <mergeCell ref="T1:T2"/>
    <mergeCell ref="U1:U2"/>
    <mergeCell ref="V1:V2"/>
    <mergeCell ref="AA1:AA2"/>
    <mergeCell ref="A40:C40"/>
    <mergeCell ref="A1:A2"/>
    <mergeCell ref="B1:B2"/>
    <mergeCell ref="C1:C2"/>
    <mergeCell ref="D1:D2"/>
  </mergeCells>
  <conditionalFormatting sqref="AA4:AA33">
    <cfRule type="cellIs" dxfId="62" priority="1" operator="equal">
      <formula>15</formula>
    </cfRule>
  </conditionalFormatting>
  <dataValidations count="2">
    <dataValidation type="textLength" errorStyle="information" operator="equal" allowBlank="1" showInputMessage="1" showErrorMessage="1" error="Masukkan 16 Digit!" sqref="AA4:AA33" xr:uid="{00000000-0002-0000-0300-000000000000}">
      <formula1>16</formula1>
    </dataValidation>
    <dataValidation type="textLength" operator="equal" allowBlank="1" showInputMessage="1" showErrorMessage="1" error="Masukkan 16 Digit!" sqref="AA34" xr:uid="{00000000-0002-0000-0300-000001000000}">
      <formula1>16</formula1>
    </dataValidation>
  </dataValidations>
  <printOptions horizontalCentered="1"/>
  <pageMargins left="0.35433070866141736" right="0.19685039370078741" top="0.39370078740157483" bottom="0.19685039370078741" header="0" footer="0.19685039370078741"/>
  <pageSetup paperSize="256" scale="55" orientation="landscape" horizontalDpi="4294967293" verticalDpi="4294967293" r:id="rId3"/>
  <headerFooter alignWithMargins="0"/>
  <colBreaks count="2" manualBreakCount="2">
    <brk id="19" max="32" man="1"/>
    <brk id="28" max="31" man="1"/>
  </colBreaks>
  <drawing r:id="rId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2000000}">
          <x14:formula1>
            <xm:f>INDEKS!$M$7:$M$16</xm:f>
          </x14:formula1>
          <xm:sqref>O4:O32 P5 P7:P14 P16 P32</xm:sqref>
        </x14:dataValidation>
        <x14:dataValidation type="list" allowBlank="1" showInputMessage="1" showErrorMessage="1" xr:uid="{00000000-0002-0000-0300-000003000000}">
          <x14:formula1>
            <xm:f>INDEKS!$L$7:$L$10</xm:f>
          </x14:formula1>
          <xm:sqref>Q4:Q34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J38"/>
  <sheetViews>
    <sheetView view="pageBreakPreview" zoomScale="70" zoomScaleNormal="100" zoomScaleSheetLayoutView="70" workbookViewId="0">
      <pane xSplit="2" ySplit="4" topLeftCell="C15" activePane="bottomRight" state="frozen"/>
      <selection pane="topRight" activeCell="C1" sqref="C1"/>
      <selection pane="bottomLeft" activeCell="A5" sqref="A5"/>
      <selection pane="bottomRight" activeCell="A2" sqref="A2:J2"/>
    </sheetView>
  </sheetViews>
  <sheetFormatPr defaultRowHeight="15"/>
  <cols>
    <col min="1" max="1" width="4.5703125" style="251" customWidth="1"/>
    <col min="2" max="2" width="40.7109375" style="251" customWidth="1"/>
    <col min="3" max="9" width="16.7109375" style="251" customWidth="1"/>
    <col min="10" max="10" width="13.28515625" style="251" customWidth="1"/>
    <col min="11" max="16384" width="9.140625" style="251"/>
  </cols>
  <sheetData>
    <row r="1" spans="1:10" ht="18.75">
      <c r="A1" s="1947" t="s">
        <v>1007</v>
      </c>
      <c r="B1" s="1947"/>
      <c r="C1" s="1947"/>
      <c r="D1" s="1947"/>
      <c r="E1" s="1947"/>
      <c r="F1" s="1947"/>
      <c r="G1" s="1947"/>
      <c r="H1" s="1947"/>
      <c r="I1" s="1947"/>
      <c r="J1" s="1947"/>
    </row>
    <row r="2" spans="1:10" ht="18.75">
      <c r="A2" s="1947" t="s">
        <v>2650</v>
      </c>
      <c r="B2" s="1947"/>
      <c r="C2" s="1947"/>
      <c r="D2" s="1947"/>
      <c r="E2" s="1947"/>
      <c r="F2" s="1947"/>
      <c r="G2" s="1947"/>
      <c r="H2" s="1947"/>
      <c r="I2" s="1947"/>
      <c r="J2" s="1947"/>
    </row>
    <row r="3" spans="1:10">
      <c r="A3" s="251" t="s">
        <v>2649</v>
      </c>
    </row>
    <row r="4" spans="1:10" ht="29.25" customHeight="1">
      <c r="A4" s="1491" t="s">
        <v>869</v>
      </c>
      <c r="B4" s="1491" t="s">
        <v>863</v>
      </c>
      <c r="C4" s="1491" t="s">
        <v>2643</v>
      </c>
      <c r="D4" s="1491" t="s">
        <v>2644</v>
      </c>
      <c r="E4" s="1491" t="s">
        <v>2645</v>
      </c>
      <c r="F4" s="1491" t="s">
        <v>2646</v>
      </c>
      <c r="G4" s="1491" t="s">
        <v>2647</v>
      </c>
      <c r="H4" s="1491" t="s">
        <v>2648</v>
      </c>
      <c r="I4" s="1491"/>
      <c r="J4" s="1491" t="s">
        <v>1008</v>
      </c>
    </row>
    <row r="5" spans="1:10" ht="15.75">
      <c r="A5" s="1495" t="s">
        <v>1063</v>
      </c>
      <c r="B5" s="1487" t="s">
        <v>2376</v>
      </c>
      <c r="C5" s="1490"/>
      <c r="D5" s="1490"/>
      <c r="E5" s="1490"/>
      <c r="F5" s="1490"/>
      <c r="G5" s="1490"/>
      <c r="H5" s="1490"/>
      <c r="I5" s="1490"/>
      <c r="J5" s="1490"/>
    </row>
    <row r="6" spans="1:10" ht="15.75">
      <c r="A6" s="1495" t="s">
        <v>1062</v>
      </c>
      <c r="B6" s="1487" t="s">
        <v>2345</v>
      </c>
      <c r="C6" s="1490"/>
      <c r="D6" s="1490"/>
      <c r="E6" s="1490"/>
      <c r="F6" s="1490"/>
      <c r="G6" s="1490"/>
      <c r="H6" s="1490"/>
      <c r="I6" s="1490"/>
      <c r="J6" s="1490"/>
    </row>
    <row r="7" spans="1:10" ht="15.75">
      <c r="A7" s="1495" t="s">
        <v>1638</v>
      </c>
      <c r="B7" s="1487" t="s">
        <v>2408</v>
      </c>
      <c r="C7" s="1490"/>
      <c r="D7" s="1490"/>
      <c r="E7" s="1490"/>
      <c r="F7" s="1490"/>
      <c r="G7" s="1490"/>
      <c r="H7" s="1490"/>
      <c r="I7" s="1490"/>
      <c r="J7" s="1490"/>
    </row>
    <row r="8" spans="1:10" ht="15.75">
      <c r="A8" s="1495" t="s">
        <v>1807</v>
      </c>
      <c r="B8" s="1487" t="s">
        <v>2347</v>
      </c>
      <c r="C8" s="1490"/>
      <c r="D8" s="1490"/>
      <c r="E8" s="1490"/>
      <c r="F8" s="1490"/>
      <c r="G8" s="1490"/>
      <c r="H8" s="1490"/>
      <c r="I8" s="1490"/>
      <c r="J8" s="1490"/>
    </row>
    <row r="9" spans="1:10" ht="15.75">
      <c r="A9" s="1495" t="s">
        <v>2627</v>
      </c>
      <c r="B9" s="1487" t="s">
        <v>2741</v>
      </c>
      <c r="C9" s="1490"/>
      <c r="D9" s="1490"/>
      <c r="E9" s="1490"/>
      <c r="F9" s="1490"/>
      <c r="G9" s="1490"/>
      <c r="H9" s="1490"/>
      <c r="I9" s="1490"/>
      <c r="J9" s="1490"/>
    </row>
    <row r="10" spans="1:10" ht="15.75">
      <c r="A10" s="1495" t="s">
        <v>1631</v>
      </c>
      <c r="B10" s="1487" t="s">
        <v>2379</v>
      </c>
      <c r="C10" s="1490"/>
      <c r="D10" s="1490"/>
      <c r="E10" s="1490"/>
      <c r="F10" s="1490"/>
      <c r="G10" s="1490"/>
      <c r="H10" s="1490"/>
      <c r="I10" s="1490"/>
      <c r="J10" s="1490"/>
    </row>
    <row r="11" spans="1:10" ht="15.75">
      <c r="A11" s="1495" t="s">
        <v>1362</v>
      </c>
      <c r="B11" s="1492" t="s">
        <v>2411</v>
      </c>
      <c r="C11" s="1490"/>
      <c r="D11" s="1490"/>
      <c r="E11" s="1490"/>
      <c r="F11" s="1490"/>
      <c r="G11" s="1490"/>
      <c r="H11" s="1490"/>
      <c r="I11" s="1490"/>
      <c r="J11" s="1490"/>
    </row>
    <row r="12" spans="1:10" ht="15.75">
      <c r="A12" s="1495" t="s">
        <v>1361</v>
      </c>
      <c r="B12" s="1487" t="s">
        <v>2380</v>
      </c>
      <c r="C12" s="1490"/>
      <c r="D12" s="1490"/>
      <c r="E12" s="1490"/>
      <c r="F12" s="1490"/>
      <c r="G12" s="1490"/>
      <c r="H12" s="1490"/>
      <c r="I12" s="1490"/>
      <c r="J12" s="1490"/>
    </row>
    <row r="13" spans="1:10" ht="15.75">
      <c r="A13" s="1495" t="s">
        <v>1363</v>
      </c>
      <c r="B13" s="1492" t="s">
        <v>2413</v>
      </c>
      <c r="C13" s="1490"/>
      <c r="D13" s="1490"/>
      <c r="E13" s="1490"/>
      <c r="F13" s="1490"/>
      <c r="G13" s="1490"/>
      <c r="H13" s="1490"/>
      <c r="I13" s="1490"/>
      <c r="J13" s="1490"/>
    </row>
    <row r="14" spans="1:10" ht="15.75">
      <c r="A14" s="1495" t="s">
        <v>713</v>
      </c>
      <c r="B14" s="1487" t="s">
        <v>2352</v>
      </c>
      <c r="C14" s="1490"/>
      <c r="D14" s="1490"/>
      <c r="E14" s="1490"/>
      <c r="F14" s="1490"/>
      <c r="G14" s="1490"/>
      <c r="H14" s="1490"/>
      <c r="I14" s="1490"/>
      <c r="J14" s="1490"/>
    </row>
    <row r="15" spans="1:10" ht="15.75">
      <c r="A15" s="1495" t="s">
        <v>1364</v>
      </c>
      <c r="B15" s="1487" t="s">
        <v>2383</v>
      </c>
      <c r="C15" s="1490"/>
      <c r="D15" s="1490"/>
      <c r="E15" s="1490"/>
      <c r="F15" s="1490"/>
      <c r="G15" s="1490"/>
      <c r="H15" s="1490"/>
      <c r="I15" s="1490"/>
      <c r="J15" s="1490"/>
    </row>
    <row r="16" spans="1:10" ht="15.75">
      <c r="A16" s="1495" t="s">
        <v>438</v>
      </c>
      <c r="B16" s="1487" t="s">
        <v>2385</v>
      </c>
      <c r="C16" s="1490"/>
      <c r="D16" s="1490"/>
      <c r="E16" s="1490"/>
      <c r="F16" s="1490"/>
      <c r="G16" s="1490"/>
      <c r="H16" s="1490"/>
      <c r="I16" s="1490"/>
      <c r="J16" s="1490"/>
    </row>
    <row r="17" spans="1:10" ht="15.75">
      <c r="A17" s="1495" t="s">
        <v>452</v>
      </c>
      <c r="B17" s="1487" t="s">
        <v>2387</v>
      </c>
      <c r="C17" s="1490"/>
      <c r="D17" s="1490"/>
      <c r="E17" s="1490"/>
      <c r="F17" s="1490"/>
      <c r="G17" s="1490"/>
      <c r="H17" s="1490"/>
      <c r="I17" s="1490"/>
      <c r="J17" s="1490"/>
    </row>
    <row r="18" spans="1:10" ht="15.75">
      <c r="A18" s="1495" t="s">
        <v>2331</v>
      </c>
      <c r="B18" s="1487" t="s">
        <v>2418</v>
      </c>
      <c r="C18" s="1490"/>
      <c r="D18" s="1490"/>
      <c r="E18" s="1490"/>
      <c r="F18" s="1490"/>
      <c r="G18" s="1490"/>
      <c r="H18" s="1490"/>
      <c r="I18" s="1490"/>
      <c r="J18" s="1490"/>
    </row>
    <row r="19" spans="1:10" ht="15.75">
      <c r="A19" s="1495" t="s">
        <v>2628</v>
      </c>
      <c r="B19" s="1492" t="s">
        <v>2420</v>
      </c>
      <c r="C19" s="1490"/>
      <c r="D19" s="1490"/>
      <c r="E19" s="1490"/>
      <c r="F19" s="1490"/>
      <c r="G19" s="1490"/>
      <c r="H19" s="1490"/>
      <c r="I19" s="1490"/>
      <c r="J19" s="1490"/>
    </row>
    <row r="20" spans="1:10" ht="15.75">
      <c r="A20" s="1495" t="s">
        <v>2629</v>
      </c>
      <c r="B20" s="1492" t="s">
        <v>2359</v>
      </c>
      <c r="C20" s="1490"/>
      <c r="D20" s="1490"/>
      <c r="E20" s="1490"/>
      <c r="F20" s="1490"/>
      <c r="G20" s="1490"/>
      <c r="H20" s="1490"/>
      <c r="I20" s="1490"/>
      <c r="J20" s="1490"/>
    </row>
    <row r="21" spans="1:10" ht="15.75">
      <c r="A21" s="1495" t="s">
        <v>2630</v>
      </c>
      <c r="B21" s="1492" t="s">
        <v>2457</v>
      </c>
      <c r="C21" s="1490"/>
      <c r="D21" s="1490"/>
      <c r="E21" s="1490"/>
      <c r="F21" s="1490"/>
      <c r="G21" s="1490"/>
      <c r="H21" s="1490"/>
      <c r="I21" s="1490"/>
      <c r="J21" s="1490"/>
    </row>
    <row r="22" spans="1:10" ht="15.75">
      <c r="A22" s="1495" t="s">
        <v>2631</v>
      </c>
      <c r="B22" s="1492" t="s">
        <v>2368</v>
      </c>
      <c r="C22" s="1490"/>
      <c r="D22" s="1490"/>
      <c r="E22" s="1490"/>
      <c r="F22" s="1490"/>
      <c r="G22" s="1490"/>
      <c r="H22" s="1490"/>
      <c r="I22" s="1490"/>
      <c r="J22" s="1490"/>
    </row>
    <row r="23" spans="1:10" ht="15.75">
      <c r="A23" s="1495" t="s">
        <v>2632</v>
      </c>
      <c r="B23" s="1492" t="s">
        <v>2422</v>
      </c>
      <c r="C23" s="1490"/>
      <c r="D23" s="1490"/>
      <c r="E23" s="1490"/>
      <c r="F23" s="1490"/>
      <c r="G23" s="1490"/>
      <c r="H23" s="1490"/>
      <c r="I23" s="1490"/>
      <c r="J23" s="1490"/>
    </row>
    <row r="24" spans="1:10" ht="15.75">
      <c r="A24" s="1495" t="s">
        <v>482</v>
      </c>
      <c r="B24" s="1492" t="s">
        <v>2393</v>
      </c>
      <c r="C24" s="1490"/>
      <c r="D24" s="1490"/>
      <c r="E24" s="1490"/>
      <c r="F24" s="1490"/>
      <c r="G24" s="1490"/>
      <c r="H24" s="1490"/>
      <c r="I24" s="1490"/>
      <c r="J24" s="1490"/>
    </row>
    <row r="25" spans="1:10" ht="15.75">
      <c r="A25" s="1495" t="s">
        <v>448</v>
      </c>
      <c r="B25" s="1492" t="s">
        <v>2362</v>
      </c>
      <c r="C25" s="1490"/>
      <c r="D25" s="1490"/>
      <c r="E25" s="1490"/>
      <c r="F25" s="1490"/>
      <c r="G25" s="1490"/>
      <c r="H25" s="1490"/>
      <c r="I25" s="1490"/>
      <c r="J25" s="1490"/>
    </row>
    <row r="26" spans="1:10" ht="15.75">
      <c r="A26" s="1495" t="s">
        <v>2633</v>
      </c>
      <c r="B26" s="1487" t="s">
        <v>2363</v>
      </c>
      <c r="C26" s="1490"/>
      <c r="D26" s="1490"/>
      <c r="E26" s="1490"/>
      <c r="F26" s="1490"/>
      <c r="G26" s="1490"/>
      <c r="H26" s="1490"/>
      <c r="I26" s="1490"/>
      <c r="J26" s="1490"/>
    </row>
    <row r="27" spans="1:10" ht="15.75">
      <c r="A27" s="1495" t="s">
        <v>2634</v>
      </c>
      <c r="B27" s="1492" t="s">
        <v>2425</v>
      </c>
      <c r="C27" s="1490"/>
      <c r="D27" s="1490"/>
      <c r="E27" s="1490"/>
      <c r="F27" s="1490"/>
      <c r="G27" s="1490"/>
      <c r="H27" s="1490"/>
      <c r="I27" s="1490"/>
      <c r="J27" s="1490"/>
    </row>
    <row r="28" spans="1:10" ht="15.75">
      <c r="A28" s="1495" t="s">
        <v>2635</v>
      </c>
      <c r="B28" s="1492" t="s">
        <v>2390</v>
      </c>
      <c r="C28" s="1490"/>
      <c r="D28" s="1490"/>
      <c r="E28" s="1490"/>
      <c r="F28" s="1490"/>
      <c r="G28" s="1490"/>
      <c r="H28" s="1490"/>
      <c r="I28" s="1490"/>
      <c r="J28" s="1490"/>
    </row>
    <row r="29" spans="1:10" ht="15.75">
      <c r="A29" s="1495" t="s">
        <v>461</v>
      </c>
      <c r="B29" s="1492" t="s">
        <v>2369</v>
      </c>
      <c r="C29" s="1490"/>
      <c r="D29" s="1490"/>
      <c r="E29" s="1490"/>
      <c r="F29" s="1490"/>
      <c r="G29" s="1490"/>
      <c r="H29" s="1490"/>
      <c r="I29" s="1490"/>
      <c r="J29" s="1490"/>
    </row>
    <row r="30" spans="1:10" ht="15.75">
      <c r="A30" s="1495" t="s">
        <v>2636</v>
      </c>
      <c r="B30" s="1492" t="s">
        <v>2370</v>
      </c>
      <c r="C30" s="1490"/>
      <c r="D30" s="1490"/>
      <c r="E30" s="1490"/>
      <c r="F30" s="1490"/>
      <c r="G30" s="1490"/>
      <c r="H30" s="1490"/>
      <c r="I30" s="1490"/>
      <c r="J30" s="1490"/>
    </row>
    <row r="31" spans="1:10" ht="15.75">
      <c r="A31" s="1495" t="s">
        <v>586</v>
      </c>
      <c r="B31" s="1492" t="s">
        <v>2431</v>
      </c>
      <c r="C31" s="1490"/>
      <c r="D31" s="1490"/>
      <c r="E31" s="1490"/>
      <c r="F31" s="1490"/>
      <c r="G31" s="1490"/>
      <c r="H31" s="1490"/>
      <c r="I31" s="1490"/>
      <c r="J31" s="1490"/>
    </row>
    <row r="32" spans="1:10" ht="15.75">
      <c r="A32" s="1495" t="s">
        <v>588</v>
      </c>
      <c r="B32" s="1492" t="s">
        <v>2432</v>
      </c>
      <c r="C32" s="1490"/>
      <c r="D32" s="1490"/>
      <c r="E32" s="1490"/>
      <c r="F32" s="1490"/>
      <c r="G32" s="1490"/>
      <c r="H32" s="1490"/>
      <c r="I32" s="1490"/>
      <c r="J32" s="1490"/>
    </row>
    <row r="33" spans="1:10" ht="15.75">
      <c r="A33" s="1495" t="s">
        <v>465</v>
      </c>
      <c r="B33" s="1492" t="s">
        <v>2399</v>
      </c>
      <c r="C33" s="1490"/>
      <c r="D33" s="1490"/>
      <c r="E33" s="1490"/>
      <c r="F33" s="1490"/>
      <c r="G33" s="1490"/>
      <c r="H33" s="1490"/>
      <c r="I33" s="1490"/>
      <c r="J33" s="1490"/>
    </row>
    <row r="34" spans="1:10" ht="15.75">
      <c r="A34" s="1495" t="s">
        <v>584</v>
      </c>
      <c r="B34" s="1492" t="s">
        <v>2374</v>
      </c>
      <c r="C34" s="1490"/>
      <c r="D34" s="1490"/>
      <c r="E34" s="1490"/>
      <c r="F34" s="1490"/>
      <c r="G34" s="1490"/>
      <c r="H34" s="1490"/>
      <c r="I34" s="1490"/>
      <c r="J34" s="1490"/>
    </row>
    <row r="35" spans="1:10" ht="15.75">
      <c r="A35" s="1495" t="s">
        <v>2637</v>
      </c>
      <c r="B35" s="1487" t="s">
        <v>2436</v>
      </c>
      <c r="C35" s="1490"/>
      <c r="D35" s="1490"/>
      <c r="E35" s="1490"/>
      <c r="F35" s="1490"/>
      <c r="G35" s="1490"/>
      <c r="H35" s="1490"/>
      <c r="I35" s="1490"/>
      <c r="J35" s="1490"/>
    </row>
    <row r="36" spans="1:10" ht="15.75">
      <c r="A36" s="1495" t="s">
        <v>2638</v>
      </c>
      <c r="B36" s="1487" t="s">
        <v>2402</v>
      </c>
      <c r="C36" s="1490"/>
      <c r="D36" s="1490"/>
      <c r="E36" s="1490"/>
      <c r="F36" s="1490"/>
      <c r="G36" s="1490"/>
      <c r="H36" s="1490"/>
      <c r="I36" s="1490"/>
      <c r="J36" s="1490"/>
    </row>
    <row r="37" spans="1:10" ht="15.75">
      <c r="A37" s="1495" t="s">
        <v>2639</v>
      </c>
      <c r="B37" s="1487"/>
      <c r="C37" s="1490"/>
      <c r="D37" s="1490"/>
      <c r="E37" s="1490"/>
      <c r="F37" s="1490"/>
      <c r="G37" s="1490"/>
      <c r="H37" s="1490"/>
      <c r="I37" s="1490"/>
      <c r="J37" s="1490"/>
    </row>
    <row r="38" spans="1:10" ht="15.75">
      <c r="B38" s="1487"/>
      <c r="C38" s="1486">
        <f t="shared" ref="C38:H38" si="0">SUM(C5:C37)</f>
        <v>0</v>
      </c>
      <c r="D38" s="1486">
        <f t="shared" si="0"/>
        <v>0</v>
      </c>
      <c r="E38" s="1486">
        <f t="shared" si="0"/>
        <v>0</v>
      </c>
      <c r="F38" s="1486">
        <f t="shared" si="0"/>
        <v>0</v>
      </c>
      <c r="G38" s="1486">
        <f t="shared" si="0"/>
        <v>0</v>
      </c>
      <c r="H38" s="1486">
        <f t="shared" si="0"/>
        <v>0</v>
      </c>
      <c r="I38" s="1486"/>
    </row>
  </sheetData>
  <protectedRanges>
    <protectedRange sqref="B17" name="all_5_1_2"/>
    <protectedRange sqref="B5 B15 B7:B13" name="All_2"/>
    <protectedRange sqref="B6" name="All_6_1_1"/>
    <protectedRange sqref="B14" name="all_5_2"/>
    <protectedRange sqref="B16" name="all_8"/>
    <protectedRange sqref="B19:B32" name="all_9_1_1"/>
    <protectedRange sqref="B18" name="all_2_3_1"/>
    <protectedRange sqref="B33" name="All_6_2_1_1"/>
    <protectedRange sqref="B37:B38" name="all_2_2_1"/>
  </protectedRanges>
  <mergeCells count="2">
    <mergeCell ref="A1:J1"/>
    <mergeCell ref="A2:J2"/>
  </mergeCells>
  <pageMargins left="0.31496062992125984" right="0.31496062992125984" top="0.35433070866141736" bottom="0.15748031496062992" header="0.31496062992125984" footer="0.31496062992125984"/>
  <pageSetup paperSize="135" scale="91" orientation="landscape" horizontalDpi="4294967293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J40"/>
  <sheetViews>
    <sheetView view="pageBreakPreview" zoomScale="70" zoomScaleNormal="100" zoomScaleSheetLayoutView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:J2"/>
    </sheetView>
  </sheetViews>
  <sheetFormatPr defaultRowHeight="15"/>
  <cols>
    <col min="1" max="1" width="4.5703125" style="251" customWidth="1"/>
    <col min="2" max="2" width="40.7109375" style="251" customWidth="1"/>
    <col min="3" max="9" width="16.7109375" style="251" customWidth="1"/>
    <col min="10" max="10" width="13.28515625" style="251" customWidth="1"/>
    <col min="11" max="16384" width="9.140625" style="251"/>
  </cols>
  <sheetData>
    <row r="1" spans="1:10" ht="18.75">
      <c r="A1" s="1947" t="s">
        <v>1007</v>
      </c>
      <c r="B1" s="1947"/>
      <c r="C1" s="1947"/>
      <c r="D1" s="1947"/>
      <c r="E1" s="1947"/>
      <c r="F1" s="1947"/>
      <c r="G1" s="1947"/>
      <c r="H1" s="1947"/>
      <c r="I1" s="1947"/>
      <c r="J1" s="1947"/>
    </row>
    <row r="2" spans="1:10" ht="18.75">
      <c r="A2" s="1947" t="s">
        <v>2650</v>
      </c>
      <c r="B2" s="1947"/>
      <c r="C2" s="1947"/>
      <c r="D2" s="1947"/>
      <c r="E2" s="1947"/>
      <c r="F2" s="1947"/>
      <c r="G2" s="1947"/>
      <c r="H2" s="1947"/>
      <c r="I2" s="1947"/>
      <c r="J2" s="1947"/>
    </row>
    <row r="3" spans="1:10">
      <c r="A3" s="251" t="s">
        <v>1016</v>
      </c>
    </row>
    <row r="4" spans="1:10" ht="29.25" customHeight="1">
      <c r="A4" s="1491" t="s">
        <v>869</v>
      </c>
      <c r="B4" s="1491" t="s">
        <v>863</v>
      </c>
      <c r="C4" s="1491" t="s">
        <v>2643</v>
      </c>
      <c r="D4" s="1491" t="s">
        <v>2644</v>
      </c>
      <c r="E4" s="1491" t="s">
        <v>2645</v>
      </c>
      <c r="F4" s="1491" t="s">
        <v>2646</v>
      </c>
      <c r="G4" s="1491" t="s">
        <v>2647</v>
      </c>
      <c r="H4" s="1491" t="s">
        <v>2648</v>
      </c>
      <c r="I4" s="1491"/>
      <c r="J4" s="1491" t="s">
        <v>1008</v>
      </c>
    </row>
    <row r="5" spans="1:10" ht="15.75">
      <c r="A5" s="1488">
        <v>1</v>
      </c>
      <c r="B5" s="1487" t="s">
        <v>2468</v>
      </c>
      <c r="C5" s="1490"/>
      <c r="D5" s="1490"/>
      <c r="E5" s="1490"/>
      <c r="F5" s="1490"/>
      <c r="G5" s="1490"/>
      <c r="H5" s="1490"/>
      <c r="I5" s="1490"/>
      <c r="J5" s="1490"/>
    </row>
    <row r="6" spans="1:10" ht="15.75">
      <c r="A6" s="1951">
        <v>2</v>
      </c>
      <c r="B6" s="1952" t="s">
        <v>2438</v>
      </c>
      <c r="C6" s="1950"/>
      <c r="D6" s="1950"/>
      <c r="E6" s="1950"/>
      <c r="F6" s="1950"/>
      <c r="G6" s="1950"/>
      <c r="H6" s="1950"/>
      <c r="I6" s="1950"/>
      <c r="J6" s="1950"/>
    </row>
    <row r="7" spans="1:10" ht="15.75">
      <c r="A7" s="1488">
        <v>3</v>
      </c>
      <c r="B7" s="1487" t="s">
        <v>2439</v>
      </c>
      <c r="C7" s="1490"/>
      <c r="D7" s="1490"/>
      <c r="E7" s="1490"/>
      <c r="F7" s="1490"/>
      <c r="G7" s="1490"/>
      <c r="H7" s="1490"/>
      <c r="I7" s="1490"/>
      <c r="J7" s="1490"/>
    </row>
    <row r="8" spans="1:10" ht="15.75">
      <c r="A8" s="1488">
        <v>4</v>
      </c>
      <c r="B8" s="1487" t="s">
        <v>2441</v>
      </c>
      <c r="C8" s="1490"/>
      <c r="D8" s="1490"/>
      <c r="E8" s="1490"/>
      <c r="F8" s="1490"/>
      <c r="G8" s="1490"/>
      <c r="H8" s="1490"/>
      <c r="I8" s="1490"/>
      <c r="J8" s="1490"/>
    </row>
    <row r="9" spans="1:10" ht="15.75">
      <c r="A9" s="1488">
        <v>5</v>
      </c>
      <c r="B9" s="1487" t="s">
        <v>2470</v>
      </c>
      <c r="C9" s="1490"/>
      <c r="D9" s="1490"/>
      <c r="E9" s="1490"/>
      <c r="F9" s="1490"/>
      <c r="G9" s="1490"/>
      <c r="H9" s="1490"/>
      <c r="I9" s="1490"/>
      <c r="J9" s="1490"/>
    </row>
    <row r="10" spans="1:10" ht="15.75">
      <c r="A10" s="1488">
        <v>6</v>
      </c>
      <c r="B10" s="1487" t="s">
        <v>2442</v>
      </c>
      <c r="C10" s="1490"/>
      <c r="D10" s="1490"/>
      <c r="E10" s="1490"/>
      <c r="F10" s="1490"/>
      <c r="G10" s="1490"/>
      <c r="H10" s="1490"/>
      <c r="I10" s="1490"/>
      <c r="J10" s="1490"/>
    </row>
    <row r="11" spans="1:10" ht="15.75">
      <c r="A11" s="1488">
        <v>7</v>
      </c>
      <c r="B11" s="1492" t="s">
        <v>2443</v>
      </c>
      <c r="C11" s="1490"/>
      <c r="D11" s="1490"/>
      <c r="E11" s="1490"/>
      <c r="F11" s="1490"/>
      <c r="G11" s="1490"/>
      <c r="H11" s="1490"/>
      <c r="I11" s="1490"/>
      <c r="J11" s="1490"/>
    </row>
    <row r="12" spans="1:10" ht="15.75">
      <c r="A12" s="1488">
        <v>8</v>
      </c>
      <c r="B12" s="1487" t="s">
        <v>2444</v>
      </c>
      <c r="C12" s="1490"/>
      <c r="D12" s="1490"/>
      <c r="E12" s="1490"/>
      <c r="F12" s="1490"/>
      <c r="G12" s="1490"/>
      <c r="H12" s="1490"/>
      <c r="I12" s="1490"/>
      <c r="J12" s="1490"/>
    </row>
    <row r="13" spans="1:10" ht="15.75">
      <c r="A13" s="1488">
        <v>9</v>
      </c>
      <c r="B13" s="1492" t="s">
        <v>2446</v>
      </c>
      <c r="C13" s="1490"/>
      <c r="D13" s="1490"/>
      <c r="E13" s="1490"/>
      <c r="F13" s="1490"/>
      <c r="G13" s="1490"/>
      <c r="H13" s="1490"/>
      <c r="I13" s="1490"/>
      <c r="J13" s="1490"/>
    </row>
    <row r="14" spans="1:10" ht="15.75">
      <c r="A14" s="1488">
        <v>10</v>
      </c>
      <c r="B14" s="1487" t="s">
        <v>2474</v>
      </c>
      <c r="C14" s="1490"/>
      <c r="D14" s="1490"/>
      <c r="E14" s="1490"/>
      <c r="F14" s="1490"/>
      <c r="G14" s="1490"/>
      <c r="H14" s="1490"/>
      <c r="I14" s="1490"/>
      <c r="J14" s="1490"/>
    </row>
    <row r="15" spans="1:10" ht="15.75">
      <c r="A15" s="1488">
        <v>11</v>
      </c>
      <c r="B15" s="1487" t="s">
        <v>2475</v>
      </c>
      <c r="C15" s="1490"/>
      <c r="D15" s="1490"/>
      <c r="E15" s="1490"/>
      <c r="F15" s="1490"/>
      <c r="G15" s="1490"/>
      <c r="H15" s="1490"/>
      <c r="I15" s="1490"/>
      <c r="J15" s="1490"/>
    </row>
    <row r="16" spans="1:10" ht="15.75">
      <c r="A16" s="1488">
        <v>12</v>
      </c>
      <c r="B16" s="1487" t="s">
        <v>2476</v>
      </c>
      <c r="C16" s="1490"/>
      <c r="D16" s="1490"/>
      <c r="E16" s="1490"/>
      <c r="F16" s="1490"/>
      <c r="G16" s="1490"/>
      <c r="H16" s="1490"/>
      <c r="I16" s="1490"/>
      <c r="J16" s="1490"/>
    </row>
    <row r="17" spans="1:10" ht="15.75">
      <c r="A17" s="1488">
        <v>13</v>
      </c>
      <c r="B17" s="1487" t="s">
        <v>2451</v>
      </c>
      <c r="C17" s="1490"/>
      <c r="D17" s="1490"/>
      <c r="E17" s="1490"/>
      <c r="F17" s="1490"/>
      <c r="G17" s="1490"/>
      <c r="H17" s="1490"/>
      <c r="I17" s="1490"/>
      <c r="J17" s="1490"/>
    </row>
    <row r="18" spans="1:10" ht="15.75">
      <c r="A18" s="1488">
        <v>14</v>
      </c>
      <c r="B18" s="1487" t="s">
        <v>2478</v>
      </c>
      <c r="C18" s="1490"/>
      <c r="D18" s="1490"/>
      <c r="E18" s="1490"/>
      <c r="F18" s="1490"/>
      <c r="G18" s="1490"/>
      <c r="H18" s="1490"/>
      <c r="I18" s="1490"/>
      <c r="J18" s="1490"/>
    </row>
    <row r="19" spans="1:10" ht="15.75">
      <c r="A19" s="1488">
        <v>15</v>
      </c>
      <c r="B19" s="1492" t="s">
        <v>2480</v>
      </c>
      <c r="C19" s="1490"/>
      <c r="D19" s="1490"/>
      <c r="E19" s="1490"/>
      <c r="F19" s="1490"/>
      <c r="G19" s="1490"/>
      <c r="H19" s="1490"/>
      <c r="I19" s="1490"/>
      <c r="J19" s="1490"/>
    </row>
    <row r="20" spans="1:10" ht="15.75">
      <c r="A20" s="1488">
        <v>16</v>
      </c>
      <c r="B20" s="1492" t="s">
        <v>2452</v>
      </c>
      <c r="C20" s="1490"/>
      <c r="D20" s="1490"/>
      <c r="E20" s="1490"/>
      <c r="F20" s="1490"/>
      <c r="G20" s="1490"/>
      <c r="H20" s="1490"/>
      <c r="I20" s="1490"/>
      <c r="J20" s="1490"/>
    </row>
    <row r="21" spans="1:10" ht="15.75">
      <c r="A21" s="1488">
        <v>17</v>
      </c>
      <c r="B21" s="1492" t="s">
        <v>2483</v>
      </c>
      <c r="C21" s="1490"/>
      <c r="D21" s="1490"/>
      <c r="E21" s="1490"/>
      <c r="F21" s="1490"/>
      <c r="G21" s="1490"/>
      <c r="H21" s="1490"/>
      <c r="I21" s="1490"/>
      <c r="J21" s="1490"/>
    </row>
    <row r="22" spans="1:10" ht="15.75">
      <c r="A22" s="1488">
        <v>18</v>
      </c>
      <c r="B22" s="1492" t="s">
        <v>2486</v>
      </c>
      <c r="C22" s="1490"/>
      <c r="D22" s="1490"/>
      <c r="E22" s="1490"/>
      <c r="F22" s="1490"/>
      <c r="G22" s="1490"/>
      <c r="H22" s="1490"/>
      <c r="I22" s="1490"/>
      <c r="J22" s="1490"/>
    </row>
    <row r="23" spans="1:10" ht="15.75">
      <c r="A23" s="1488">
        <v>19</v>
      </c>
      <c r="B23" s="1492" t="s">
        <v>2489</v>
      </c>
      <c r="C23" s="1490"/>
      <c r="D23" s="1490"/>
      <c r="E23" s="1490"/>
      <c r="F23" s="1490"/>
      <c r="G23" s="1490"/>
      <c r="H23" s="1490"/>
      <c r="I23" s="1490"/>
      <c r="J23" s="1490"/>
    </row>
    <row r="24" spans="1:10" ht="15.75">
      <c r="A24" s="1488">
        <v>20</v>
      </c>
      <c r="B24" s="1492" t="s">
        <v>2490</v>
      </c>
      <c r="C24" s="1490"/>
      <c r="D24" s="1490"/>
      <c r="E24" s="1490"/>
      <c r="F24" s="1490"/>
      <c r="G24" s="1490"/>
      <c r="H24" s="1490"/>
      <c r="I24" s="1490"/>
      <c r="J24" s="1490"/>
    </row>
    <row r="25" spans="1:10" ht="15.75">
      <c r="A25" s="1488">
        <v>21</v>
      </c>
      <c r="B25" s="1492" t="s">
        <v>2461</v>
      </c>
      <c r="C25" s="1490"/>
      <c r="D25" s="1490"/>
      <c r="E25" s="1490"/>
      <c r="F25" s="1490"/>
      <c r="G25" s="1490"/>
      <c r="H25" s="1490"/>
      <c r="I25" s="1490"/>
      <c r="J25" s="1490"/>
    </row>
    <row r="26" spans="1:10" ht="15.75">
      <c r="A26" s="1488">
        <v>22</v>
      </c>
      <c r="B26" s="1487" t="s">
        <v>2462</v>
      </c>
      <c r="C26" s="1490"/>
      <c r="D26" s="1490"/>
      <c r="E26" s="1490"/>
      <c r="F26" s="1490"/>
      <c r="G26" s="1490"/>
      <c r="H26" s="1490"/>
      <c r="I26" s="1490"/>
      <c r="J26" s="1490"/>
    </row>
    <row r="27" spans="1:10" ht="15.75">
      <c r="A27" s="1488">
        <v>23</v>
      </c>
      <c r="B27" s="1492" t="s">
        <v>2463</v>
      </c>
      <c r="C27" s="1490"/>
      <c r="D27" s="1490"/>
      <c r="E27" s="1490"/>
      <c r="F27" s="1490"/>
      <c r="G27" s="1490"/>
      <c r="H27" s="1490"/>
      <c r="I27" s="1490"/>
      <c r="J27" s="1490"/>
    </row>
    <row r="28" spans="1:10" ht="15.75">
      <c r="A28" s="1488">
        <v>24</v>
      </c>
      <c r="B28" s="1492" t="s">
        <v>2464</v>
      </c>
      <c r="C28" s="1490"/>
      <c r="D28" s="1490"/>
      <c r="E28" s="1490"/>
      <c r="F28" s="1490"/>
      <c r="G28" s="1490"/>
      <c r="H28" s="1490"/>
      <c r="I28" s="1490"/>
      <c r="J28" s="1490"/>
    </row>
    <row r="29" spans="1:10" ht="15.75">
      <c r="A29" s="1488">
        <v>25</v>
      </c>
      <c r="B29" s="1492" t="s">
        <v>2465</v>
      </c>
      <c r="C29" s="1490"/>
      <c r="D29" s="1490"/>
      <c r="E29" s="1490"/>
      <c r="F29" s="1490"/>
      <c r="G29" s="1490"/>
      <c r="H29" s="1490"/>
      <c r="I29" s="1490"/>
      <c r="J29" s="1490"/>
    </row>
    <row r="30" spans="1:10" ht="15.75">
      <c r="A30" s="1488">
        <v>26</v>
      </c>
      <c r="B30" s="1492" t="s">
        <v>2493</v>
      </c>
      <c r="C30" s="1490"/>
      <c r="D30" s="1490"/>
      <c r="E30" s="1490"/>
      <c r="F30" s="1490"/>
      <c r="G30" s="1490"/>
      <c r="H30" s="1490"/>
      <c r="I30" s="1490"/>
      <c r="J30" s="1490"/>
    </row>
    <row r="31" spans="1:10" ht="15.75">
      <c r="A31" s="1488">
        <v>27</v>
      </c>
      <c r="B31" s="1492" t="s">
        <v>2494</v>
      </c>
      <c r="C31" s="1490"/>
      <c r="D31" s="1490"/>
      <c r="E31" s="1490"/>
      <c r="F31" s="1490"/>
      <c r="G31" s="1490"/>
      <c r="H31" s="1490"/>
      <c r="I31" s="1490"/>
      <c r="J31" s="1490"/>
    </row>
    <row r="32" spans="1:10" ht="15.75">
      <c r="A32" s="1951">
        <v>28</v>
      </c>
      <c r="B32" s="1948" t="s">
        <v>2742</v>
      </c>
      <c r="C32" s="1950"/>
      <c r="D32" s="1950"/>
      <c r="E32" s="1950"/>
      <c r="F32" s="1950"/>
      <c r="G32" s="1950"/>
      <c r="H32" s="1950"/>
      <c r="I32" s="1950"/>
      <c r="J32" s="1950"/>
    </row>
    <row r="33" spans="1:10" ht="15.75">
      <c r="A33" s="1488">
        <v>29</v>
      </c>
      <c r="B33" s="1492" t="s">
        <v>2467</v>
      </c>
      <c r="C33" s="1490"/>
      <c r="D33" s="1490"/>
      <c r="E33" s="1490"/>
      <c r="F33" s="1490"/>
      <c r="G33" s="1490"/>
      <c r="H33" s="1490"/>
      <c r="I33" s="1490"/>
      <c r="J33" s="1490"/>
    </row>
    <row r="34" spans="1:10" ht="15.75">
      <c r="A34" s="1488">
        <v>30</v>
      </c>
      <c r="B34" s="1492" t="s">
        <v>2496</v>
      </c>
      <c r="C34" s="1490"/>
      <c r="D34" s="1490"/>
      <c r="E34" s="1490"/>
      <c r="F34" s="1490"/>
      <c r="G34" s="1490"/>
      <c r="H34" s="1490"/>
      <c r="I34" s="1490"/>
      <c r="J34" s="1490"/>
    </row>
    <row r="35" spans="1:10" ht="15.75">
      <c r="A35" s="1488">
        <v>31</v>
      </c>
      <c r="B35" s="1487" t="s">
        <v>1058</v>
      </c>
      <c r="C35" s="1490"/>
      <c r="D35" s="1490"/>
      <c r="E35" s="1490"/>
      <c r="F35" s="1490"/>
      <c r="G35" s="1490"/>
      <c r="H35" s="1490"/>
      <c r="I35" s="1490"/>
      <c r="J35" s="1490"/>
    </row>
    <row r="36" spans="1:10" ht="15.75">
      <c r="A36" s="1488">
        <v>31</v>
      </c>
      <c r="B36" s="1487" t="s">
        <v>2498</v>
      </c>
      <c r="C36" s="1490"/>
      <c r="D36" s="1490"/>
      <c r="E36" s="1490"/>
      <c r="F36" s="1490"/>
      <c r="G36" s="1490"/>
      <c r="H36" s="1490"/>
      <c r="I36" s="1490"/>
      <c r="J36" s="1490"/>
    </row>
    <row r="37" spans="1:10" ht="15.75">
      <c r="A37" s="1488">
        <v>32</v>
      </c>
      <c r="B37" s="1487" t="s">
        <v>2499</v>
      </c>
      <c r="C37" s="1490"/>
      <c r="D37" s="1490"/>
      <c r="E37" s="1490"/>
      <c r="F37" s="1490"/>
      <c r="G37" s="1490"/>
      <c r="H37" s="1490"/>
      <c r="I37" s="1490"/>
      <c r="J37" s="1490"/>
    </row>
    <row r="38" spans="1:10" ht="15.75">
      <c r="A38" s="1488">
        <v>33</v>
      </c>
      <c r="B38" s="1487"/>
      <c r="C38" s="1490"/>
      <c r="D38" s="1490"/>
      <c r="E38" s="1490"/>
      <c r="F38" s="1490"/>
      <c r="G38" s="1490"/>
      <c r="H38" s="1490"/>
      <c r="I38" s="1490"/>
      <c r="J38" s="1490"/>
    </row>
    <row r="39" spans="1:10" ht="15.75">
      <c r="B39" s="1487"/>
      <c r="C39" s="1486">
        <f t="shared" ref="C39:H39" si="0">SUM(C5:C38)</f>
        <v>0</v>
      </c>
      <c r="D39" s="1486">
        <f t="shared" si="0"/>
        <v>0</v>
      </c>
      <c r="E39" s="1486">
        <f t="shared" si="0"/>
        <v>0</v>
      </c>
      <c r="F39" s="1486">
        <f t="shared" si="0"/>
        <v>0</v>
      </c>
      <c r="G39" s="1486">
        <f t="shared" si="0"/>
        <v>0</v>
      </c>
      <c r="H39" s="1486">
        <f t="shared" si="0"/>
        <v>0</v>
      </c>
      <c r="I39" s="1486"/>
    </row>
    <row r="40" spans="1:10" ht="15.75">
      <c r="B40" s="1487"/>
    </row>
  </sheetData>
  <protectedRanges>
    <protectedRange sqref="B5:B12 B14:B21" name="All_5_1"/>
    <protectedRange sqref="B13" name="all_5_1_1_1"/>
    <protectedRange sqref="B23:B40" name="all_5_1_3"/>
    <protectedRange sqref="B22" name="all_2_1_2_1"/>
  </protectedRanges>
  <mergeCells count="2">
    <mergeCell ref="A1:J1"/>
    <mergeCell ref="A2:J2"/>
  </mergeCells>
  <pageMargins left="0.31496062992125984" right="0.31496062992125984" top="0.35433070866141736" bottom="0.15748031496062992" header="0.31496062992125984" footer="0.31496062992125984"/>
  <pageSetup paperSize="135" scale="91" orientation="landscape" horizontalDpi="4294967293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J39"/>
  <sheetViews>
    <sheetView view="pageBreakPreview" zoomScale="70" zoomScaleNormal="100" zoomScaleSheetLayoutView="70" workbookViewId="0">
      <pane xSplit="2" ySplit="4" topLeftCell="C16" activePane="bottomRight" state="frozen"/>
      <selection pane="topRight" activeCell="C1" sqref="C1"/>
      <selection pane="bottomLeft" activeCell="A5" sqref="A5"/>
      <selection pane="bottomRight" activeCell="G35" sqref="G35"/>
    </sheetView>
  </sheetViews>
  <sheetFormatPr defaultRowHeight="15"/>
  <cols>
    <col min="1" max="1" width="4.5703125" style="251" customWidth="1"/>
    <col min="2" max="2" width="40.7109375" style="251" customWidth="1"/>
    <col min="3" max="9" width="16.7109375" style="251" customWidth="1"/>
    <col min="10" max="10" width="13.28515625" style="251" customWidth="1"/>
    <col min="11" max="16384" width="9.140625" style="251"/>
  </cols>
  <sheetData>
    <row r="1" spans="1:10" ht="18.75">
      <c r="A1" s="1947" t="s">
        <v>1007</v>
      </c>
      <c r="B1" s="1947"/>
      <c r="C1" s="1947"/>
      <c r="D1" s="1947"/>
      <c r="E1" s="1947"/>
      <c r="F1" s="1947"/>
      <c r="G1" s="1947"/>
      <c r="H1" s="1947"/>
      <c r="I1" s="1947"/>
      <c r="J1" s="1947"/>
    </row>
    <row r="2" spans="1:10" ht="18.75">
      <c r="A2" s="1947" t="s">
        <v>2650</v>
      </c>
      <c r="B2" s="1947"/>
      <c r="C2" s="1947"/>
      <c r="D2" s="1947"/>
      <c r="E2" s="1947"/>
      <c r="F2" s="1947"/>
      <c r="G2" s="1947"/>
      <c r="H2" s="1947"/>
      <c r="I2" s="1947"/>
      <c r="J2" s="1947"/>
    </row>
    <row r="3" spans="1:10">
      <c r="A3" s="251" t="s">
        <v>1017</v>
      </c>
    </row>
    <row r="4" spans="1:10" ht="29.25" customHeight="1">
      <c r="A4" s="1491" t="s">
        <v>869</v>
      </c>
      <c r="B4" s="1491" t="s">
        <v>863</v>
      </c>
      <c r="C4" s="1491" t="s">
        <v>2643</v>
      </c>
      <c r="D4" s="1491" t="s">
        <v>2644</v>
      </c>
      <c r="E4" s="1491" t="s">
        <v>2645</v>
      </c>
      <c r="F4" s="1491" t="s">
        <v>2646</v>
      </c>
      <c r="G4" s="1491" t="s">
        <v>2647</v>
      </c>
      <c r="H4" s="1491" t="s">
        <v>2648</v>
      </c>
      <c r="I4" s="1491"/>
      <c r="J4" s="1491" t="s">
        <v>1008</v>
      </c>
    </row>
    <row r="5" spans="1:10" ht="15.75">
      <c r="A5" s="1488">
        <v>1</v>
      </c>
      <c r="B5" s="1487" t="s">
        <v>2437</v>
      </c>
      <c r="C5" s="1490"/>
      <c r="D5" s="1490"/>
      <c r="E5" s="1490"/>
      <c r="F5" s="1490"/>
      <c r="G5" s="1490"/>
      <c r="H5" s="1490"/>
      <c r="I5" s="1490"/>
      <c r="J5" s="1490"/>
    </row>
    <row r="6" spans="1:10" ht="15.75">
      <c r="A6" s="1488">
        <v>2</v>
      </c>
      <c r="B6" s="1487" t="s">
        <v>2469</v>
      </c>
      <c r="C6" s="1490"/>
      <c r="D6" s="1490"/>
      <c r="E6" s="1490"/>
      <c r="F6" s="1490"/>
      <c r="G6" s="1490"/>
      <c r="H6" s="1490"/>
      <c r="I6" s="1490"/>
      <c r="J6" s="1490"/>
    </row>
    <row r="7" spans="1:10" ht="15.75">
      <c r="A7" s="1488">
        <v>3</v>
      </c>
      <c r="B7" s="1487" t="s">
        <v>2440</v>
      </c>
      <c r="C7" s="1490"/>
      <c r="D7" s="1490"/>
      <c r="E7" s="1490"/>
      <c r="F7" s="1490"/>
      <c r="G7" s="1490"/>
      <c r="H7" s="1490"/>
      <c r="I7" s="1490"/>
      <c r="J7" s="1490"/>
    </row>
    <row r="8" spans="1:10" ht="15.75">
      <c r="A8" s="1488">
        <v>4</v>
      </c>
      <c r="B8" s="1487" t="s">
        <v>2445</v>
      </c>
      <c r="C8" s="1490"/>
      <c r="D8" s="1490"/>
      <c r="E8" s="1490"/>
      <c r="F8" s="1490"/>
      <c r="G8" s="1490"/>
      <c r="H8" s="1490"/>
      <c r="I8" s="1490"/>
      <c r="J8" s="1490"/>
    </row>
    <row r="9" spans="1:10" ht="15.75">
      <c r="A9" s="1488">
        <v>5</v>
      </c>
      <c r="B9" s="1487" t="s">
        <v>2447</v>
      </c>
      <c r="C9" s="1490"/>
      <c r="D9" s="1490"/>
      <c r="E9" s="1490"/>
      <c r="F9" s="1490"/>
      <c r="G9" s="1490"/>
      <c r="H9" s="1490"/>
      <c r="I9" s="1490"/>
      <c r="J9" s="1490"/>
    </row>
    <row r="10" spans="1:10" ht="15.75">
      <c r="A10" s="1488">
        <v>6</v>
      </c>
      <c r="B10" s="1487" t="s">
        <v>2471</v>
      </c>
      <c r="C10" s="1490"/>
      <c r="D10" s="1490"/>
      <c r="E10" s="1490"/>
      <c r="F10" s="1490"/>
      <c r="G10" s="1490"/>
      <c r="H10" s="1490"/>
      <c r="I10" s="1490"/>
      <c r="J10" s="1490"/>
    </row>
    <row r="11" spans="1:10" ht="15.75">
      <c r="A11" s="1488">
        <v>7</v>
      </c>
      <c r="B11" s="1492" t="s">
        <v>2472</v>
      </c>
      <c r="C11" s="1490"/>
      <c r="D11" s="1490"/>
      <c r="E11" s="1490"/>
      <c r="F11" s="1490"/>
      <c r="G11" s="1490"/>
      <c r="H11" s="1490"/>
      <c r="I11" s="1490"/>
      <c r="J11" s="1490"/>
    </row>
    <row r="12" spans="1:10" ht="15.75">
      <c r="A12" s="1488">
        <v>8</v>
      </c>
      <c r="B12" s="1487" t="s">
        <v>2448</v>
      </c>
      <c r="C12" s="1490"/>
      <c r="D12" s="1490"/>
      <c r="E12" s="1490"/>
      <c r="F12" s="1490"/>
      <c r="G12" s="1490"/>
      <c r="H12" s="1490"/>
      <c r="I12" s="1490"/>
      <c r="J12" s="1490"/>
    </row>
    <row r="13" spans="1:10" ht="15.75">
      <c r="A13" s="1488">
        <v>9</v>
      </c>
      <c r="B13" s="1492" t="s">
        <v>2473</v>
      </c>
      <c r="C13" s="1490"/>
      <c r="D13" s="1490"/>
      <c r="E13" s="1490"/>
      <c r="F13" s="1490"/>
      <c r="G13" s="1490"/>
      <c r="H13" s="1490"/>
      <c r="I13" s="1490"/>
      <c r="J13" s="1490"/>
    </row>
    <row r="14" spans="1:10" ht="15.75">
      <c r="A14" s="1488">
        <v>10</v>
      </c>
      <c r="B14" s="1487" t="s">
        <v>2449</v>
      </c>
      <c r="C14" s="1490"/>
      <c r="D14" s="1490"/>
      <c r="E14" s="1490"/>
      <c r="F14" s="1490"/>
      <c r="G14" s="1490"/>
      <c r="H14" s="1490"/>
      <c r="I14" s="1490"/>
      <c r="J14" s="1490"/>
    </row>
    <row r="15" spans="1:10" ht="15.75">
      <c r="A15" s="1488">
        <v>11</v>
      </c>
      <c r="B15" s="1487" t="s">
        <v>2477</v>
      </c>
      <c r="C15" s="1490"/>
      <c r="D15" s="1490"/>
      <c r="E15" s="1490"/>
      <c r="F15" s="1490"/>
      <c r="G15" s="1490"/>
      <c r="H15" s="1490"/>
      <c r="I15" s="1490"/>
      <c r="J15" s="1490"/>
    </row>
    <row r="16" spans="1:10" ht="15.75">
      <c r="A16" s="1488">
        <v>12</v>
      </c>
      <c r="B16" s="1487" t="s">
        <v>2450</v>
      </c>
      <c r="C16" s="1490"/>
      <c r="D16" s="1490"/>
      <c r="E16" s="1490"/>
      <c r="F16" s="1490"/>
      <c r="G16" s="1490"/>
      <c r="H16" s="1490"/>
      <c r="I16" s="1490"/>
      <c r="J16" s="1490"/>
    </row>
    <row r="17" spans="1:10" ht="15.75">
      <c r="A17" s="1488">
        <v>13</v>
      </c>
      <c r="B17" s="1487" t="s">
        <v>2479</v>
      </c>
      <c r="C17" s="1490"/>
      <c r="D17" s="1490"/>
      <c r="E17" s="1490"/>
      <c r="F17" s="1490"/>
      <c r="G17" s="1490"/>
      <c r="H17" s="1490"/>
      <c r="I17" s="1490"/>
      <c r="J17" s="1490"/>
    </row>
    <row r="18" spans="1:10" ht="15.75">
      <c r="A18" s="1488">
        <v>14</v>
      </c>
      <c r="B18" s="1487" t="s">
        <v>2481</v>
      </c>
      <c r="C18" s="1490"/>
      <c r="D18" s="1490"/>
      <c r="E18" s="1490"/>
      <c r="F18" s="1490"/>
      <c r="G18" s="1490"/>
      <c r="H18" s="1490"/>
      <c r="I18" s="1490"/>
      <c r="J18" s="1490"/>
    </row>
    <row r="19" spans="1:10" ht="15.75">
      <c r="A19" s="1488">
        <v>15</v>
      </c>
      <c r="B19" s="1492" t="s">
        <v>2482</v>
      </c>
      <c r="C19" s="1490"/>
      <c r="D19" s="1490"/>
      <c r="E19" s="1490"/>
      <c r="F19" s="1490"/>
      <c r="G19" s="1490"/>
      <c r="H19" s="1490"/>
      <c r="I19" s="1490"/>
      <c r="J19" s="1490"/>
    </row>
    <row r="20" spans="1:10" ht="15.75">
      <c r="A20" s="1488">
        <v>16</v>
      </c>
      <c r="B20" s="1492" t="s">
        <v>2453</v>
      </c>
      <c r="C20" s="1490"/>
      <c r="D20" s="1490"/>
      <c r="E20" s="1490"/>
      <c r="F20" s="1490"/>
      <c r="G20" s="1490"/>
      <c r="H20" s="1490"/>
      <c r="I20" s="1490"/>
      <c r="J20" s="1490"/>
    </row>
    <row r="21" spans="1:10" ht="15.75">
      <c r="A21" s="1488">
        <v>17</v>
      </c>
      <c r="B21" s="1492" t="s">
        <v>2454</v>
      </c>
      <c r="C21" s="1490"/>
      <c r="D21" s="1490"/>
      <c r="E21" s="1490"/>
      <c r="F21" s="1490"/>
      <c r="G21" s="1490"/>
      <c r="H21" s="1490"/>
      <c r="I21" s="1490"/>
      <c r="J21" s="1490"/>
    </row>
    <row r="22" spans="1:10" ht="15.75">
      <c r="A22" s="1488">
        <v>18</v>
      </c>
      <c r="B22" s="1492" t="s">
        <v>2455</v>
      </c>
      <c r="C22" s="1490"/>
      <c r="D22" s="1490"/>
      <c r="E22" s="1490"/>
      <c r="F22" s="1490"/>
      <c r="G22" s="1490"/>
      <c r="H22" s="1490"/>
      <c r="I22" s="1490"/>
      <c r="J22" s="1490"/>
    </row>
    <row r="23" spans="1:10" ht="15.75">
      <c r="A23" s="1488">
        <v>19</v>
      </c>
      <c r="B23" s="1492" t="s">
        <v>2456</v>
      </c>
      <c r="C23" s="1490"/>
      <c r="D23" s="1490"/>
      <c r="E23" s="1490"/>
      <c r="F23" s="1490"/>
      <c r="G23" s="1490"/>
      <c r="H23" s="1490"/>
      <c r="I23" s="1490"/>
      <c r="J23" s="1490"/>
    </row>
    <row r="24" spans="1:10" ht="15.75">
      <c r="A24" s="1488">
        <v>20</v>
      </c>
      <c r="B24" s="1492" t="s">
        <v>2484</v>
      </c>
      <c r="C24" s="1490"/>
      <c r="D24" s="1490"/>
      <c r="E24" s="1490"/>
      <c r="F24" s="1490"/>
      <c r="G24" s="1490"/>
      <c r="H24" s="1490"/>
      <c r="I24" s="1490"/>
      <c r="J24" s="1490"/>
    </row>
    <row r="25" spans="1:10" ht="15.75">
      <c r="A25" s="1488">
        <v>21</v>
      </c>
      <c r="B25" s="1492" t="s">
        <v>2458</v>
      </c>
      <c r="C25" s="1490"/>
      <c r="D25" s="1490"/>
      <c r="E25" s="1490"/>
      <c r="F25" s="1490"/>
      <c r="G25" s="1490"/>
      <c r="H25" s="1490"/>
      <c r="I25" s="1490"/>
      <c r="J25" s="1490"/>
    </row>
    <row r="26" spans="1:10" ht="15.75">
      <c r="A26" s="1488">
        <v>22</v>
      </c>
      <c r="B26" s="1487" t="s">
        <v>2485</v>
      </c>
      <c r="C26" s="1490"/>
      <c r="D26" s="1490"/>
      <c r="E26" s="1490"/>
      <c r="F26" s="1490"/>
      <c r="G26" s="1490"/>
      <c r="H26" s="1490"/>
      <c r="I26" s="1490"/>
      <c r="J26" s="1490"/>
    </row>
    <row r="27" spans="1:10" ht="15.75">
      <c r="A27" s="1488">
        <v>23</v>
      </c>
      <c r="B27" s="1492" t="s">
        <v>2459</v>
      </c>
      <c r="C27" s="1490"/>
      <c r="D27" s="1490"/>
      <c r="E27" s="1490"/>
      <c r="F27" s="1490"/>
      <c r="G27" s="1490"/>
      <c r="H27" s="1490"/>
      <c r="I27" s="1490"/>
      <c r="J27" s="1490"/>
    </row>
    <row r="28" spans="1:10" ht="15.75">
      <c r="A28" s="1488">
        <v>24</v>
      </c>
      <c r="B28" s="1492" t="s">
        <v>2487</v>
      </c>
      <c r="C28" s="1490"/>
      <c r="D28" s="1490"/>
      <c r="E28" s="1490"/>
      <c r="F28" s="1490"/>
      <c r="G28" s="1490"/>
      <c r="H28" s="1490"/>
      <c r="I28" s="1490"/>
      <c r="J28" s="1490"/>
    </row>
    <row r="29" spans="1:10" ht="15.75">
      <c r="A29" s="1488">
        <v>25</v>
      </c>
      <c r="B29" s="1492" t="s">
        <v>2488</v>
      </c>
      <c r="C29" s="1490"/>
      <c r="D29" s="1490"/>
      <c r="E29" s="1490"/>
      <c r="F29" s="1490"/>
      <c r="G29" s="1490"/>
      <c r="H29" s="1490"/>
      <c r="I29" s="1490"/>
      <c r="J29" s="1490"/>
    </row>
    <row r="30" spans="1:10" ht="15.75">
      <c r="A30" s="1488">
        <v>26</v>
      </c>
      <c r="B30" s="1492" t="s">
        <v>2460</v>
      </c>
      <c r="C30" s="1490"/>
      <c r="D30" s="1490"/>
      <c r="E30" s="1490"/>
      <c r="F30" s="1490"/>
      <c r="G30" s="1490"/>
      <c r="H30" s="1490"/>
      <c r="I30" s="1490"/>
      <c r="J30" s="1490"/>
    </row>
    <row r="31" spans="1:10" ht="15.75">
      <c r="A31" s="1488">
        <v>27</v>
      </c>
      <c r="B31" s="1492" t="s">
        <v>2491</v>
      </c>
      <c r="C31" s="1490"/>
      <c r="D31" s="1490"/>
      <c r="E31" s="1490"/>
      <c r="F31" s="1490"/>
      <c r="G31" s="1490"/>
      <c r="H31" s="1490"/>
      <c r="I31" s="1490"/>
      <c r="J31" s="1490"/>
    </row>
    <row r="32" spans="1:10" ht="15.75">
      <c r="A32" s="1488">
        <v>28</v>
      </c>
      <c r="B32" s="1492" t="s">
        <v>2466</v>
      </c>
      <c r="C32" s="1490"/>
      <c r="D32" s="1490"/>
      <c r="E32" s="1490"/>
      <c r="F32" s="1490"/>
      <c r="G32" s="1490"/>
      <c r="H32" s="1490"/>
      <c r="I32" s="1490"/>
      <c r="J32" s="1490"/>
    </row>
    <row r="33" spans="1:10" ht="15.75">
      <c r="A33" s="1488">
        <v>29</v>
      </c>
      <c r="B33" s="1492" t="s">
        <v>2492</v>
      </c>
      <c r="C33" s="1490"/>
      <c r="D33" s="1490"/>
      <c r="E33" s="1490"/>
      <c r="F33" s="1490"/>
      <c r="G33" s="1490"/>
      <c r="H33" s="1490"/>
      <c r="I33" s="1490"/>
      <c r="J33" s="1490"/>
    </row>
    <row r="34" spans="1:10" ht="15.75">
      <c r="A34" s="1488">
        <v>30</v>
      </c>
      <c r="B34" s="1492" t="s">
        <v>2495</v>
      </c>
      <c r="C34" s="1490"/>
      <c r="D34" s="1490"/>
      <c r="E34" s="1490"/>
      <c r="F34" s="1490"/>
      <c r="G34" s="1490"/>
      <c r="H34" s="1490"/>
      <c r="I34" s="1490"/>
      <c r="J34" s="1490"/>
    </row>
    <row r="35" spans="1:10" ht="15.75">
      <c r="A35" s="1488">
        <v>31</v>
      </c>
      <c r="B35" s="1492" t="s">
        <v>2497</v>
      </c>
      <c r="C35" s="1490"/>
      <c r="D35" s="1490"/>
      <c r="E35" s="1490"/>
      <c r="F35" s="1490"/>
      <c r="G35" s="1490"/>
      <c r="H35" s="1490"/>
      <c r="I35" s="1490"/>
      <c r="J35" s="1490"/>
    </row>
    <row r="36" spans="1:10" ht="15.75">
      <c r="A36" s="1488">
        <v>32</v>
      </c>
      <c r="B36" s="1492" t="s">
        <v>2500</v>
      </c>
      <c r="C36" s="1490"/>
      <c r="D36" s="1490"/>
      <c r="E36" s="1490"/>
      <c r="F36" s="1490"/>
      <c r="G36" s="1490"/>
      <c r="H36" s="1490"/>
      <c r="I36" s="1490"/>
      <c r="J36" s="1490"/>
    </row>
    <row r="37" spans="1:10" ht="15.75">
      <c r="A37" s="1488">
        <v>33</v>
      </c>
      <c r="B37" s="1487"/>
      <c r="C37" s="1490"/>
      <c r="D37" s="1490"/>
      <c r="E37" s="1490"/>
      <c r="F37" s="1490"/>
      <c r="G37" s="1490"/>
      <c r="H37" s="1490"/>
      <c r="I37" s="1490"/>
      <c r="J37" s="1490"/>
    </row>
    <row r="38" spans="1:10" ht="15.75">
      <c r="B38" s="1487"/>
      <c r="C38" s="1486">
        <f t="shared" ref="C38:H38" si="0">SUM(C5:C37)</f>
        <v>0</v>
      </c>
      <c r="D38" s="1486">
        <f t="shared" si="0"/>
        <v>0</v>
      </c>
      <c r="E38" s="1486">
        <f t="shared" si="0"/>
        <v>0</v>
      </c>
      <c r="F38" s="1486">
        <f t="shared" si="0"/>
        <v>0</v>
      </c>
      <c r="G38" s="1486">
        <f t="shared" si="0"/>
        <v>0</v>
      </c>
      <c r="H38" s="1486">
        <f t="shared" si="0"/>
        <v>0</v>
      </c>
      <c r="I38" s="1486"/>
    </row>
    <row r="39" spans="1:10" ht="15.75">
      <c r="B39" s="1487"/>
    </row>
  </sheetData>
  <protectedRanges>
    <protectedRange sqref="B38:B39" name="all_5_1_3"/>
    <protectedRange sqref="B5" name="All_5"/>
    <protectedRange sqref="B6" name="all_5_1_1"/>
    <protectedRange sqref="B7" name="All_5_2"/>
    <protectedRange sqref="B8" name="All_5_3"/>
    <protectedRange sqref="B9" name="All_5_4"/>
    <protectedRange sqref="B10" name="All_5_5"/>
    <protectedRange sqref="B11" name="All_6_1_1"/>
    <protectedRange sqref="B12:B13" name="all_5_1_2"/>
    <protectedRange sqref="B14:B15" name="all_5_1_3_1"/>
    <protectedRange sqref="B16:B18" name="All_5_6"/>
    <protectedRange sqref="B19:B20" name="All_5_7"/>
    <protectedRange sqref="B21:B22" name="all_5_1_4"/>
    <protectedRange sqref="B23:B24" name="all_5_1_5"/>
    <protectedRange sqref="B25" name="all_5_1_6"/>
    <protectedRange sqref="B26" name="All_5_8"/>
    <protectedRange sqref="B27" name="all_5_1_7"/>
    <protectedRange sqref="B28" name="All_5_9"/>
    <protectedRange sqref="B29" name="All_5_10"/>
    <protectedRange sqref="B30" name="all_5_1_8"/>
    <protectedRange sqref="B31" name="all_5_1_9"/>
    <protectedRange sqref="B32" name="All_5_3_1"/>
    <protectedRange sqref="B33:B35" name="all_5_1_3_1_1"/>
    <protectedRange sqref="B37" name="All_6_1_2_1"/>
  </protectedRanges>
  <mergeCells count="2">
    <mergeCell ref="A1:J1"/>
    <mergeCell ref="A2:J2"/>
  </mergeCells>
  <conditionalFormatting sqref="B5:B33 B36">
    <cfRule type="containsBlanks" dxfId="2" priority="2">
      <formula>LEN(TRIM(B5))=0</formula>
    </cfRule>
  </conditionalFormatting>
  <pageMargins left="0.31496062992125984" right="0.31496062992125984" top="0.35433070866141736" bottom="0.15748031496062992" header="0.31496062992125984" footer="0.31496062992125984"/>
  <pageSetup paperSize="135" scale="91" orientation="landscape" horizontalDpi="4294967293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J39"/>
  <sheetViews>
    <sheetView view="pageBreakPreview" zoomScale="70" zoomScaleNormal="100" zoomScaleSheetLayoutView="70" workbookViewId="0">
      <pane xSplit="2" ySplit="4" topLeftCell="C16" activePane="bottomRight" state="frozen"/>
      <selection pane="topRight" activeCell="C1" sqref="C1"/>
      <selection pane="bottomLeft" activeCell="A5" sqref="A5"/>
      <selection pane="bottomRight" activeCell="G34" sqref="G34"/>
    </sheetView>
  </sheetViews>
  <sheetFormatPr defaultRowHeight="15"/>
  <cols>
    <col min="1" max="1" width="4.5703125" style="251" customWidth="1"/>
    <col min="2" max="2" width="40.7109375" style="251" customWidth="1"/>
    <col min="3" max="9" width="16.7109375" style="251" customWidth="1"/>
    <col min="10" max="10" width="13.28515625" style="251" customWidth="1"/>
    <col min="11" max="16384" width="9.140625" style="251"/>
  </cols>
  <sheetData>
    <row r="1" spans="1:10" ht="18.75">
      <c r="A1" s="1947" t="s">
        <v>1007</v>
      </c>
      <c r="B1" s="1947"/>
      <c r="C1" s="1947"/>
      <c r="D1" s="1947"/>
      <c r="E1" s="1947"/>
      <c r="F1" s="1947"/>
      <c r="G1" s="1947"/>
      <c r="H1" s="1947"/>
      <c r="I1" s="1947"/>
      <c r="J1" s="1947"/>
    </row>
    <row r="2" spans="1:10" ht="18.75">
      <c r="A2" s="1947" t="s">
        <v>2650</v>
      </c>
      <c r="B2" s="1947"/>
      <c r="C2" s="1947"/>
      <c r="D2" s="1947"/>
      <c r="E2" s="1947"/>
      <c r="F2" s="1947"/>
      <c r="G2" s="1947"/>
      <c r="H2" s="1947"/>
      <c r="I2" s="1947"/>
      <c r="J2" s="1947"/>
    </row>
    <row r="3" spans="1:10">
      <c r="A3" s="251" t="s">
        <v>1018</v>
      </c>
    </row>
    <row r="4" spans="1:10" ht="29.25" customHeight="1">
      <c r="A4" s="1491" t="s">
        <v>869</v>
      </c>
      <c r="B4" s="1491" t="s">
        <v>863</v>
      </c>
      <c r="C4" s="1491" t="s">
        <v>2643</v>
      </c>
      <c r="D4" s="1491" t="s">
        <v>2644</v>
      </c>
      <c r="E4" s="1491" t="s">
        <v>2645</v>
      </c>
      <c r="F4" s="1491" t="s">
        <v>2646</v>
      </c>
      <c r="G4" s="1491" t="s">
        <v>2647</v>
      </c>
      <c r="H4" s="1491" t="s">
        <v>2648</v>
      </c>
      <c r="I4" s="1491"/>
      <c r="J4" s="1491" t="s">
        <v>1008</v>
      </c>
    </row>
    <row r="5" spans="1:10" ht="15.75">
      <c r="A5" s="1495" t="s">
        <v>1063</v>
      </c>
      <c r="B5" s="1487" t="s">
        <v>2107</v>
      </c>
      <c r="C5" s="1490"/>
      <c r="D5" s="1490"/>
      <c r="E5" s="1490"/>
      <c r="F5" s="1490"/>
      <c r="G5" s="1490"/>
      <c r="H5" s="1490"/>
      <c r="I5" s="1490"/>
      <c r="J5" s="1490"/>
    </row>
    <row r="6" spans="1:10" ht="15.75">
      <c r="A6" s="1495" t="s">
        <v>1062</v>
      </c>
      <c r="B6" s="1487" t="s">
        <v>2114</v>
      </c>
      <c r="C6" s="1490"/>
      <c r="D6" s="1490"/>
      <c r="E6" s="1490"/>
      <c r="F6" s="1490"/>
      <c r="G6" s="1490"/>
      <c r="H6" s="1490"/>
      <c r="I6" s="1490"/>
      <c r="J6" s="1490"/>
    </row>
    <row r="7" spans="1:10" ht="15.75">
      <c r="A7" s="1495" t="s">
        <v>1638</v>
      </c>
      <c r="B7" s="1487" t="s">
        <v>2129</v>
      </c>
      <c r="C7" s="1490"/>
      <c r="D7" s="1490"/>
      <c r="E7" s="1490"/>
      <c r="F7" s="1490"/>
      <c r="G7" s="1490"/>
      <c r="H7" s="1490"/>
      <c r="I7" s="1490"/>
      <c r="J7" s="1490"/>
    </row>
    <row r="8" spans="1:10" ht="15.75">
      <c r="A8" s="1495" t="s">
        <v>1807</v>
      </c>
      <c r="B8" s="1487" t="s">
        <v>2132</v>
      </c>
      <c r="C8" s="1490"/>
      <c r="D8" s="1490"/>
      <c r="E8" s="1490"/>
      <c r="F8" s="1490"/>
      <c r="G8" s="1490"/>
      <c r="H8" s="1490"/>
      <c r="I8" s="1490"/>
      <c r="J8" s="1490"/>
    </row>
    <row r="9" spans="1:10" ht="15.75">
      <c r="A9" s="1495" t="s">
        <v>2627</v>
      </c>
      <c r="B9" s="1487" t="s">
        <v>2127</v>
      </c>
      <c r="C9" s="1490"/>
      <c r="D9" s="1490"/>
      <c r="E9" s="1490"/>
      <c r="F9" s="1490"/>
      <c r="G9" s="1490"/>
      <c r="H9" s="1490"/>
      <c r="I9" s="1490"/>
      <c r="J9" s="1490"/>
    </row>
    <row r="10" spans="1:10" ht="15.75">
      <c r="A10" s="1495" t="s">
        <v>1631</v>
      </c>
      <c r="B10" s="1487" t="s">
        <v>2220</v>
      </c>
      <c r="C10" s="1490"/>
      <c r="D10" s="1490"/>
      <c r="E10" s="1490"/>
      <c r="F10" s="1490"/>
      <c r="G10" s="1490"/>
      <c r="H10" s="1490"/>
      <c r="I10" s="1490"/>
      <c r="J10" s="1490"/>
    </row>
    <row r="11" spans="1:10" ht="15.75">
      <c r="A11" s="1495" t="s">
        <v>1362</v>
      </c>
      <c r="B11" s="1492" t="s">
        <v>2097</v>
      </c>
      <c r="C11" s="1490"/>
      <c r="D11" s="1490"/>
      <c r="E11" s="1490"/>
      <c r="F11" s="1490"/>
      <c r="G11" s="1490"/>
      <c r="H11" s="1490"/>
      <c r="I11" s="1490"/>
      <c r="J11" s="1490"/>
    </row>
    <row r="12" spans="1:10" ht="15.75">
      <c r="A12" s="1495" t="s">
        <v>1361</v>
      </c>
      <c r="B12" s="1487" t="s">
        <v>2102</v>
      </c>
      <c r="C12" s="1490"/>
      <c r="D12" s="1490"/>
      <c r="E12" s="1490"/>
      <c r="F12" s="1490"/>
      <c r="G12" s="1490"/>
      <c r="H12" s="1490"/>
      <c r="I12" s="1490"/>
      <c r="J12" s="1490"/>
    </row>
    <row r="13" spans="1:10" ht="15.75">
      <c r="A13" s="1495" t="s">
        <v>1363</v>
      </c>
      <c r="B13" s="1492" t="s">
        <v>2501</v>
      </c>
      <c r="C13" s="1490"/>
      <c r="D13" s="1490"/>
      <c r="E13" s="1490"/>
      <c r="F13" s="1490"/>
      <c r="G13" s="1490"/>
      <c r="H13" s="1490"/>
      <c r="I13" s="1490"/>
      <c r="J13" s="1490"/>
    </row>
    <row r="14" spans="1:10" ht="15.75">
      <c r="A14" s="1495" t="s">
        <v>713</v>
      </c>
      <c r="B14" s="1487" t="s">
        <v>2103</v>
      </c>
      <c r="C14" s="1490"/>
      <c r="D14" s="1490"/>
      <c r="E14" s="1490"/>
      <c r="F14" s="1490"/>
      <c r="G14" s="1490"/>
      <c r="H14" s="1490"/>
      <c r="I14" s="1490"/>
      <c r="J14" s="1490"/>
    </row>
    <row r="15" spans="1:10" ht="15.75">
      <c r="A15" s="1495" t="s">
        <v>1364</v>
      </c>
      <c r="B15" s="1487" t="s">
        <v>2134</v>
      </c>
      <c r="C15" s="1490"/>
      <c r="D15" s="1490"/>
      <c r="E15" s="1490"/>
      <c r="F15" s="1490"/>
      <c r="G15" s="1490"/>
      <c r="H15" s="1490"/>
      <c r="I15" s="1490"/>
      <c r="J15" s="1490"/>
    </row>
    <row r="16" spans="1:10" ht="15.75">
      <c r="A16" s="1495" t="s">
        <v>438</v>
      </c>
      <c r="B16" s="1487" t="s">
        <v>2098</v>
      </c>
      <c r="C16" s="1490"/>
      <c r="D16" s="1490"/>
      <c r="E16" s="1490"/>
      <c r="F16" s="1490"/>
      <c r="G16" s="1490"/>
      <c r="H16" s="1490"/>
      <c r="I16" s="1490"/>
      <c r="J16" s="1490"/>
    </row>
    <row r="17" spans="1:10" ht="15.75">
      <c r="A17" s="1495" t="s">
        <v>452</v>
      </c>
      <c r="B17" s="1487" t="s">
        <v>2124</v>
      </c>
      <c r="C17" s="1490"/>
      <c r="D17" s="1490"/>
      <c r="E17" s="1490"/>
      <c r="F17" s="1490"/>
      <c r="G17" s="1490"/>
      <c r="H17" s="1490"/>
      <c r="I17" s="1490"/>
      <c r="J17" s="1490"/>
    </row>
    <row r="18" spans="1:10" ht="15.75">
      <c r="A18" s="1495" t="s">
        <v>2331</v>
      </c>
      <c r="B18" s="1487" t="s">
        <v>2106</v>
      </c>
      <c r="C18" s="1490"/>
      <c r="D18" s="1490"/>
      <c r="E18" s="1490"/>
      <c r="F18" s="1490"/>
      <c r="G18" s="1490"/>
      <c r="H18" s="1490"/>
      <c r="I18" s="1490"/>
      <c r="J18" s="1490"/>
    </row>
    <row r="19" spans="1:10" ht="15.75">
      <c r="A19" s="1495" t="s">
        <v>2628</v>
      </c>
      <c r="B19" s="1492" t="s">
        <v>2148</v>
      </c>
      <c r="C19" s="1490"/>
      <c r="D19" s="1490"/>
      <c r="E19" s="1490"/>
      <c r="F19" s="1490"/>
      <c r="G19" s="1490"/>
      <c r="H19" s="1490"/>
      <c r="I19" s="1490"/>
      <c r="J19" s="1490"/>
    </row>
    <row r="20" spans="1:10" ht="15.75">
      <c r="A20" s="1495" t="s">
        <v>2629</v>
      </c>
      <c r="B20" s="1492" t="s">
        <v>2096</v>
      </c>
      <c r="C20" s="1490"/>
      <c r="D20" s="1490"/>
      <c r="E20" s="1490"/>
      <c r="F20" s="1490"/>
      <c r="G20" s="1490"/>
      <c r="H20" s="1490"/>
      <c r="I20" s="1490"/>
      <c r="J20" s="1490"/>
    </row>
    <row r="21" spans="1:10" ht="15.75">
      <c r="A21" s="1495" t="s">
        <v>2630</v>
      </c>
      <c r="B21" s="1492" t="s">
        <v>2128</v>
      </c>
      <c r="C21" s="1490"/>
      <c r="D21" s="1490"/>
      <c r="E21" s="1490"/>
      <c r="F21" s="1490"/>
      <c r="G21" s="1490"/>
      <c r="H21" s="1490"/>
      <c r="I21" s="1490"/>
      <c r="J21" s="1490"/>
    </row>
    <row r="22" spans="1:10" ht="15.75">
      <c r="A22" s="1495" t="s">
        <v>2631</v>
      </c>
      <c r="B22" s="1492" t="s">
        <v>2743</v>
      </c>
      <c r="C22" s="1490"/>
      <c r="D22" s="1490"/>
      <c r="E22" s="1490"/>
      <c r="F22" s="1490"/>
      <c r="G22" s="1490"/>
      <c r="H22" s="1490"/>
      <c r="I22" s="1490"/>
      <c r="J22" s="1490"/>
    </row>
    <row r="23" spans="1:10" ht="15.75">
      <c r="A23" s="1495" t="s">
        <v>2632</v>
      </c>
      <c r="B23" s="1492" t="s">
        <v>2252</v>
      </c>
      <c r="C23" s="1490"/>
      <c r="D23" s="1490"/>
      <c r="E23" s="1490"/>
      <c r="F23" s="1490"/>
      <c r="G23" s="1490"/>
      <c r="H23" s="1490"/>
      <c r="I23" s="1490"/>
      <c r="J23" s="1490"/>
    </row>
    <row r="24" spans="1:10" ht="15.75">
      <c r="A24" s="1495" t="s">
        <v>482</v>
      </c>
      <c r="B24" s="1492" t="s">
        <v>2104</v>
      </c>
      <c r="C24" s="1490"/>
      <c r="D24" s="1490"/>
      <c r="E24" s="1490"/>
      <c r="F24" s="1490"/>
      <c r="G24" s="1490"/>
      <c r="H24" s="1490"/>
      <c r="I24" s="1490"/>
      <c r="J24" s="1490"/>
    </row>
    <row r="25" spans="1:10" ht="15.75">
      <c r="A25" s="1495" t="s">
        <v>448</v>
      </c>
      <c r="B25" s="1492" t="s">
        <v>2126</v>
      </c>
      <c r="C25" s="1490"/>
      <c r="D25" s="1490"/>
      <c r="E25" s="1490"/>
      <c r="F25" s="1490"/>
      <c r="G25" s="1490"/>
      <c r="H25" s="1490"/>
      <c r="I25" s="1490"/>
      <c r="J25" s="1490"/>
    </row>
    <row r="26" spans="1:10" ht="15.75">
      <c r="A26" s="1495" t="s">
        <v>2633</v>
      </c>
      <c r="B26" s="1487" t="s">
        <v>2100</v>
      </c>
      <c r="C26" s="1490"/>
      <c r="D26" s="1490"/>
      <c r="E26" s="1490"/>
      <c r="F26" s="1490"/>
      <c r="G26" s="1490"/>
      <c r="H26" s="1490"/>
      <c r="I26" s="1490"/>
      <c r="J26" s="1490"/>
    </row>
    <row r="27" spans="1:10" ht="15.75">
      <c r="A27" s="1495" t="s">
        <v>2634</v>
      </c>
      <c r="B27" s="1492" t="s">
        <v>2099</v>
      </c>
      <c r="C27" s="1490"/>
      <c r="D27" s="1490"/>
      <c r="E27" s="1490"/>
      <c r="F27" s="1490"/>
      <c r="G27" s="1490"/>
      <c r="H27" s="1490"/>
      <c r="I27" s="1490"/>
      <c r="J27" s="1490"/>
    </row>
    <row r="28" spans="1:10" ht="15.75">
      <c r="A28" s="1495" t="s">
        <v>2635</v>
      </c>
      <c r="B28" s="1492" t="s">
        <v>2146</v>
      </c>
      <c r="C28" s="1490"/>
      <c r="D28" s="1490"/>
      <c r="E28" s="1490"/>
      <c r="F28" s="1490"/>
      <c r="G28" s="1490"/>
      <c r="H28" s="1490"/>
      <c r="I28" s="1490"/>
      <c r="J28" s="1490"/>
    </row>
    <row r="29" spans="1:10" ht="15.75">
      <c r="A29" s="1495" t="s">
        <v>461</v>
      </c>
      <c r="B29" s="1492" t="s">
        <v>2139</v>
      </c>
      <c r="C29" s="1490"/>
      <c r="D29" s="1490"/>
      <c r="E29" s="1490"/>
      <c r="F29" s="1490"/>
      <c r="G29" s="1490"/>
      <c r="H29" s="1490"/>
      <c r="I29" s="1490"/>
      <c r="J29" s="1490"/>
    </row>
    <row r="30" spans="1:10" ht="15.75">
      <c r="A30" s="1495" t="s">
        <v>2636</v>
      </c>
      <c r="B30" s="1492" t="s">
        <v>2117</v>
      </c>
      <c r="C30" s="1490"/>
      <c r="D30" s="1490"/>
      <c r="E30" s="1490"/>
      <c r="F30" s="1490"/>
      <c r="G30" s="1490"/>
      <c r="H30" s="1490"/>
      <c r="I30" s="1490"/>
      <c r="J30" s="1490"/>
    </row>
    <row r="31" spans="1:10" ht="15.75">
      <c r="A31" s="1495" t="s">
        <v>586</v>
      </c>
      <c r="B31" s="1492" t="s">
        <v>2105</v>
      </c>
      <c r="C31" s="1490"/>
      <c r="D31" s="1490"/>
      <c r="E31" s="1490"/>
      <c r="F31" s="1490"/>
      <c r="G31" s="1490"/>
      <c r="H31" s="1490"/>
      <c r="I31" s="1490"/>
      <c r="J31" s="1490"/>
    </row>
    <row r="32" spans="1:10" ht="15.75">
      <c r="A32" s="1495" t="s">
        <v>588</v>
      </c>
      <c r="B32" s="1492" t="s">
        <v>2119</v>
      </c>
      <c r="C32" s="1490"/>
      <c r="D32" s="1490"/>
      <c r="E32" s="1490"/>
      <c r="F32" s="1490"/>
      <c r="G32" s="1490"/>
      <c r="H32" s="1490"/>
      <c r="I32" s="1490"/>
      <c r="J32" s="1490"/>
    </row>
    <row r="33" spans="1:10" ht="15.75">
      <c r="A33" s="1495" t="s">
        <v>465</v>
      </c>
      <c r="B33" s="1492" t="s">
        <v>2121</v>
      </c>
      <c r="C33" s="1490"/>
      <c r="D33" s="1490"/>
      <c r="E33" s="1490"/>
      <c r="F33" s="1490"/>
      <c r="G33" s="1490"/>
      <c r="H33" s="1490"/>
      <c r="I33" s="1490"/>
      <c r="J33" s="1490"/>
    </row>
    <row r="34" spans="1:10" ht="15.75">
      <c r="A34" s="1495" t="s">
        <v>584</v>
      </c>
      <c r="B34" s="1492" t="s">
        <v>2101</v>
      </c>
      <c r="C34" s="1490"/>
      <c r="D34" s="1490"/>
      <c r="E34" s="1490"/>
      <c r="F34" s="1490"/>
      <c r="G34" s="1490"/>
      <c r="H34" s="1490"/>
      <c r="I34" s="1490"/>
      <c r="J34" s="1490"/>
    </row>
    <row r="35" spans="1:10" ht="15.75">
      <c r="A35" s="1495" t="s">
        <v>2637</v>
      </c>
      <c r="B35" s="1492" t="s">
        <v>2109</v>
      </c>
      <c r="C35" s="1490"/>
      <c r="D35" s="1490"/>
      <c r="E35" s="1490"/>
      <c r="F35" s="1490"/>
      <c r="G35" s="1490"/>
      <c r="H35" s="1490"/>
      <c r="I35" s="1490"/>
      <c r="J35" s="1490"/>
    </row>
    <row r="36" spans="1:10" ht="15.75">
      <c r="A36" s="1495" t="s">
        <v>2638</v>
      </c>
      <c r="B36" s="1492" t="s">
        <v>2135</v>
      </c>
      <c r="C36" s="1490"/>
      <c r="D36" s="1490"/>
      <c r="E36" s="1490"/>
      <c r="F36" s="1490"/>
      <c r="G36" s="1490"/>
      <c r="H36" s="1490"/>
      <c r="I36" s="1490"/>
      <c r="J36" s="1490"/>
    </row>
    <row r="37" spans="1:10" ht="15.75">
      <c r="A37" s="1495" t="s">
        <v>2639</v>
      </c>
      <c r="B37" s="1492"/>
      <c r="C37" s="1490"/>
      <c r="D37" s="1490"/>
      <c r="E37" s="1490"/>
      <c r="F37" s="1490"/>
      <c r="G37" s="1490"/>
      <c r="H37" s="1490"/>
      <c r="I37" s="1490"/>
      <c r="J37" s="1490"/>
    </row>
    <row r="38" spans="1:10" ht="15.75">
      <c r="B38" s="1487"/>
      <c r="C38" s="1486">
        <f t="shared" ref="C38:H38" si="0">SUM(C5:C37)</f>
        <v>0</v>
      </c>
      <c r="D38" s="1486">
        <f t="shared" si="0"/>
        <v>0</v>
      </c>
      <c r="E38" s="1486">
        <f t="shared" si="0"/>
        <v>0</v>
      </c>
      <c r="F38" s="1486">
        <f t="shared" si="0"/>
        <v>0</v>
      </c>
      <c r="G38" s="1486">
        <f t="shared" si="0"/>
        <v>0</v>
      </c>
      <c r="H38" s="1486">
        <f t="shared" si="0"/>
        <v>0</v>
      </c>
      <c r="I38" s="1486"/>
    </row>
    <row r="39" spans="1:10" ht="15.75">
      <c r="B39" s="1487"/>
    </row>
  </sheetData>
  <protectedRanges>
    <protectedRange sqref="B38:B39" name="all_5_1_3"/>
    <protectedRange sqref="B5:B15" name="All_8_1"/>
    <protectedRange sqref="B17:B22 B24:B35" name="all_2_1_3"/>
    <protectedRange sqref="B16" name="All_1_1_1"/>
    <protectedRange sqref="B36" name="All_4_1_1"/>
    <protectedRange sqref="B23" name="fill_1_7_2"/>
  </protectedRanges>
  <mergeCells count="2">
    <mergeCell ref="A1:J1"/>
    <mergeCell ref="A2:J2"/>
  </mergeCells>
  <pageMargins left="0.31496062992125984" right="0.31496062992125984" top="0.35433070866141736" bottom="0.15748031496062992" header="0.31496062992125984" footer="0.31496062992125984"/>
  <pageSetup paperSize="135" scale="91" orientation="landscape" horizontalDpi="4294967293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38"/>
  <sheetViews>
    <sheetView view="pageBreakPreview" zoomScale="70" zoomScaleNormal="100" zoomScaleSheetLayoutView="70" workbookViewId="0">
      <pane xSplit="2" ySplit="4" topLeftCell="C15" activePane="bottomRight" state="frozen"/>
      <selection pane="topRight" activeCell="C1" sqref="C1"/>
      <selection pane="bottomLeft" activeCell="A5" sqref="A5"/>
      <selection pane="bottomRight" activeCell="E30" sqref="E30"/>
    </sheetView>
  </sheetViews>
  <sheetFormatPr defaultRowHeight="15"/>
  <cols>
    <col min="1" max="1" width="4.5703125" style="251" customWidth="1"/>
    <col min="2" max="2" width="40.7109375" style="251" customWidth="1"/>
    <col min="3" max="9" width="16.7109375" style="251" customWidth="1"/>
    <col min="10" max="10" width="13.28515625" style="251" customWidth="1"/>
    <col min="11" max="16384" width="9.140625" style="251"/>
  </cols>
  <sheetData>
    <row r="1" spans="1:10" ht="18.75">
      <c r="A1" s="1947" t="s">
        <v>1007</v>
      </c>
      <c r="B1" s="1947"/>
      <c r="C1" s="1947"/>
      <c r="D1" s="1947"/>
      <c r="E1" s="1947"/>
      <c r="F1" s="1947"/>
      <c r="G1" s="1947"/>
      <c r="H1" s="1947"/>
      <c r="I1" s="1947"/>
      <c r="J1" s="1947"/>
    </row>
    <row r="2" spans="1:10" ht="18.75">
      <c r="A2" s="1947" t="s">
        <v>2650</v>
      </c>
      <c r="B2" s="1947"/>
      <c r="C2" s="1947"/>
      <c r="D2" s="1947"/>
      <c r="E2" s="1947"/>
      <c r="F2" s="1947"/>
      <c r="G2" s="1947"/>
      <c r="H2" s="1947"/>
      <c r="I2" s="1947"/>
      <c r="J2" s="1947"/>
    </row>
    <row r="3" spans="1:10">
      <c r="A3" s="251" t="s">
        <v>1019</v>
      </c>
    </row>
    <row r="4" spans="1:10" ht="29.25" customHeight="1">
      <c r="A4" s="1491" t="s">
        <v>869</v>
      </c>
      <c r="B4" s="1491" t="s">
        <v>863</v>
      </c>
      <c r="C4" s="1491" t="s">
        <v>2643</v>
      </c>
      <c r="D4" s="1491" t="s">
        <v>2644</v>
      </c>
      <c r="E4" s="1491" t="s">
        <v>2645</v>
      </c>
      <c r="F4" s="1491" t="s">
        <v>2646</v>
      </c>
      <c r="G4" s="1491" t="s">
        <v>2647</v>
      </c>
      <c r="H4" s="1491" t="s">
        <v>2648</v>
      </c>
      <c r="I4" s="1491"/>
      <c r="J4" s="1491" t="s">
        <v>1008</v>
      </c>
    </row>
    <row r="5" spans="1:10" ht="15.75">
      <c r="A5" s="1495" t="s">
        <v>1063</v>
      </c>
      <c r="B5" s="1487" t="s">
        <v>2502</v>
      </c>
      <c r="C5" s="1490"/>
      <c r="D5" s="1490"/>
      <c r="E5" s="1490"/>
      <c r="F5" s="1490"/>
      <c r="G5" s="1490"/>
      <c r="H5" s="1490"/>
      <c r="I5" s="1490"/>
      <c r="J5" s="1490"/>
    </row>
    <row r="6" spans="1:10" ht="15.75">
      <c r="A6" s="1495" t="s">
        <v>1062</v>
      </c>
      <c r="B6" s="1487" t="s">
        <v>2133</v>
      </c>
      <c r="C6" s="1490"/>
      <c r="D6" s="1490"/>
      <c r="E6" s="1490"/>
      <c r="F6" s="1490"/>
      <c r="G6" s="1490"/>
      <c r="H6" s="1490"/>
      <c r="I6" s="1490"/>
      <c r="J6" s="1490"/>
    </row>
    <row r="7" spans="1:10" ht="15.75">
      <c r="A7" s="1495" t="s">
        <v>1638</v>
      </c>
      <c r="B7" s="1487" t="s">
        <v>2267</v>
      </c>
      <c r="C7" s="1490"/>
      <c r="D7" s="1490"/>
      <c r="E7" s="1490"/>
      <c r="F7" s="1490"/>
      <c r="G7" s="1490"/>
      <c r="H7" s="1490"/>
      <c r="I7" s="1490"/>
      <c r="J7" s="1490"/>
    </row>
    <row r="8" spans="1:10" ht="15.75">
      <c r="A8" s="1495" t="s">
        <v>1807</v>
      </c>
      <c r="B8" s="1487" t="s">
        <v>2137</v>
      </c>
      <c r="C8" s="1490"/>
      <c r="D8" s="1490"/>
      <c r="E8" s="1490"/>
      <c r="F8" s="1490"/>
      <c r="G8" s="1490"/>
      <c r="H8" s="1490"/>
      <c r="I8" s="1490"/>
      <c r="J8" s="1490"/>
    </row>
    <row r="9" spans="1:10" ht="15.75">
      <c r="A9" s="1495" t="s">
        <v>2627</v>
      </c>
      <c r="B9" s="1487" t="s">
        <v>2123</v>
      </c>
      <c r="C9" s="1490"/>
      <c r="D9" s="1490"/>
      <c r="E9" s="1490"/>
      <c r="F9" s="1490"/>
      <c r="G9" s="1490"/>
      <c r="H9" s="1490"/>
      <c r="I9" s="1490"/>
      <c r="J9" s="1490"/>
    </row>
    <row r="10" spans="1:10" ht="15.75">
      <c r="A10" s="1495" t="s">
        <v>1631</v>
      </c>
      <c r="B10" s="1487" t="s">
        <v>2141</v>
      </c>
      <c r="C10" s="1490"/>
      <c r="D10" s="1490"/>
      <c r="E10" s="1490"/>
      <c r="F10" s="1490"/>
      <c r="G10" s="1490"/>
      <c r="H10" s="1490"/>
      <c r="I10" s="1490"/>
      <c r="J10" s="1490"/>
    </row>
    <row r="11" spans="1:10" ht="15.75">
      <c r="A11" s="1495" t="s">
        <v>1362</v>
      </c>
      <c r="B11" s="1492" t="s">
        <v>2143</v>
      </c>
      <c r="C11" s="1490"/>
      <c r="D11" s="1490"/>
      <c r="E11" s="1490"/>
      <c r="F11" s="1490"/>
      <c r="G11" s="1490"/>
      <c r="H11" s="1490"/>
      <c r="I11" s="1490"/>
      <c r="J11" s="1490"/>
    </row>
    <row r="12" spans="1:10" ht="15.75">
      <c r="A12" s="1495" t="s">
        <v>1361</v>
      </c>
      <c r="B12" s="1487" t="s">
        <v>2151</v>
      </c>
      <c r="C12" s="1490"/>
      <c r="D12" s="1490"/>
      <c r="E12" s="1490"/>
      <c r="F12" s="1490"/>
      <c r="G12" s="1490"/>
      <c r="H12" s="1490"/>
      <c r="I12" s="1490"/>
      <c r="J12" s="1490"/>
    </row>
    <row r="13" spans="1:10" ht="15.75">
      <c r="A13" s="1495" t="s">
        <v>1363</v>
      </c>
      <c r="B13" s="1492" t="s">
        <v>2115</v>
      </c>
      <c r="C13" s="1490"/>
      <c r="D13" s="1490"/>
      <c r="E13" s="1490"/>
      <c r="F13" s="1490"/>
      <c r="G13" s="1490"/>
      <c r="H13" s="1490"/>
      <c r="I13" s="1490"/>
      <c r="J13" s="1490"/>
    </row>
    <row r="14" spans="1:10" ht="15.75">
      <c r="A14" s="1495" t="s">
        <v>713</v>
      </c>
      <c r="B14" s="1487" t="s">
        <v>2110</v>
      </c>
      <c r="C14" s="1490"/>
      <c r="D14" s="1490"/>
      <c r="E14" s="1490"/>
      <c r="F14" s="1490"/>
      <c r="G14" s="1490"/>
      <c r="H14" s="1490"/>
      <c r="I14" s="1490"/>
      <c r="J14" s="1490"/>
    </row>
    <row r="15" spans="1:10" ht="15.75">
      <c r="A15" s="1495" t="s">
        <v>1364</v>
      </c>
      <c r="B15" s="1487" t="s">
        <v>2147</v>
      </c>
      <c r="C15" s="1490"/>
      <c r="D15" s="1490"/>
      <c r="E15" s="1490"/>
      <c r="F15" s="1490"/>
      <c r="G15" s="1490"/>
      <c r="H15" s="1490"/>
      <c r="I15" s="1490"/>
      <c r="J15" s="1490"/>
    </row>
    <row r="16" spans="1:10" ht="15.75">
      <c r="A16" s="1495" t="s">
        <v>438</v>
      </c>
      <c r="B16" s="1487" t="s">
        <v>2138</v>
      </c>
      <c r="C16" s="1490"/>
      <c r="D16" s="1490"/>
      <c r="E16" s="1490"/>
      <c r="F16" s="1490"/>
      <c r="G16" s="1490"/>
      <c r="H16" s="1490"/>
      <c r="I16" s="1490"/>
      <c r="J16" s="1490"/>
    </row>
    <row r="17" spans="1:10" ht="15.75">
      <c r="A17" s="1495" t="s">
        <v>452</v>
      </c>
      <c r="B17" s="1487" t="s">
        <v>2108</v>
      </c>
      <c r="C17" s="1490"/>
      <c r="D17" s="1490"/>
      <c r="E17" s="1490"/>
      <c r="F17" s="1490"/>
      <c r="G17" s="1490"/>
      <c r="H17" s="1490"/>
      <c r="I17" s="1490"/>
      <c r="J17" s="1490"/>
    </row>
    <row r="18" spans="1:10" ht="15.75">
      <c r="A18" s="1495" t="s">
        <v>2331</v>
      </c>
      <c r="B18" s="1487" t="s">
        <v>2130</v>
      </c>
      <c r="C18" s="1490"/>
      <c r="D18" s="1490"/>
      <c r="E18" s="1490"/>
      <c r="F18" s="1490"/>
      <c r="G18" s="1490"/>
      <c r="H18" s="1490"/>
      <c r="I18" s="1490"/>
      <c r="J18" s="1490"/>
    </row>
    <row r="19" spans="1:10" ht="15.75">
      <c r="A19" s="1495" t="s">
        <v>2628</v>
      </c>
      <c r="B19" s="1492" t="s">
        <v>2131</v>
      </c>
      <c r="C19" s="1490"/>
      <c r="D19" s="1490"/>
      <c r="E19" s="1490"/>
      <c r="F19" s="1490"/>
      <c r="G19" s="1490"/>
      <c r="H19" s="1490"/>
      <c r="I19" s="1490"/>
      <c r="J19" s="1490"/>
    </row>
    <row r="20" spans="1:10" ht="15.75">
      <c r="A20" s="1495" t="s">
        <v>2629</v>
      </c>
      <c r="B20" s="1492" t="s">
        <v>2111</v>
      </c>
      <c r="C20" s="1490"/>
      <c r="D20" s="1490"/>
      <c r="E20" s="1490"/>
      <c r="F20" s="1490"/>
      <c r="G20" s="1490"/>
      <c r="H20" s="1490"/>
      <c r="I20" s="1490"/>
      <c r="J20" s="1490"/>
    </row>
    <row r="21" spans="1:10" ht="15.75">
      <c r="A21" s="1495" t="s">
        <v>2630</v>
      </c>
      <c r="B21" s="1492" t="s">
        <v>2140</v>
      </c>
      <c r="C21" s="1490"/>
      <c r="D21" s="1490"/>
      <c r="E21" s="1490"/>
      <c r="F21" s="1490"/>
      <c r="G21" s="1490"/>
      <c r="H21" s="1490"/>
      <c r="I21" s="1490"/>
      <c r="J21" s="1490"/>
    </row>
    <row r="22" spans="1:10" ht="15.75">
      <c r="A22" s="1495" t="s">
        <v>2631</v>
      </c>
      <c r="B22" s="1492" t="s">
        <v>2150</v>
      </c>
      <c r="C22" s="1490"/>
      <c r="D22" s="1490"/>
      <c r="E22" s="1490"/>
      <c r="F22" s="1490"/>
      <c r="G22" s="1490"/>
      <c r="H22" s="1490"/>
      <c r="I22" s="1490"/>
      <c r="J22" s="1490"/>
    </row>
    <row r="23" spans="1:10" ht="15.75">
      <c r="A23" s="1495" t="s">
        <v>2632</v>
      </c>
      <c r="B23" s="1492" t="s">
        <v>2263</v>
      </c>
      <c r="C23" s="1490"/>
      <c r="D23" s="1490"/>
      <c r="E23" s="1490"/>
      <c r="F23" s="1490"/>
      <c r="G23" s="1490"/>
      <c r="H23" s="1490"/>
      <c r="I23" s="1490"/>
      <c r="J23" s="1490"/>
    </row>
    <row r="24" spans="1:10" ht="15.75">
      <c r="A24" s="1495" t="s">
        <v>482</v>
      </c>
      <c r="B24" s="1492" t="s">
        <v>2311</v>
      </c>
      <c r="C24" s="1490"/>
      <c r="D24" s="1490"/>
      <c r="E24" s="1490"/>
      <c r="F24" s="1490"/>
      <c r="G24" s="1490"/>
      <c r="H24" s="1490"/>
      <c r="I24" s="1490"/>
      <c r="J24" s="1490"/>
    </row>
    <row r="25" spans="1:10" ht="15.75">
      <c r="A25" s="1495" t="s">
        <v>448</v>
      </c>
      <c r="B25" s="1492" t="s">
        <v>2144</v>
      </c>
      <c r="C25" s="1490"/>
      <c r="D25" s="1490"/>
      <c r="E25" s="1490"/>
      <c r="F25" s="1490"/>
      <c r="G25" s="1490"/>
      <c r="H25" s="1490"/>
      <c r="I25" s="1490"/>
      <c r="J25" s="1490"/>
    </row>
    <row r="26" spans="1:10" ht="15.75">
      <c r="A26" s="1495" t="s">
        <v>2633</v>
      </c>
      <c r="B26" s="1487" t="s">
        <v>2122</v>
      </c>
      <c r="C26" s="1490"/>
      <c r="D26" s="1490"/>
      <c r="E26" s="1490"/>
      <c r="F26" s="1490"/>
      <c r="G26" s="1490"/>
      <c r="H26" s="1490"/>
      <c r="I26" s="1490"/>
      <c r="J26" s="1490"/>
    </row>
    <row r="27" spans="1:10" ht="15.75">
      <c r="A27" s="1495" t="s">
        <v>2634</v>
      </c>
      <c r="B27" s="1492" t="s">
        <v>2218</v>
      </c>
      <c r="C27" s="1490"/>
      <c r="D27" s="1490"/>
      <c r="E27" s="1490"/>
      <c r="F27" s="1490"/>
      <c r="G27" s="1490"/>
      <c r="H27" s="1490"/>
      <c r="I27" s="1490"/>
      <c r="J27" s="1490"/>
    </row>
    <row r="28" spans="1:10" ht="15.75">
      <c r="A28" s="1495" t="s">
        <v>2635</v>
      </c>
      <c r="B28" s="1492" t="s">
        <v>2145</v>
      </c>
      <c r="C28" s="1490"/>
      <c r="D28" s="1490"/>
      <c r="E28" s="1490"/>
      <c r="F28" s="1490"/>
      <c r="G28" s="1490"/>
      <c r="H28" s="1490"/>
      <c r="I28" s="1490"/>
      <c r="J28" s="1490"/>
    </row>
    <row r="29" spans="1:10" ht="15.75">
      <c r="A29" s="1495" t="s">
        <v>461</v>
      </c>
      <c r="B29" s="1492" t="s">
        <v>2120</v>
      </c>
      <c r="C29" s="1490"/>
      <c r="D29" s="1490"/>
      <c r="E29" s="1490"/>
      <c r="F29" s="1490"/>
      <c r="G29" s="1490"/>
      <c r="H29" s="1490"/>
      <c r="I29" s="1490"/>
      <c r="J29" s="1490"/>
    </row>
    <row r="30" spans="1:10" ht="15.75">
      <c r="A30" s="1495" t="s">
        <v>2636</v>
      </c>
      <c r="B30" s="1492" t="s">
        <v>2142</v>
      </c>
      <c r="C30" s="1490"/>
      <c r="D30" s="1490"/>
      <c r="E30" s="1490"/>
      <c r="F30" s="1490"/>
      <c r="G30" s="1490"/>
      <c r="H30" s="1490"/>
      <c r="I30" s="1490"/>
      <c r="J30" s="1490"/>
    </row>
    <row r="31" spans="1:10" ht="15.75">
      <c r="A31" s="1495" t="s">
        <v>586</v>
      </c>
      <c r="B31" s="1492" t="s">
        <v>2225</v>
      </c>
      <c r="C31" s="1490"/>
      <c r="D31" s="1490"/>
      <c r="E31" s="1490"/>
      <c r="F31" s="1490"/>
      <c r="G31" s="1490"/>
      <c r="H31" s="1490"/>
      <c r="I31" s="1490"/>
      <c r="J31" s="1490"/>
    </row>
    <row r="32" spans="1:10" ht="15.75">
      <c r="A32" s="1495" t="s">
        <v>588</v>
      </c>
      <c r="B32" s="1492" t="s">
        <v>2118</v>
      </c>
      <c r="C32" s="1490"/>
      <c r="D32" s="1490"/>
      <c r="E32" s="1490"/>
      <c r="F32" s="1490"/>
      <c r="G32" s="1490"/>
      <c r="H32" s="1490"/>
      <c r="I32" s="1490"/>
      <c r="J32" s="1490"/>
    </row>
    <row r="33" spans="1:10" ht="15.75">
      <c r="A33" s="1495" t="s">
        <v>465</v>
      </c>
      <c r="B33" s="1492" t="s">
        <v>2270</v>
      </c>
      <c r="C33" s="1490"/>
      <c r="D33" s="1490"/>
      <c r="E33" s="1490"/>
      <c r="F33" s="1490"/>
      <c r="G33" s="1490"/>
      <c r="H33" s="1490"/>
      <c r="I33" s="1490"/>
      <c r="J33" s="1490"/>
    </row>
    <row r="34" spans="1:10" ht="15.75">
      <c r="A34" s="1495" t="s">
        <v>584</v>
      </c>
      <c r="B34" s="1492" t="s">
        <v>2113</v>
      </c>
      <c r="C34" s="1490"/>
      <c r="D34" s="1490"/>
      <c r="E34" s="1490"/>
      <c r="F34" s="1490"/>
      <c r="G34" s="1490"/>
      <c r="H34" s="1490"/>
      <c r="I34" s="1490"/>
      <c r="J34" s="1490"/>
    </row>
    <row r="35" spans="1:10" ht="15.75">
      <c r="A35" s="1495" t="s">
        <v>2637</v>
      </c>
      <c r="B35" s="1492" t="s">
        <v>2149</v>
      </c>
      <c r="C35" s="1490"/>
      <c r="D35" s="1490"/>
      <c r="E35" s="1490"/>
      <c r="F35" s="1490"/>
      <c r="G35" s="1490"/>
      <c r="H35" s="1490"/>
      <c r="I35" s="1490"/>
      <c r="J35" s="1490"/>
    </row>
    <row r="36" spans="1:10" ht="15.75">
      <c r="A36" s="1495" t="s">
        <v>2638</v>
      </c>
      <c r="B36" s="1492" t="s">
        <v>2259</v>
      </c>
      <c r="C36" s="1490"/>
      <c r="D36" s="1490"/>
      <c r="E36" s="1490"/>
      <c r="F36" s="1490"/>
      <c r="G36" s="1490"/>
      <c r="H36" s="1490"/>
      <c r="I36" s="1490"/>
      <c r="J36" s="1490"/>
    </row>
    <row r="37" spans="1:10" ht="15.75">
      <c r="B37" s="1487"/>
      <c r="C37" s="1486">
        <f t="shared" ref="C37:H37" si="0">SUM(C5:C36)</f>
        <v>0</v>
      </c>
      <c r="D37" s="1486">
        <f t="shared" si="0"/>
        <v>0</v>
      </c>
      <c r="E37" s="1486">
        <f t="shared" si="0"/>
        <v>0</v>
      </c>
      <c r="F37" s="1486">
        <f t="shared" si="0"/>
        <v>0</v>
      </c>
      <c r="G37" s="1486">
        <f t="shared" si="0"/>
        <v>0</v>
      </c>
      <c r="H37" s="1486">
        <f t="shared" si="0"/>
        <v>0</v>
      </c>
      <c r="I37" s="1486"/>
    </row>
    <row r="38" spans="1:10" ht="15.75">
      <c r="B38" s="1487"/>
    </row>
  </sheetData>
  <protectedRanges>
    <protectedRange sqref="B37:B38" name="all_5_1_3"/>
    <protectedRange sqref="B5:B20" name="All_8"/>
    <protectedRange sqref="B33 B21:B22 B24 B26:B27" name="all_2_1_2"/>
    <protectedRange sqref="B34" name="fill_1_1_1_1"/>
    <protectedRange sqref="B35" name="fill_1_5_1_1_1"/>
    <protectedRange sqref="B36" name="fill_1_6_1_1_1"/>
    <protectedRange sqref="B23" name="All_2_1_1_1"/>
    <protectedRange sqref="B25" name="All_3_1_1"/>
  </protectedRanges>
  <mergeCells count="2">
    <mergeCell ref="A1:J1"/>
    <mergeCell ref="A2:J2"/>
  </mergeCells>
  <pageMargins left="0.31496062992125984" right="0.31496062992125984" top="0.35433070866141736" bottom="0.15748031496062992" header="0.31496062992125984" footer="0.31496062992125984"/>
  <pageSetup paperSize="135" scale="91" orientation="landscape" horizontalDpi="4294967293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3A724-E7E5-4A69-9E01-7EF3E5DA829D}">
  <dimension ref="A1:J39"/>
  <sheetViews>
    <sheetView view="pageBreakPreview" zoomScale="70" zoomScaleNormal="100" zoomScaleSheetLayoutView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9" sqref="C9"/>
    </sheetView>
  </sheetViews>
  <sheetFormatPr defaultRowHeight="15"/>
  <cols>
    <col min="1" max="1" width="4.5703125" style="251" customWidth="1"/>
    <col min="2" max="2" width="40.7109375" style="251" customWidth="1"/>
    <col min="3" max="9" width="16.7109375" style="251" customWidth="1"/>
    <col min="10" max="10" width="13.28515625" style="251" customWidth="1"/>
    <col min="11" max="16384" width="9.140625" style="251"/>
  </cols>
  <sheetData>
    <row r="1" spans="1:10" ht="18.75">
      <c r="A1" s="1947" t="s">
        <v>1007</v>
      </c>
      <c r="B1" s="1947"/>
      <c r="C1" s="1947"/>
      <c r="D1" s="1947"/>
      <c r="E1" s="1947"/>
      <c r="F1" s="1947"/>
      <c r="G1" s="1947"/>
      <c r="H1" s="1947"/>
      <c r="I1" s="1947"/>
      <c r="J1" s="1947"/>
    </row>
    <row r="2" spans="1:10" ht="18.75">
      <c r="A2" s="1947" t="s">
        <v>2650</v>
      </c>
      <c r="B2" s="1947"/>
      <c r="C2" s="1947"/>
      <c r="D2" s="1947"/>
      <c r="E2" s="1947"/>
      <c r="F2" s="1947"/>
      <c r="G2" s="1947"/>
      <c r="H2" s="1947"/>
      <c r="I2" s="1947"/>
      <c r="J2" s="1947"/>
    </row>
    <row r="3" spans="1:10">
      <c r="A3" s="251" t="s">
        <v>1020</v>
      </c>
    </row>
    <row r="4" spans="1:10" ht="29.25" customHeight="1">
      <c r="A4" s="1491" t="s">
        <v>869</v>
      </c>
      <c r="B4" s="1491" t="s">
        <v>863</v>
      </c>
      <c r="C4" s="1491" t="s">
        <v>2643</v>
      </c>
      <c r="D4" s="1491" t="s">
        <v>2644</v>
      </c>
      <c r="E4" s="1491" t="s">
        <v>2645</v>
      </c>
      <c r="F4" s="1491" t="s">
        <v>2646</v>
      </c>
      <c r="G4" s="1491" t="s">
        <v>2647</v>
      </c>
      <c r="H4" s="1491" t="s">
        <v>2648</v>
      </c>
      <c r="I4" s="1491"/>
      <c r="J4" s="1491" t="s">
        <v>1008</v>
      </c>
    </row>
    <row r="5" spans="1:10" ht="15.75">
      <c r="A5" s="1495" t="s">
        <v>1063</v>
      </c>
      <c r="B5" s="1487" t="s">
        <v>1276</v>
      </c>
      <c r="C5" s="1490"/>
      <c r="D5" s="1490"/>
      <c r="E5" s="1490"/>
      <c r="F5" s="1490"/>
      <c r="G5" s="1490"/>
      <c r="H5" s="1490"/>
      <c r="I5" s="1490"/>
      <c r="J5" s="1490"/>
    </row>
    <row r="6" spans="1:10" ht="15.75">
      <c r="A6" s="1495" t="s">
        <v>1062</v>
      </c>
      <c r="B6" s="1487" t="s">
        <v>1177</v>
      </c>
      <c r="C6" s="1490"/>
      <c r="D6" s="1490"/>
      <c r="E6" s="1490"/>
      <c r="F6" s="1490"/>
      <c r="G6" s="1490"/>
      <c r="H6" s="1490"/>
      <c r="I6" s="1490"/>
      <c r="J6" s="1490"/>
    </row>
    <row r="7" spans="1:10" ht="15.75">
      <c r="A7" s="1495" t="s">
        <v>1638</v>
      </c>
      <c r="B7" s="1487" t="s">
        <v>1162</v>
      </c>
      <c r="C7" s="1490"/>
      <c r="D7" s="1490"/>
      <c r="E7" s="1490"/>
      <c r="F7" s="1490"/>
      <c r="G7" s="1490"/>
      <c r="H7" s="1490"/>
      <c r="I7" s="1490"/>
      <c r="J7" s="1490"/>
    </row>
    <row r="8" spans="1:10" ht="15.75">
      <c r="A8" s="1495" t="s">
        <v>1807</v>
      </c>
      <c r="B8" s="1487" t="s">
        <v>1170</v>
      </c>
      <c r="C8" s="1490"/>
      <c r="D8" s="1490"/>
      <c r="E8" s="1490"/>
      <c r="F8" s="1490"/>
      <c r="G8" s="1490"/>
      <c r="H8" s="1490"/>
      <c r="I8" s="1490"/>
      <c r="J8" s="1490"/>
    </row>
    <row r="9" spans="1:10" ht="15.75">
      <c r="A9" s="1495" t="s">
        <v>2627</v>
      </c>
      <c r="B9" s="1487" t="s">
        <v>1377</v>
      </c>
      <c r="C9" s="1490"/>
      <c r="D9" s="1490"/>
      <c r="E9" s="1490"/>
      <c r="F9" s="1490"/>
      <c r="G9" s="1490"/>
      <c r="H9" s="1490"/>
      <c r="I9" s="1490"/>
      <c r="J9" s="1490"/>
    </row>
    <row r="10" spans="1:10" ht="15.75">
      <c r="A10" s="1495" t="s">
        <v>1631</v>
      </c>
      <c r="B10" s="1487" t="s">
        <v>1268</v>
      </c>
      <c r="C10" s="1490"/>
      <c r="D10" s="1490"/>
      <c r="E10" s="1490"/>
      <c r="F10" s="1490"/>
      <c r="G10" s="1490"/>
      <c r="H10" s="1490"/>
      <c r="I10" s="1490"/>
      <c r="J10" s="1490"/>
    </row>
    <row r="11" spans="1:10" ht="15.75">
      <c r="A11" s="1495" t="s">
        <v>1362</v>
      </c>
      <c r="B11" s="1492" t="s">
        <v>1258</v>
      </c>
      <c r="C11" s="1490"/>
      <c r="D11" s="1490"/>
      <c r="E11" s="1490"/>
      <c r="F11" s="1490"/>
      <c r="G11" s="1490"/>
      <c r="H11" s="1490"/>
      <c r="I11" s="1490"/>
      <c r="J11" s="1490"/>
    </row>
    <row r="12" spans="1:10" ht="15.75">
      <c r="A12" s="1495" t="s">
        <v>1361</v>
      </c>
      <c r="B12" s="1487" t="s">
        <v>1169</v>
      </c>
      <c r="C12" s="1490"/>
      <c r="D12" s="1490"/>
      <c r="E12" s="1490"/>
      <c r="F12" s="1490"/>
      <c r="G12" s="1490"/>
      <c r="H12" s="1490"/>
      <c r="I12" s="1490"/>
      <c r="J12" s="1490"/>
    </row>
    <row r="13" spans="1:10" ht="15.75">
      <c r="A13" s="1495" t="s">
        <v>1363</v>
      </c>
      <c r="B13" s="1492" t="s">
        <v>2641</v>
      </c>
      <c r="C13" s="1490"/>
      <c r="D13" s="1490"/>
      <c r="E13" s="1490"/>
      <c r="F13" s="1490"/>
      <c r="G13" s="1490"/>
      <c r="H13" s="1490"/>
      <c r="I13" s="1490"/>
      <c r="J13" s="1490"/>
    </row>
    <row r="14" spans="1:10" ht="15.75">
      <c r="A14" s="1495" t="s">
        <v>713</v>
      </c>
      <c r="B14" s="1487" t="s">
        <v>1173</v>
      </c>
      <c r="C14" s="1490"/>
      <c r="D14" s="1490"/>
      <c r="E14" s="1490"/>
      <c r="F14" s="1490"/>
      <c r="G14" s="1490"/>
      <c r="H14" s="1490"/>
      <c r="I14" s="1490"/>
      <c r="J14" s="1490"/>
    </row>
    <row r="15" spans="1:10" ht="15.75">
      <c r="A15" s="1495" t="s">
        <v>1364</v>
      </c>
      <c r="B15" s="1487" t="s">
        <v>1165</v>
      </c>
      <c r="C15" s="1490"/>
      <c r="D15" s="1490"/>
      <c r="E15" s="1490"/>
      <c r="F15" s="1490"/>
      <c r="G15" s="1490"/>
      <c r="H15" s="1490"/>
      <c r="I15" s="1490"/>
      <c r="J15" s="1490"/>
    </row>
    <row r="16" spans="1:10" ht="15.75">
      <c r="A16" s="1495" t="s">
        <v>438</v>
      </c>
      <c r="B16" s="1487" t="s">
        <v>1176</v>
      </c>
      <c r="C16" s="1490"/>
      <c r="D16" s="1490"/>
      <c r="E16" s="1490"/>
      <c r="F16" s="1490"/>
      <c r="G16" s="1490"/>
      <c r="H16" s="1490"/>
      <c r="I16" s="1490"/>
      <c r="J16" s="1490"/>
    </row>
    <row r="17" spans="1:10" ht="15.75">
      <c r="A17" s="1495" t="s">
        <v>452</v>
      </c>
      <c r="B17" s="1487" t="s">
        <v>1334</v>
      </c>
      <c r="C17" s="1490"/>
      <c r="D17" s="1490"/>
      <c r="E17" s="1490"/>
      <c r="F17" s="1490"/>
      <c r="G17" s="1490"/>
      <c r="H17" s="1490"/>
      <c r="I17" s="1490"/>
      <c r="J17" s="1490"/>
    </row>
    <row r="18" spans="1:10" ht="15.75">
      <c r="A18" s="1495" t="s">
        <v>2331</v>
      </c>
      <c r="B18" s="1487" t="s">
        <v>2507</v>
      </c>
      <c r="C18" s="1490"/>
      <c r="D18" s="1490"/>
      <c r="E18" s="1490"/>
      <c r="F18" s="1490"/>
      <c r="G18" s="1490"/>
      <c r="H18" s="1490"/>
      <c r="I18" s="1490"/>
      <c r="J18" s="1490"/>
    </row>
    <row r="19" spans="1:10" ht="15.75">
      <c r="A19" s="1495" t="s">
        <v>2628</v>
      </c>
      <c r="B19" s="1492" t="s">
        <v>1171</v>
      </c>
      <c r="C19" s="1490"/>
      <c r="D19" s="1490"/>
      <c r="E19" s="1490"/>
      <c r="F19" s="1490"/>
      <c r="G19" s="1490"/>
      <c r="H19" s="1490"/>
      <c r="I19" s="1490"/>
      <c r="J19" s="1490"/>
    </row>
    <row r="20" spans="1:10" ht="15.75">
      <c r="A20" s="1495" t="s">
        <v>2629</v>
      </c>
      <c r="B20" s="1492" t="s">
        <v>2744</v>
      </c>
      <c r="C20" s="1490"/>
      <c r="D20" s="1490"/>
      <c r="E20" s="1490"/>
      <c r="F20" s="1490"/>
      <c r="G20" s="1490"/>
      <c r="H20" s="1490"/>
      <c r="I20" s="1490"/>
      <c r="J20" s="1490"/>
    </row>
    <row r="21" spans="1:10" ht="15.75">
      <c r="A21" s="1495" t="s">
        <v>2630</v>
      </c>
      <c r="B21" s="1492" t="s">
        <v>2508</v>
      </c>
      <c r="C21" s="1490"/>
      <c r="D21" s="1490"/>
      <c r="E21" s="1490"/>
      <c r="F21" s="1490"/>
      <c r="G21" s="1490"/>
      <c r="H21" s="1490"/>
      <c r="I21" s="1490"/>
      <c r="J21" s="1490"/>
    </row>
    <row r="22" spans="1:10" ht="15.75">
      <c r="A22" s="1495" t="s">
        <v>2631</v>
      </c>
      <c r="B22" s="1492" t="s">
        <v>2506</v>
      </c>
      <c r="C22" s="1490"/>
      <c r="D22" s="1490"/>
      <c r="E22" s="1490"/>
      <c r="F22" s="1490"/>
      <c r="G22" s="1490"/>
      <c r="H22" s="1490"/>
      <c r="I22" s="1490"/>
      <c r="J22" s="1490"/>
    </row>
    <row r="23" spans="1:10" ht="15.75">
      <c r="A23" s="1495" t="s">
        <v>2632</v>
      </c>
      <c r="B23" s="1492" t="s">
        <v>1146</v>
      </c>
      <c r="C23" s="1490"/>
      <c r="D23" s="1490"/>
      <c r="E23" s="1490"/>
      <c r="F23" s="1490"/>
      <c r="G23" s="1490"/>
      <c r="H23" s="1490"/>
      <c r="I23" s="1490"/>
      <c r="J23" s="1490"/>
    </row>
    <row r="24" spans="1:10" ht="15.75">
      <c r="A24" s="1495" t="s">
        <v>482</v>
      </c>
      <c r="B24" s="1492" t="s">
        <v>1154</v>
      </c>
      <c r="C24" s="1490"/>
      <c r="D24" s="1490"/>
      <c r="E24" s="1490"/>
      <c r="F24" s="1490"/>
      <c r="G24" s="1490"/>
      <c r="H24" s="1490"/>
      <c r="I24" s="1490"/>
      <c r="J24" s="1490"/>
    </row>
    <row r="25" spans="1:10" ht="15.75">
      <c r="A25" s="1495" t="s">
        <v>448</v>
      </c>
      <c r="B25" s="1492" t="s">
        <v>1339</v>
      </c>
      <c r="C25" s="1490"/>
      <c r="D25" s="1490"/>
      <c r="E25" s="1490"/>
      <c r="F25" s="1490"/>
      <c r="G25" s="1490"/>
      <c r="H25" s="1490"/>
      <c r="I25" s="1490"/>
      <c r="J25" s="1490"/>
    </row>
    <row r="26" spans="1:10" ht="15.75">
      <c r="A26" s="1495" t="s">
        <v>2633</v>
      </c>
      <c r="B26" s="1487" t="s">
        <v>1150</v>
      </c>
      <c r="C26" s="1490"/>
      <c r="D26" s="1490"/>
      <c r="E26" s="1490"/>
      <c r="F26" s="1490"/>
      <c r="G26" s="1490"/>
      <c r="H26" s="1490"/>
      <c r="I26" s="1490"/>
      <c r="J26" s="1490"/>
    </row>
    <row r="27" spans="1:10" ht="15.75">
      <c r="A27" s="1495" t="s">
        <v>2634</v>
      </c>
      <c r="B27" s="1492" t="s">
        <v>2509</v>
      </c>
      <c r="C27" s="1490"/>
      <c r="D27" s="1490"/>
      <c r="E27" s="1490"/>
      <c r="F27" s="1490"/>
      <c r="G27" s="1490"/>
      <c r="H27" s="1490"/>
      <c r="I27" s="1490"/>
      <c r="J27" s="1490"/>
    </row>
    <row r="28" spans="1:10" ht="15.75">
      <c r="A28" s="1495" t="s">
        <v>2635</v>
      </c>
      <c r="B28" s="1492" t="s">
        <v>1175</v>
      </c>
      <c r="C28" s="1490"/>
      <c r="D28" s="1490"/>
      <c r="E28" s="1490"/>
      <c r="F28" s="1490"/>
      <c r="G28" s="1490"/>
      <c r="H28" s="1490"/>
      <c r="I28" s="1490"/>
      <c r="J28" s="1490"/>
    </row>
    <row r="29" spans="1:10" ht="15.75">
      <c r="A29" s="1495" t="s">
        <v>461</v>
      </c>
      <c r="B29" s="1492" t="s">
        <v>1217</v>
      </c>
      <c r="C29" s="1490"/>
      <c r="D29" s="1490"/>
      <c r="E29" s="1490"/>
      <c r="F29" s="1490"/>
      <c r="G29" s="1490"/>
      <c r="H29" s="1490"/>
      <c r="I29" s="1490"/>
      <c r="J29" s="1490"/>
    </row>
    <row r="30" spans="1:10" ht="15.75">
      <c r="A30" s="1495" t="s">
        <v>2636</v>
      </c>
      <c r="B30" s="1492" t="s">
        <v>1167</v>
      </c>
      <c r="C30" s="1490"/>
      <c r="D30" s="1490"/>
      <c r="E30" s="1490"/>
      <c r="F30" s="1490"/>
      <c r="G30" s="1490"/>
      <c r="H30" s="1490"/>
      <c r="I30" s="1490"/>
      <c r="J30" s="1490"/>
    </row>
    <row r="31" spans="1:10" ht="15.75">
      <c r="A31" s="1495" t="s">
        <v>586</v>
      </c>
      <c r="B31" s="1492" t="s">
        <v>2745</v>
      </c>
      <c r="C31" s="1490"/>
      <c r="D31" s="1490"/>
      <c r="E31" s="1490"/>
      <c r="F31" s="1490"/>
      <c r="G31" s="1490"/>
      <c r="H31" s="1490"/>
      <c r="I31" s="1490"/>
      <c r="J31" s="1490"/>
    </row>
    <row r="32" spans="1:10" ht="15.75">
      <c r="A32" s="1495" t="s">
        <v>588</v>
      </c>
      <c r="B32" s="1492" t="s">
        <v>1210</v>
      </c>
      <c r="C32" s="1490"/>
      <c r="D32" s="1490"/>
      <c r="E32" s="1490"/>
      <c r="F32" s="1490"/>
      <c r="G32" s="1490"/>
      <c r="H32" s="1490"/>
      <c r="I32" s="1490"/>
      <c r="J32" s="1490"/>
    </row>
    <row r="33" spans="1:10" ht="15.75">
      <c r="A33" s="1495" t="s">
        <v>465</v>
      </c>
      <c r="B33" s="1492" t="s">
        <v>1147</v>
      </c>
      <c r="C33" s="1490"/>
      <c r="D33" s="1490"/>
      <c r="E33" s="1490"/>
      <c r="F33" s="1490"/>
      <c r="G33" s="1490"/>
      <c r="H33" s="1490"/>
      <c r="I33" s="1490"/>
      <c r="J33" s="1490"/>
    </row>
    <row r="34" spans="1:10" ht="15.75">
      <c r="A34" s="1495" t="s">
        <v>584</v>
      </c>
      <c r="B34" s="1492" t="s">
        <v>1172</v>
      </c>
      <c r="C34" s="1490"/>
      <c r="D34" s="1490"/>
      <c r="E34" s="1490"/>
      <c r="F34" s="1490"/>
      <c r="G34" s="1490"/>
      <c r="H34" s="1490"/>
      <c r="I34" s="1490"/>
      <c r="J34" s="1490"/>
    </row>
    <row r="35" spans="1:10" ht="15.75">
      <c r="A35" s="1495" t="s">
        <v>2637</v>
      </c>
      <c r="B35" s="1492" t="s">
        <v>1157</v>
      </c>
      <c r="C35" s="1490"/>
      <c r="D35" s="1490"/>
      <c r="E35" s="1490"/>
      <c r="F35" s="1490"/>
      <c r="G35" s="1490"/>
      <c r="H35" s="1490"/>
      <c r="I35" s="1490"/>
      <c r="J35" s="1490"/>
    </row>
    <row r="36" spans="1:10" ht="15.75">
      <c r="A36" s="1495" t="s">
        <v>2638</v>
      </c>
      <c r="B36" s="1492" t="s">
        <v>1255</v>
      </c>
      <c r="C36" s="1490"/>
      <c r="D36" s="1490"/>
      <c r="E36" s="1490"/>
      <c r="F36" s="1490"/>
      <c r="G36" s="1490"/>
      <c r="H36" s="1490"/>
      <c r="I36" s="1490"/>
      <c r="J36" s="1490"/>
    </row>
    <row r="37" spans="1:10" ht="15.75">
      <c r="A37" s="1495" t="s">
        <v>2639</v>
      </c>
      <c r="B37" s="1492" t="s">
        <v>1152</v>
      </c>
      <c r="C37" s="1490"/>
      <c r="D37" s="1490"/>
      <c r="E37" s="1490"/>
      <c r="F37" s="1490"/>
      <c r="G37" s="1490"/>
      <c r="H37" s="1490"/>
      <c r="I37" s="1490"/>
      <c r="J37" s="1490"/>
    </row>
    <row r="38" spans="1:10" ht="15.75">
      <c r="B38" s="1487"/>
      <c r="C38" s="1486">
        <f t="shared" ref="C38:H38" si="0">SUM(C5:C37)</f>
        <v>0</v>
      </c>
      <c r="D38" s="1486">
        <f t="shared" si="0"/>
        <v>0</v>
      </c>
      <c r="E38" s="1486">
        <f t="shared" si="0"/>
        <v>0</v>
      </c>
      <c r="F38" s="1486">
        <f t="shared" si="0"/>
        <v>0</v>
      </c>
      <c r="G38" s="1486">
        <f t="shared" si="0"/>
        <v>0</v>
      </c>
      <c r="H38" s="1486">
        <f t="shared" si="0"/>
        <v>0</v>
      </c>
      <c r="I38" s="1486"/>
    </row>
    <row r="39" spans="1:10" ht="15.75">
      <c r="B39" s="1487"/>
    </row>
  </sheetData>
  <protectedRanges>
    <protectedRange sqref="B38:B39" name="all_5_1_3"/>
    <protectedRange sqref="B5:B15" name="All_8_1"/>
    <protectedRange sqref="B17:B22 B24:B35" name="all_2_1_3"/>
    <protectedRange sqref="B16" name="All_1_1_1"/>
    <protectedRange sqref="B36" name="All_4_1_1"/>
    <protectedRange sqref="B23" name="fill_1_7_2"/>
  </protectedRanges>
  <mergeCells count="2">
    <mergeCell ref="A1:J1"/>
    <mergeCell ref="A2:J2"/>
  </mergeCells>
  <pageMargins left="0.31496062992125984" right="0.31496062992125984" top="0.35433070866141736" bottom="0.15748031496062992" header="0.31496062992125984" footer="0.31496062992125984"/>
  <pageSetup paperSize="135" scale="91" orientation="landscape" horizontalDpi="4294967293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BECDB-6BBD-4552-8FBC-D777851B657A}">
  <dimension ref="A1:J39"/>
  <sheetViews>
    <sheetView tabSelected="1" view="pageBreakPreview" zoomScale="70" zoomScaleNormal="100" zoomScaleSheetLayoutView="70" workbookViewId="0">
      <pane xSplit="2" ySplit="4" topLeftCell="C16" activePane="bottomRight" state="frozen"/>
      <selection pane="topRight" activeCell="C1" sqref="C1"/>
      <selection pane="bottomLeft" activeCell="A5" sqref="A5"/>
      <selection pane="bottomRight" activeCell="G33" sqref="G33"/>
    </sheetView>
  </sheetViews>
  <sheetFormatPr defaultRowHeight="15"/>
  <cols>
    <col min="1" max="1" width="4.5703125" style="251" customWidth="1"/>
    <col min="2" max="2" width="40.7109375" style="251" customWidth="1"/>
    <col min="3" max="9" width="16.7109375" style="251" customWidth="1"/>
    <col min="10" max="10" width="13.28515625" style="251" customWidth="1"/>
    <col min="11" max="16384" width="9.140625" style="251"/>
  </cols>
  <sheetData>
    <row r="1" spans="1:10" ht="18.75">
      <c r="A1" s="1947" t="s">
        <v>1007</v>
      </c>
      <c r="B1" s="1947"/>
      <c r="C1" s="1947"/>
      <c r="D1" s="1947"/>
      <c r="E1" s="1947"/>
      <c r="F1" s="1947"/>
      <c r="G1" s="1947"/>
      <c r="H1" s="1947"/>
      <c r="I1" s="1947"/>
      <c r="J1" s="1947"/>
    </row>
    <row r="2" spans="1:10" ht="18.75">
      <c r="A2" s="1947" t="s">
        <v>2650</v>
      </c>
      <c r="B2" s="1947"/>
      <c r="C2" s="1947"/>
      <c r="D2" s="1947"/>
      <c r="E2" s="1947"/>
      <c r="F2" s="1947"/>
      <c r="G2" s="1947"/>
      <c r="H2" s="1947"/>
      <c r="I2" s="1947"/>
      <c r="J2" s="1947"/>
    </row>
    <row r="3" spans="1:10">
      <c r="A3" s="251" t="s">
        <v>1021</v>
      </c>
    </row>
    <row r="4" spans="1:10" ht="29.25" customHeight="1">
      <c r="A4" s="1491" t="s">
        <v>869</v>
      </c>
      <c r="B4" s="1491" t="s">
        <v>863</v>
      </c>
      <c r="C4" s="1491" t="s">
        <v>2643</v>
      </c>
      <c r="D4" s="1491" t="s">
        <v>2644</v>
      </c>
      <c r="E4" s="1491" t="s">
        <v>2645</v>
      </c>
      <c r="F4" s="1491" t="s">
        <v>2646</v>
      </c>
      <c r="G4" s="1491" t="s">
        <v>2647</v>
      </c>
      <c r="H4" s="1491" t="s">
        <v>2648</v>
      </c>
      <c r="I4" s="1491"/>
      <c r="J4" s="1491" t="s">
        <v>1008</v>
      </c>
    </row>
    <row r="5" spans="1:10" ht="15.75">
      <c r="A5" s="1495" t="s">
        <v>1063</v>
      </c>
      <c r="B5" s="1487" t="s">
        <v>1242</v>
      </c>
      <c r="C5" s="1490"/>
      <c r="D5" s="1490"/>
      <c r="E5" s="1490"/>
      <c r="F5" s="1490"/>
      <c r="G5" s="1490"/>
      <c r="H5" s="1490"/>
      <c r="I5" s="1490"/>
      <c r="J5" s="1490"/>
    </row>
    <row r="6" spans="1:10" ht="15.75">
      <c r="A6" s="1495" t="s">
        <v>1062</v>
      </c>
      <c r="B6" s="1487" t="s">
        <v>1272</v>
      </c>
      <c r="C6" s="1490"/>
      <c r="D6" s="1490"/>
      <c r="E6" s="1490"/>
      <c r="F6" s="1490"/>
      <c r="G6" s="1490"/>
      <c r="H6" s="1490"/>
      <c r="I6" s="1490"/>
      <c r="J6" s="1490"/>
    </row>
    <row r="7" spans="1:10" ht="15.75">
      <c r="A7" s="1495" t="s">
        <v>1638</v>
      </c>
      <c r="B7" s="1487" t="s">
        <v>1178</v>
      </c>
      <c r="C7" s="1490"/>
      <c r="D7" s="1490"/>
      <c r="E7" s="1490"/>
      <c r="F7" s="1490"/>
      <c r="G7" s="1490"/>
      <c r="H7" s="1490"/>
      <c r="I7" s="1490"/>
      <c r="J7" s="1490"/>
    </row>
    <row r="8" spans="1:10" ht="15.75">
      <c r="A8" s="1495" t="s">
        <v>1807</v>
      </c>
      <c r="B8" s="1487" t="s">
        <v>1660</v>
      </c>
      <c r="C8" s="1490"/>
      <c r="D8" s="1490"/>
      <c r="E8" s="1490"/>
      <c r="F8" s="1490"/>
      <c r="G8" s="1490"/>
      <c r="H8" s="1490"/>
      <c r="I8" s="1490"/>
      <c r="J8" s="1490"/>
    </row>
    <row r="9" spans="1:10" ht="15.75">
      <c r="A9" s="1495" t="s">
        <v>2627</v>
      </c>
      <c r="B9" s="1487" t="s">
        <v>1174</v>
      </c>
      <c r="C9" s="1490"/>
      <c r="D9" s="1490"/>
      <c r="E9" s="1490"/>
      <c r="F9" s="1490"/>
      <c r="G9" s="1490"/>
      <c r="H9" s="1490"/>
      <c r="I9" s="1490"/>
      <c r="J9" s="1490"/>
    </row>
    <row r="10" spans="1:10" ht="15.75">
      <c r="A10" s="1495" t="s">
        <v>1631</v>
      </c>
      <c r="B10" s="1487" t="s">
        <v>2503</v>
      </c>
      <c r="C10" s="1490"/>
      <c r="D10" s="1490"/>
      <c r="E10" s="1490"/>
      <c r="F10" s="1490"/>
      <c r="G10" s="1490"/>
      <c r="H10" s="1490"/>
      <c r="I10" s="1490"/>
      <c r="J10" s="1490"/>
    </row>
    <row r="11" spans="1:10" ht="15.75">
      <c r="A11" s="1495" t="s">
        <v>1362</v>
      </c>
      <c r="B11" s="1492" t="s">
        <v>1158</v>
      </c>
      <c r="C11" s="1490"/>
      <c r="D11" s="1490"/>
      <c r="E11" s="1490"/>
      <c r="F11" s="1490"/>
      <c r="G11" s="1490"/>
      <c r="H11" s="1490"/>
      <c r="I11" s="1490"/>
      <c r="J11" s="1490"/>
    </row>
    <row r="12" spans="1:10" ht="15.75">
      <c r="A12" s="1495" t="s">
        <v>1361</v>
      </c>
      <c r="B12" s="1487" t="s">
        <v>1163</v>
      </c>
      <c r="C12" s="1490"/>
      <c r="D12" s="1490"/>
      <c r="E12" s="1490"/>
      <c r="F12" s="1490"/>
      <c r="G12" s="1490"/>
      <c r="H12" s="1490"/>
      <c r="I12" s="1490"/>
      <c r="J12" s="1490"/>
    </row>
    <row r="13" spans="1:10" ht="15.75">
      <c r="A13" s="1495" t="s">
        <v>1363</v>
      </c>
      <c r="B13" s="1492" t="s">
        <v>1155</v>
      </c>
      <c r="C13" s="1490"/>
      <c r="D13" s="1490"/>
      <c r="E13" s="1490"/>
      <c r="F13" s="1490"/>
      <c r="G13" s="1490"/>
      <c r="H13" s="1490"/>
      <c r="I13" s="1490"/>
      <c r="J13" s="1490"/>
    </row>
    <row r="14" spans="1:10" ht="15.75">
      <c r="A14" s="1495" t="s">
        <v>713</v>
      </c>
      <c r="B14" s="1487" t="s">
        <v>2504</v>
      </c>
      <c r="C14" s="1490"/>
      <c r="D14" s="1490"/>
      <c r="E14" s="1490"/>
      <c r="F14" s="1490"/>
      <c r="G14" s="1490"/>
      <c r="H14" s="1490"/>
      <c r="I14" s="1490"/>
      <c r="J14" s="1490"/>
    </row>
    <row r="15" spans="1:10" ht="15.75">
      <c r="A15" s="1495" t="s">
        <v>1364</v>
      </c>
      <c r="B15" s="1487" t="s">
        <v>2505</v>
      </c>
      <c r="C15" s="1490"/>
      <c r="D15" s="1490"/>
      <c r="E15" s="1490"/>
      <c r="F15" s="1490"/>
      <c r="G15" s="1490"/>
      <c r="H15" s="1490"/>
      <c r="I15" s="1490"/>
      <c r="J15" s="1490"/>
    </row>
    <row r="16" spans="1:10" ht="15.75">
      <c r="A16" s="1495" t="s">
        <v>438</v>
      </c>
      <c r="B16" s="1487" t="s">
        <v>1656</v>
      </c>
      <c r="C16" s="1490"/>
      <c r="D16" s="1490"/>
      <c r="E16" s="1490"/>
      <c r="F16" s="1490"/>
      <c r="G16" s="1490"/>
      <c r="H16" s="1490"/>
      <c r="I16" s="1490"/>
      <c r="J16" s="1490"/>
    </row>
    <row r="17" spans="1:10" ht="15.75">
      <c r="A17" s="1495" t="s">
        <v>452</v>
      </c>
      <c r="B17" s="1487" t="s">
        <v>1426</v>
      </c>
      <c r="C17" s="1490"/>
      <c r="D17" s="1490"/>
      <c r="E17" s="1490"/>
      <c r="F17" s="1490"/>
      <c r="G17" s="1490"/>
      <c r="H17" s="1490"/>
      <c r="I17" s="1490"/>
      <c r="J17" s="1490"/>
    </row>
    <row r="18" spans="1:10" ht="15.75">
      <c r="A18" s="1495" t="s">
        <v>2331</v>
      </c>
      <c r="B18" s="1487" t="s">
        <v>2642</v>
      </c>
      <c r="C18" s="1490"/>
      <c r="D18" s="1490"/>
      <c r="E18" s="1490"/>
      <c r="F18" s="1490"/>
      <c r="G18" s="1490"/>
      <c r="H18" s="1490"/>
      <c r="I18" s="1490"/>
      <c r="J18" s="1490"/>
    </row>
    <row r="19" spans="1:10" ht="15.75">
      <c r="A19" s="1495" t="s">
        <v>2628</v>
      </c>
      <c r="B19" s="1492" t="s">
        <v>2746</v>
      </c>
      <c r="C19" s="1490"/>
      <c r="D19" s="1490"/>
      <c r="E19" s="1490"/>
      <c r="F19" s="1490"/>
      <c r="G19" s="1490"/>
      <c r="H19" s="1490"/>
      <c r="I19" s="1490"/>
      <c r="J19" s="1490"/>
    </row>
    <row r="20" spans="1:10" ht="15.75">
      <c r="A20" s="1495" t="s">
        <v>2629</v>
      </c>
      <c r="B20" s="1492" t="s">
        <v>1834</v>
      </c>
      <c r="C20" s="1490"/>
      <c r="D20" s="1490"/>
      <c r="E20" s="1490"/>
      <c r="F20" s="1490"/>
      <c r="G20" s="1490"/>
      <c r="H20" s="1490"/>
      <c r="I20" s="1490"/>
      <c r="J20" s="1490"/>
    </row>
    <row r="21" spans="1:10" ht="15.75">
      <c r="A21" s="1495" t="s">
        <v>2630</v>
      </c>
      <c r="B21" s="1492" t="s">
        <v>1149</v>
      </c>
      <c r="C21" s="1490"/>
      <c r="D21" s="1490"/>
      <c r="E21" s="1490"/>
      <c r="F21" s="1490"/>
      <c r="G21" s="1490"/>
      <c r="H21" s="1490"/>
      <c r="I21" s="1490"/>
      <c r="J21" s="1490"/>
    </row>
    <row r="22" spans="1:10" ht="15.75">
      <c r="A22" s="1495" t="s">
        <v>2631</v>
      </c>
      <c r="B22" s="1492" t="s">
        <v>1145</v>
      </c>
      <c r="C22" s="1490"/>
      <c r="D22" s="1490"/>
      <c r="E22" s="1490"/>
      <c r="F22" s="1490"/>
      <c r="G22" s="1490"/>
      <c r="H22" s="1490"/>
      <c r="I22" s="1490"/>
      <c r="J22" s="1490"/>
    </row>
    <row r="23" spans="1:10" ht="15.75">
      <c r="A23" s="1495" t="s">
        <v>2632</v>
      </c>
      <c r="B23" s="1492" t="s">
        <v>2747</v>
      </c>
      <c r="C23" s="1490"/>
      <c r="D23" s="1490"/>
      <c r="E23" s="1490"/>
      <c r="F23" s="1490"/>
      <c r="G23" s="1490"/>
      <c r="H23" s="1490"/>
      <c r="I23" s="1490"/>
      <c r="J23" s="1490"/>
    </row>
    <row r="24" spans="1:10" ht="15.75">
      <c r="A24" s="1495" t="s">
        <v>482</v>
      </c>
      <c r="B24" s="1492" t="s">
        <v>2748</v>
      </c>
      <c r="C24" s="1490"/>
      <c r="D24" s="1490"/>
      <c r="E24" s="1490"/>
      <c r="F24" s="1490"/>
      <c r="G24" s="1490"/>
      <c r="H24" s="1490"/>
      <c r="I24" s="1490"/>
      <c r="J24" s="1490"/>
    </row>
    <row r="25" spans="1:10" ht="15.75">
      <c r="A25" s="1495" t="s">
        <v>448</v>
      </c>
      <c r="B25" s="1492" t="s">
        <v>1159</v>
      </c>
      <c r="C25" s="1490"/>
      <c r="D25" s="1490"/>
      <c r="E25" s="1490"/>
      <c r="F25" s="1490"/>
      <c r="G25" s="1490"/>
      <c r="H25" s="1490"/>
      <c r="I25" s="1490"/>
      <c r="J25" s="1490"/>
    </row>
    <row r="26" spans="1:10" ht="15.75">
      <c r="A26" s="1495" t="s">
        <v>2633</v>
      </c>
      <c r="B26" s="1487" t="s">
        <v>1259</v>
      </c>
      <c r="C26" s="1490"/>
      <c r="D26" s="1490"/>
      <c r="E26" s="1490"/>
      <c r="F26" s="1490"/>
      <c r="G26" s="1490"/>
      <c r="H26" s="1490"/>
      <c r="I26" s="1490"/>
      <c r="J26" s="1490"/>
    </row>
    <row r="27" spans="1:10" ht="15.75">
      <c r="A27" s="1495" t="s">
        <v>2634</v>
      </c>
      <c r="B27" s="1492" t="s">
        <v>1650</v>
      </c>
      <c r="C27" s="1490"/>
      <c r="D27" s="1490"/>
      <c r="E27" s="1490"/>
      <c r="F27" s="1490"/>
      <c r="G27" s="1490"/>
      <c r="H27" s="1490"/>
      <c r="I27" s="1490"/>
      <c r="J27" s="1490"/>
    </row>
    <row r="28" spans="1:10" ht="15.75">
      <c r="A28" s="1495" t="s">
        <v>2635</v>
      </c>
      <c r="B28" s="1492" t="s">
        <v>1249</v>
      </c>
      <c r="C28" s="1490"/>
      <c r="D28" s="1490"/>
      <c r="E28" s="1490"/>
      <c r="F28" s="1490"/>
      <c r="G28" s="1490"/>
      <c r="H28" s="1490"/>
      <c r="I28" s="1490"/>
      <c r="J28" s="1490"/>
    </row>
    <row r="29" spans="1:10" ht="15.75">
      <c r="A29" s="1495" t="s">
        <v>461</v>
      </c>
      <c r="B29" s="1492" t="s">
        <v>1151</v>
      </c>
      <c r="C29" s="1490"/>
      <c r="D29" s="1490"/>
      <c r="E29" s="1490"/>
      <c r="F29" s="1490"/>
      <c r="G29" s="1490"/>
      <c r="H29" s="1490"/>
      <c r="I29" s="1490"/>
      <c r="J29" s="1490"/>
    </row>
    <row r="30" spans="1:10" ht="15.75">
      <c r="A30" s="1495" t="s">
        <v>2636</v>
      </c>
      <c r="B30" s="1492" t="s">
        <v>1383</v>
      </c>
      <c r="C30" s="1490"/>
      <c r="D30" s="1490"/>
      <c r="E30" s="1490"/>
      <c r="F30" s="1490"/>
      <c r="G30" s="1490"/>
      <c r="H30" s="1490"/>
      <c r="I30" s="1490"/>
      <c r="J30" s="1490"/>
    </row>
    <row r="31" spans="1:10" ht="15.75">
      <c r="A31" s="1495" t="s">
        <v>586</v>
      </c>
      <c r="B31" s="1492" t="s">
        <v>1164</v>
      </c>
      <c r="C31" s="1490"/>
      <c r="D31" s="1490"/>
      <c r="E31" s="1490"/>
      <c r="F31" s="1490"/>
      <c r="G31" s="1490"/>
      <c r="H31" s="1490"/>
      <c r="I31" s="1490"/>
      <c r="J31" s="1490"/>
    </row>
    <row r="32" spans="1:10" ht="15.75">
      <c r="A32" s="1495" t="s">
        <v>588</v>
      </c>
      <c r="B32" s="1492" t="s">
        <v>1160</v>
      </c>
      <c r="C32" s="1490"/>
      <c r="D32" s="1490"/>
      <c r="E32" s="1490"/>
      <c r="F32" s="1490"/>
      <c r="G32" s="1490"/>
      <c r="H32" s="1490"/>
      <c r="I32" s="1490"/>
      <c r="J32" s="1490"/>
    </row>
    <row r="33" spans="1:10" ht="15.75">
      <c r="A33" s="1495" t="s">
        <v>465</v>
      </c>
      <c r="B33" s="1492" t="s">
        <v>2510</v>
      </c>
      <c r="C33" s="1490"/>
      <c r="D33" s="1490"/>
      <c r="E33" s="1490"/>
      <c r="F33" s="1490"/>
      <c r="G33" s="1490"/>
      <c r="H33" s="1490"/>
      <c r="I33" s="1490"/>
      <c r="J33" s="1490"/>
    </row>
    <row r="34" spans="1:10" ht="15.75">
      <c r="A34" s="1495" t="s">
        <v>584</v>
      </c>
      <c r="B34" s="1492" t="s">
        <v>1207</v>
      </c>
      <c r="C34" s="1490"/>
      <c r="D34" s="1490"/>
      <c r="E34" s="1490"/>
      <c r="F34" s="1490"/>
      <c r="G34" s="1490"/>
      <c r="H34" s="1490"/>
      <c r="I34" s="1490"/>
      <c r="J34" s="1490"/>
    </row>
    <row r="35" spans="1:10" ht="15.75">
      <c r="A35" s="1495" t="s">
        <v>2637</v>
      </c>
      <c r="B35" s="1492" t="s">
        <v>1168</v>
      </c>
      <c r="C35" s="1490"/>
      <c r="D35" s="1490"/>
      <c r="E35" s="1490"/>
      <c r="F35" s="1490"/>
      <c r="G35" s="1490"/>
      <c r="H35" s="1490"/>
      <c r="I35" s="1490"/>
      <c r="J35" s="1490"/>
    </row>
    <row r="36" spans="1:10" ht="15.75">
      <c r="A36" s="1495" t="s">
        <v>2638</v>
      </c>
      <c r="B36" s="1492" t="s">
        <v>1058</v>
      </c>
      <c r="C36" s="1490"/>
      <c r="D36" s="1490"/>
      <c r="E36" s="1490"/>
      <c r="F36" s="1490"/>
      <c r="G36" s="1490"/>
      <c r="H36" s="1490"/>
      <c r="I36" s="1490"/>
      <c r="J36" s="1490"/>
    </row>
    <row r="37" spans="1:10" ht="15.75">
      <c r="A37" s="1495" t="s">
        <v>2639</v>
      </c>
      <c r="B37" s="1492" t="s">
        <v>1662</v>
      </c>
      <c r="C37" s="1490"/>
      <c r="D37" s="1490"/>
      <c r="E37" s="1490"/>
      <c r="F37" s="1490"/>
      <c r="G37" s="1490"/>
      <c r="H37" s="1490"/>
      <c r="I37" s="1490"/>
      <c r="J37" s="1490"/>
    </row>
    <row r="38" spans="1:10" ht="15.75">
      <c r="B38" s="1487"/>
      <c r="C38" s="1486">
        <f t="shared" ref="C38:H38" si="0">SUM(C5:C37)</f>
        <v>0</v>
      </c>
      <c r="D38" s="1486">
        <f t="shared" si="0"/>
        <v>0</v>
      </c>
      <c r="E38" s="1486">
        <f t="shared" si="0"/>
        <v>0</v>
      </c>
      <c r="F38" s="1486">
        <f t="shared" si="0"/>
        <v>0</v>
      </c>
      <c r="G38" s="1486">
        <f t="shared" si="0"/>
        <v>0</v>
      </c>
      <c r="H38" s="1486">
        <f t="shared" si="0"/>
        <v>0</v>
      </c>
      <c r="I38" s="1486"/>
    </row>
    <row r="39" spans="1:10" ht="15.75">
      <c r="B39" s="1487"/>
    </row>
  </sheetData>
  <protectedRanges>
    <protectedRange sqref="B38:B39" name="all_5_1_3"/>
    <protectedRange sqref="B5:B15" name="All_8_1"/>
    <protectedRange sqref="B17:B22 B24:B35" name="all_2_1_3"/>
    <protectedRange sqref="B16" name="All_1_1_1"/>
    <protectedRange sqref="B36" name="All_4_1_1"/>
    <protectedRange sqref="B23" name="fill_1_7_2"/>
  </protectedRanges>
  <mergeCells count="2">
    <mergeCell ref="A1:J1"/>
    <mergeCell ref="A2:J2"/>
  </mergeCells>
  <pageMargins left="0.31496062992125984" right="0.31496062992125984" top="0.35433070866141736" bottom="0.15748031496062992" header="0.31496062992125984" footer="0.31496062992125984"/>
  <pageSetup paperSize="135" scale="91" orientation="landscape" horizontalDpi="4294967293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J34"/>
  <sheetViews>
    <sheetView view="pageBreakPreview" zoomScale="70" zoomScaleNormal="100" zoomScaleSheetLayoutView="70" workbookViewId="0">
      <pane xSplit="2" ySplit="4" topLeftCell="C9" activePane="bottomRight" state="frozen"/>
      <selection pane="topRight" activeCell="C1" sqref="C1"/>
      <selection pane="bottomLeft" activeCell="A5" sqref="A5"/>
      <selection pane="bottomRight" activeCell="A3" sqref="A3"/>
    </sheetView>
  </sheetViews>
  <sheetFormatPr defaultRowHeight="15"/>
  <cols>
    <col min="1" max="1" width="4.5703125" style="251" customWidth="1"/>
    <col min="2" max="2" width="40.7109375" style="251" customWidth="1"/>
    <col min="3" max="9" width="16.7109375" style="251" customWidth="1"/>
    <col min="10" max="10" width="13.28515625" style="251" customWidth="1"/>
    <col min="11" max="16384" width="9.140625" style="251"/>
  </cols>
  <sheetData>
    <row r="1" spans="1:10" ht="18.75">
      <c r="A1" s="1947" t="s">
        <v>1007</v>
      </c>
      <c r="B1" s="1947"/>
      <c r="C1" s="1947"/>
      <c r="D1" s="1947"/>
      <c r="E1" s="1947"/>
      <c r="F1" s="1947"/>
      <c r="G1" s="1947"/>
      <c r="H1" s="1947"/>
      <c r="I1" s="1947"/>
      <c r="J1" s="1947"/>
    </row>
    <row r="2" spans="1:10" ht="18.75">
      <c r="A2" s="1947" t="s">
        <v>2650</v>
      </c>
      <c r="B2" s="1947"/>
      <c r="C2" s="1947"/>
      <c r="D2" s="1947"/>
      <c r="E2" s="1947"/>
      <c r="F2" s="1947"/>
      <c r="G2" s="1947"/>
      <c r="H2" s="1947"/>
      <c r="I2" s="1947"/>
      <c r="J2" s="1947"/>
    </row>
    <row r="3" spans="1:10">
      <c r="A3" s="251" t="s">
        <v>1020</v>
      </c>
    </row>
    <row r="4" spans="1:10" ht="29.25" customHeight="1">
      <c r="A4" s="1491" t="s">
        <v>869</v>
      </c>
      <c r="B4" s="1491" t="s">
        <v>863</v>
      </c>
      <c r="C4" s="1491" t="s">
        <v>2643</v>
      </c>
      <c r="D4" s="1491" t="s">
        <v>2644</v>
      </c>
      <c r="E4" s="1491" t="s">
        <v>2645</v>
      </c>
      <c r="F4" s="1491" t="s">
        <v>2646</v>
      </c>
      <c r="G4" s="1491" t="s">
        <v>2647</v>
      </c>
      <c r="H4" s="1491" t="s">
        <v>2648</v>
      </c>
      <c r="I4" s="1491"/>
      <c r="J4" s="1491" t="s">
        <v>1008</v>
      </c>
    </row>
    <row r="5" spans="1:10" ht="15.75">
      <c r="A5" s="1495" t="s">
        <v>1063</v>
      </c>
      <c r="B5" s="1487" t="s">
        <v>879</v>
      </c>
      <c r="C5" s="1490"/>
      <c r="D5" s="1490"/>
      <c r="E5" s="1490"/>
      <c r="F5" s="1490"/>
      <c r="G5" s="1490"/>
      <c r="H5" s="1490"/>
      <c r="I5" s="1490"/>
      <c r="J5" s="1490"/>
    </row>
    <row r="6" spans="1:10" ht="15.75">
      <c r="A6" s="1495" t="s">
        <v>1062</v>
      </c>
      <c r="B6" s="1487" t="s">
        <v>880</v>
      </c>
      <c r="C6" s="1490"/>
      <c r="D6" s="1490"/>
      <c r="E6" s="1490"/>
      <c r="F6" s="1490"/>
      <c r="G6" s="1490"/>
      <c r="H6" s="1490"/>
      <c r="I6" s="1490"/>
      <c r="J6" s="1490"/>
    </row>
    <row r="7" spans="1:10" ht="15.75">
      <c r="A7" s="1495" t="s">
        <v>1638</v>
      </c>
      <c r="B7" s="1487" t="s">
        <v>881</v>
      </c>
      <c r="C7" s="1490"/>
      <c r="D7" s="1490"/>
      <c r="E7" s="1490"/>
      <c r="F7" s="1490"/>
      <c r="G7" s="1490"/>
      <c r="H7" s="1490"/>
      <c r="I7" s="1490"/>
      <c r="J7" s="1490"/>
    </row>
    <row r="8" spans="1:10" ht="15.75">
      <c r="A8" s="1495" t="s">
        <v>1807</v>
      </c>
      <c r="B8" s="1487" t="s">
        <v>882</v>
      </c>
      <c r="C8" s="1490"/>
      <c r="D8" s="1490"/>
      <c r="E8" s="1490"/>
      <c r="F8" s="1490"/>
      <c r="G8" s="1490"/>
      <c r="H8" s="1490"/>
      <c r="I8" s="1490"/>
      <c r="J8" s="1490"/>
    </row>
    <row r="9" spans="1:10" ht="15.75">
      <c r="A9" s="1495" t="s">
        <v>2627</v>
      </c>
      <c r="B9" s="1487" t="s">
        <v>884</v>
      </c>
      <c r="C9" s="1490"/>
      <c r="D9" s="1490"/>
      <c r="E9" s="1490"/>
      <c r="F9" s="1490"/>
      <c r="G9" s="1490"/>
      <c r="H9" s="1490"/>
      <c r="I9" s="1490"/>
      <c r="J9" s="1490"/>
    </row>
    <row r="10" spans="1:10" ht="15.75">
      <c r="A10" s="1495" t="s">
        <v>1631</v>
      </c>
      <c r="B10" s="1487" t="s">
        <v>1282</v>
      </c>
      <c r="C10" s="1490"/>
      <c r="D10" s="1490"/>
      <c r="E10" s="1490"/>
      <c r="F10" s="1490"/>
      <c r="G10" s="1490"/>
      <c r="H10" s="1490"/>
      <c r="I10" s="1490"/>
      <c r="J10" s="1490"/>
    </row>
    <row r="11" spans="1:10" ht="15.75">
      <c r="A11" s="1495" t="s">
        <v>1362</v>
      </c>
      <c r="B11" s="1492" t="s">
        <v>885</v>
      </c>
      <c r="C11" s="1490"/>
      <c r="D11" s="1490"/>
      <c r="E11" s="1490"/>
      <c r="F11" s="1490"/>
      <c r="G11" s="1490"/>
      <c r="H11" s="1490"/>
      <c r="I11" s="1490"/>
      <c r="J11" s="1490"/>
    </row>
    <row r="12" spans="1:10" ht="15.75">
      <c r="A12" s="1495" t="s">
        <v>1361</v>
      </c>
      <c r="B12" s="1487" t="s">
        <v>887</v>
      </c>
      <c r="C12" s="1490"/>
      <c r="D12" s="1490"/>
      <c r="E12" s="1490"/>
      <c r="F12" s="1490"/>
      <c r="G12" s="1490"/>
      <c r="H12" s="1490"/>
      <c r="I12" s="1490"/>
      <c r="J12" s="1490"/>
    </row>
    <row r="13" spans="1:10" ht="15.75">
      <c r="A13" s="1495" t="s">
        <v>1363</v>
      </c>
      <c r="B13" s="1492" t="s">
        <v>2511</v>
      </c>
      <c r="C13" s="1490"/>
      <c r="D13" s="1490"/>
      <c r="E13" s="1490"/>
      <c r="F13" s="1490"/>
      <c r="G13" s="1490"/>
      <c r="H13" s="1490"/>
      <c r="I13" s="1490"/>
      <c r="J13" s="1490"/>
    </row>
    <row r="14" spans="1:10" ht="15.75">
      <c r="A14" s="1495" t="s">
        <v>713</v>
      </c>
      <c r="B14" s="1487" t="s">
        <v>889</v>
      </c>
      <c r="C14" s="1490"/>
      <c r="D14" s="1490"/>
      <c r="E14" s="1490"/>
      <c r="F14" s="1490"/>
      <c r="G14" s="1490"/>
      <c r="H14" s="1490"/>
      <c r="I14" s="1490"/>
      <c r="J14" s="1490"/>
    </row>
    <row r="15" spans="1:10" ht="15.75">
      <c r="A15" s="1495" t="s">
        <v>1364</v>
      </c>
      <c r="B15" s="1487" t="s">
        <v>890</v>
      </c>
      <c r="C15" s="1490"/>
      <c r="D15" s="1490"/>
      <c r="E15" s="1490"/>
      <c r="F15" s="1490"/>
      <c r="G15" s="1490"/>
      <c r="H15" s="1490"/>
      <c r="I15" s="1490"/>
      <c r="J15" s="1490"/>
    </row>
    <row r="16" spans="1:10" ht="15.75">
      <c r="A16" s="1495" t="s">
        <v>438</v>
      </c>
      <c r="B16" s="1487" t="s">
        <v>1035</v>
      </c>
      <c r="C16" s="1490"/>
      <c r="D16" s="1490"/>
      <c r="E16" s="1490"/>
      <c r="F16" s="1490"/>
      <c r="G16" s="1490"/>
      <c r="H16" s="1490"/>
      <c r="I16" s="1490"/>
      <c r="J16" s="1490"/>
    </row>
    <row r="17" spans="1:10" ht="15.75">
      <c r="A17" s="1495" t="s">
        <v>452</v>
      </c>
      <c r="B17" s="1487" t="s">
        <v>1026</v>
      </c>
      <c r="C17" s="1490"/>
      <c r="D17" s="1490"/>
      <c r="E17" s="1490"/>
      <c r="F17" s="1490"/>
      <c r="G17" s="1490"/>
      <c r="H17" s="1490"/>
      <c r="I17" s="1490"/>
      <c r="J17" s="1490"/>
    </row>
    <row r="18" spans="1:10" ht="15.75">
      <c r="A18" s="1495" t="s">
        <v>2331</v>
      </c>
      <c r="B18" s="1487" t="s">
        <v>962</v>
      </c>
      <c r="C18" s="1490"/>
      <c r="D18" s="1490"/>
      <c r="E18" s="1490"/>
      <c r="F18" s="1490"/>
      <c r="G18" s="1490"/>
      <c r="H18" s="1490"/>
      <c r="I18" s="1490"/>
      <c r="J18" s="1490"/>
    </row>
    <row r="19" spans="1:10" ht="15.75">
      <c r="A19" s="1495" t="s">
        <v>2628</v>
      </c>
      <c r="B19" s="1492" t="s">
        <v>893</v>
      </c>
      <c r="C19" s="1490"/>
      <c r="D19" s="1490"/>
      <c r="E19" s="1490"/>
      <c r="F19" s="1490"/>
      <c r="G19" s="1490"/>
      <c r="H19" s="1490"/>
      <c r="I19" s="1490"/>
      <c r="J19" s="1490"/>
    </row>
    <row r="20" spans="1:10" ht="15.75">
      <c r="A20" s="1495" t="s">
        <v>2629</v>
      </c>
      <c r="B20" s="1492" t="s">
        <v>894</v>
      </c>
      <c r="C20" s="1490"/>
      <c r="D20" s="1490"/>
      <c r="E20" s="1490"/>
      <c r="F20" s="1490"/>
      <c r="G20" s="1490"/>
      <c r="H20" s="1490"/>
      <c r="I20" s="1490"/>
      <c r="J20" s="1490"/>
    </row>
    <row r="21" spans="1:10" ht="15.75">
      <c r="A21" s="1495" t="s">
        <v>2630</v>
      </c>
      <c r="B21" s="1492" t="s">
        <v>895</v>
      </c>
      <c r="C21" s="1490"/>
      <c r="D21" s="1490"/>
      <c r="E21" s="1490"/>
      <c r="F21" s="1490"/>
      <c r="G21" s="1490"/>
      <c r="H21" s="1490"/>
      <c r="I21" s="1490"/>
      <c r="J21" s="1490"/>
    </row>
    <row r="22" spans="1:10" ht="15.75">
      <c r="A22" s="1495" t="s">
        <v>2631</v>
      </c>
      <c r="B22" s="1492" t="s">
        <v>896</v>
      </c>
      <c r="C22" s="1490"/>
      <c r="D22" s="1490"/>
      <c r="E22" s="1490"/>
      <c r="F22" s="1490"/>
      <c r="G22" s="1490"/>
      <c r="H22" s="1490"/>
      <c r="I22" s="1490"/>
      <c r="J22" s="1490"/>
    </row>
    <row r="23" spans="1:10" ht="15.75">
      <c r="A23" s="1495" t="s">
        <v>2632</v>
      </c>
      <c r="B23" s="1492" t="s">
        <v>492</v>
      </c>
      <c r="C23" s="1490"/>
      <c r="D23" s="1490"/>
      <c r="E23" s="1490"/>
      <c r="F23" s="1490"/>
      <c r="G23" s="1490"/>
      <c r="H23" s="1490"/>
      <c r="I23" s="1490"/>
      <c r="J23" s="1490"/>
    </row>
    <row r="24" spans="1:10" ht="15.75">
      <c r="A24" s="1495" t="s">
        <v>482</v>
      </c>
      <c r="B24" s="1492" t="s">
        <v>897</v>
      </c>
      <c r="C24" s="1490"/>
      <c r="D24" s="1490"/>
      <c r="E24" s="1490"/>
      <c r="F24" s="1490"/>
      <c r="G24" s="1490"/>
      <c r="H24" s="1490"/>
      <c r="I24" s="1490"/>
      <c r="J24" s="1490"/>
    </row>
    <row r="25" spans="1:10" ht="15.75">
      <c r="A25" s="1495" t="s">
        <v>448</v>
      </c>
      <c r="B25" s="1492" t="s">
        <v>1279</v>
      </c>
      <c r="C25" s="1490"/>
      <c r="D25" s="1490"/>
      <c r="E25" s="1490"/>
      <c r="F25" s="1490"/>
      <c r="G25" s="1490"/>
      <c r="H25" s="1490"/>
      <c r="I25" s="1490"/>
      <c r="J25" s="1490"/>
    </row>
    <row r="26" spans="1:10" ht="15.75">
      <c r="A26" s="1495" t="s">
        <v>2633</v>
      </c>
      <c r="B26" s="1487" t="s">
        <v>1041</v>
      </c>
      <c r="C26" s="1490"/>
      <c r="D26" s="1490"/>
      <c r="E26" s="1490"/>
      <c r="F26" s="1490"/>
      <c r="G26" s="1490"/>
      <c r="H26" s="1490"/>
      <c r="I26" s="1490"/>
      <c r="J26" s="1490"/>
    </row>
    <row r="27" spans="1:10" ht="15.75">
      <c r="A27" s="1495" t="s">
        <v>2634</v>
      </c>
      <c r="B27" s="1492" t="s">
        <v>898</v>
      </c>
      <c r="C27" s="1490"/>
      <c r="D27" s="1490"/>
      <c r="E27" s="1490"/>
      <c r="F27" s="1490"/>
      <c r="G27" s="1490"/>
      <c r="H27" s="1490"/>
      <c r="I27" s="1490"/>
      <c r="J27" s="1490"/>
    </row>
    <row r="28" spans="1:10" ht="15.75">
      <c r="A28" s="1495" t="s">
        <v>2635</v>
      </c>
      <c r="B28" s="1492" t="s">
        <v>899</v>
      </c>
      <c r="C28" s="1490"/>
      <c r="D28" s="1490"/>
      <c r="E28" s="1490"/>
      <c r="F28" s="1490"/>
      <c r="G28" s="1490"/>
      <c r="H28" s="1490"/>
      <c r="I28" s="1490"/>
      <c r="J28" s="1490"/>
    </row>
    <row r="29" spans="1:10" ht="15.75">
      <c r="A29" s="1495" t="s">
        <v>461</v>
      </c>
      <c r="B29" s="1492" t="s">
        <v>900</v>
      </c>
      <c r="C29" s="1490"/>
      <c r="D29" s="1490"/>
      <c r="E29" s="1490"/>
      <c r="F29" s="1490"/>
      <c r="G29" s="1490"/>
      <c r="H29" s="1490"/>
      <c r="I29" s="1490"/>
      <c r="J29" s="1490"/>
    </row>
    <row r="30" spans="1:10" ht="15.75">
      <c r="A30" s="1495" t="s">
        <v>2636</v>
      </c>
      <c r="B30" s="1492" t="s">
        <v>902</v>
      </c>
      <c r="C30" s="1490"/>
      <c r="D30" s="1490"/>
      <c r="E30" s="1490"/>
      <c r="F30" s="1490"/>
      <c r="G30" s="1490"/>
      <c r="H30" s="1490"/>
      <c r="I30" s="1490"/>
      <c r="J30" s="1490"/>
    </row>
    <row r="31" spans="1:10" ht="15.75">
      <c r="A31" s="1495" t="s">
        <v>586</v>
      </c>
      <c r="B31" s="1492" t="s">
        <v>904</v>
      </c>
      <c r="C31" s="1490"/>
      <c r="D31" s="1490"/>
      <c r="E31" s="1490"/>
      <c r="F31" s="1490"/>
      <c r="G31" s="1490"/>
      <c r="H31" s="1490"/>
      <c r="I31" s="1490"/>
      <c r="J31" s="1490"/>
    </row>
    <row r="32" spans="1:10" ht="15.75">
      <c r="A32" s="1495" t="s">
        <v>588</v>
      </c>
      <c r="B32" s="1492" t="s">
        <v>965</v>
      </c>
      <c r="C32" s="1490"/>
      <c r="D32" s="1490"/>
      <c r="E32" s="1490"/>
      <c r="F32" s="1490"/>
      <c r="G32" s="1490"/>
      <c r="H32" s="1490"/>
      <c r="I32" s="1490"/>
      <c r="J32" s="1490"/>
    </row>
    <row r="33" spans="2:9" ht="15.75">
      <c r="B33" s="1487"/>
      <c r="C33" s="1486">
        <f t="shared" ref="C33:H33" si="0">SUM(C5:C32)</f>
        <v>0</v>
      </c>
      <c r="D33" s="1486">
        <f t="shared" si="0"/>
        <v>0</v>
      </c>
      <c r="E33" s="1486">
        <f t="shared" si="0"/>
        <v>0</v>
      </c>
      <c r="F33" s="1486">
        <f t="shared" si="0"/>
        <v>0</v>
      </c>
      <c r="G33" s="1486">
        <f t="shared" si="0"/>
        <v>0</v>
      </c>
      <c r="H33" s="1486">
        <f t="shared" si="0"/>
        <v>0</v>
      </c>
      <c r="I33" s="1486"/>
    </row>
    <row r="34" spans="2:9" ht="15.75">
      <c r="B34" s="1487"/>
    </row>
  </sheetData>
  <protectedRanges>
    <protectedRange sqref="B33:B34" name="all_5_1_3"/>
    <protectedRange sqref="B5:B20" name="fill_1_7"/>
    <protectedRange sqref="B21:B26" name="fill_1_7_1"/>
    <protectedRange sqref="B27:B30" name="fill_1_1_6"/>
    <protectedRange sqref="B31:B32" name="fill_1_7_2"/>
  </protectedRanges>
  <mergeCells count="2">
    <mergeCell ref="A1:J1"/>
    <mergeCell ref="A2:J2"/>
  </mergeCells>
  <pageMargins left="0.31496062992125984" right="0.31496062992125984" top="0.35433070866141736" bottom="0.15748031496062992" header="0.31496062992125984" footer="0.31496062992125984"/>
  <pageSetup paperSize="135" scale="91" orientation="landscape" horizontalDpi="4294967293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J34"/>
  <sheetViews>
    <sheetView view="pageBreakPreview" zoomScale="85" zoomScaleNormal="100" zoomScaleSheetLayoutView="85" workbookViewId="0">
      <pane xSplit="2" ySplit="4" topLeftCell="C16" activePane="bottomRight" state="frozen"/>
      <selection pane="topRight" activeCell="C1" sqref="C1"/>
      <selection pane="bottomLeft" activeCell="A5" sqref="A5"/>
      <selection pane="bottomRight" activeCell="A2" sqref="A2:J2"/>
    </sheetView>
  </sheetViews>
  <sheetFormatPr defaultRowHeight="15"/>
  <cols>
    <col min="1" max="1" width="4.5703125" style="251" customWidth="1"/>
    <col min="2" max="2" width="40.7109375" style="251" customWidth="1"/>
    <col min="3" max="9" width="16.7109375" style="251" customWidth="1"/>
    <col min="10" max="10" width="13.28515625" style="251" customWidth="1"/>
    <col min="11" max="16384" width="9.140625" style="251"/>
  </cols>
  <sheetData>
    <row r="1" spans="1:10" ht="18.75">
      <c r="A1" s="1947" t="s">
        <v>1007</v>
      </c>
      <c r="B1" s="1947"/>
      <c r="C1" s="1947"/>
      <c r="D1" s="1947"/>
      <c r="E1" s="1947"/>
      <c r="F1" s="1947"/>
      <c r="G1" s="1947"/>
      <c r="H1" s="1947"/>
      <c r="I1" s="1947"/>
      <c r="J1" s="1947"/>
    </row>
    <row r="2" spans="1:10" ht="18.75">
      <c r="A2" s="1947" t="s">
        <v>2650</v>
      </c>
      <c r="B2" s="1947"/>
      <c r="C2" s="1947"/>
      <c r="D2" s="1947"/>
      <c r="E2" s="1947"/>
      <c r="F2" s="1947"/>
      <c r="G2" s="1947"/>
      <c r="H2" s="1947"/>
      <c r="I2" s="1947"/>
      <c r="J2" s="1947"/>
    </row>
    <row r="3" spans="1:10">
      <c r="A3" s="251" t="s">
        <v>1021</v>
      </c>
    </row>
    <row r="4" spans="1:10" ht="29.25" customHeight="1">
      <c r="A4" s="1491" t="s">
        <v>869</v>
      </c>
      <c r="B4" s="1491" t="s">
        <v>863</v>
      </c>
      <c r="C4" s="1491" t="s">
        <v>2643</v>
      </c>
      <c r="D4" s="1491" t="s">
        <v>2644</v>
      </c>
      <c r="E4" s="1491" t="s">
        <v>2645</v>
      </c>
      <c r="F4" s="1491" t="s">
        <v>2646</v>
      </c>
      <c r="G4" s="1491" t="s">
        <v>2647</v>
      </c>
      <c r="H4" s="1491" t="s">
        <v>2648</v>
      </c>
      <c r="I4" s="1491"/>
      <c r="J4" s="1491" t="s">
        <v>1008</v>
      </c>
    </row>
    <row r="5" spans="1:10" ht="15.75">
      <c r="A5" s="1495" t="s">
        <v>1063</v>
      </c>
      <c r="B5" s="1487" t="s">
        <v>951</v>
      </c>
      <c r="C5" s="1490"/>
      <c r="D5" s="1490"/>
      <c r="E5" s="1490"/>
      <c r="F5" s="1490"/>
      <c r="G5" s="1490"/>
      <c r="H5" s="1490"/>
      <c r="I5" s="1490"/>
      <c r="J5" s="1490"/>
    </row>
    <row r="6" spans="1:10" ht="15.75">
      <c r="A6" s="1495" t="s">
        <v>1062</v>
      </c>
      <c r="B6" s="1487" t="s">
        <v>2512</v>
      </c>
      <c r="C6" s="1490"/>
      <c r="D6" s="1490"/>
      <c r="E6" s="1490"/>
      <c r="F6" s="1490"/>
      <c r="G6" s="1490"/>
      <c r="H6" s="1490"/>
      <c r="I6" s="1490"/>
      <c r="J6" s="1490"/>
    </row>
    <row r="7" spans="1:10" ht="15.75">
      <c r="A7" s="1495" t="s">
        <v>1638</v>
      </c>
      <c r="B7" s="1487" t="s">
        <v>952</v>
      </c>
      <c r="C7" s="1490"/>
      <c r="D7" s="1490"/>
      <c r="E7" s="1490"/>
      <c r="F7" s="1490"/>
      <c r="G7" s="1490"/>
      <c r="H7" s="1490"/>
      <c r="I7" s="1490"/>
      <c r="J7" s="1490"/>
    </row>
    <row r="8" spans="1:10" ht="15.75">
      <c r="A8" s="1495" t="s">
        <v>1807</v>
      </c>
      <c r="B8" s="1487" t="s">
        <v>1832</v>
      </c>
      <c r="C8" s="1490"/>
      <c r="D8" s="1490"/>
      <c r="E8" s="1490"/>
      <c r="F8" s="1490"/>
      <c r="G8" s="1490"/>
      <c r="H8" s="1490"/>
      <c r="I8" s="1490"/>
      <c r="J8" s="1490"/>
    </row>
    <row r="9" spans="1:10" ht="15.75">
      <c r="A9" s="1495" t="s">
        <v>2627</v>
      </c>
      <c r="B9" s="1487" t="s">
        <v>440</v>
      </c>
      <c r="C9" s="1490"/>
      <c r="D9" s="1490"/>
      <c r="E9" s="1490"/>
      <c r="F9" s="1490"/>
      <c r="G9" s="1490"/>
      <c r="H9" s="1490"/>
      <c r="I9" s="1490"/>
      <c r="J9" s="1490"/>
    </row>
    <row r="10" spans="1:10" ht="15.75">
      <c r="A10" s="1495" t="s">
        <v>1631</v>
      </c>
      <c r="B10" s="1487" t="s">
        <v>883</v>
      </c>
      <c r="C10" s="1490"/>
      <c r="D10" s="1490"/>
      <c r="E10" s="1490"/>
      <c r="F10" s="1490"/>
      <c r="G10" s="1490"/>
      <c r="H10" s="1490"/>
      <c r="I10" s="1490"/>
      <c r="J10" s="1490"/>
    </row>
    <row r="11" spans="1:10" ht="15.75">
      <c r="A11" s="1495" t="s">
        <v>1362</v>
      </c>
      <c r="B11" s="1492" t="s">
        <v>1826</v>
      </c>
      <c r="C11" s="1490"/>
      <c r="D11" s="1490"/>
      <c r="E11" s="1490"/>
      <c r="F11" s="1490"/>
      <c r="G11" s="1490"/>
      <c r="H11" s="1490"/>
      <c r="I11" s="1490"/>
      <c r="J11" s="1490"/>
    </row>
    <row r="12" spans="1:10" ht="15.75">
      <c r="A12" s="1495" t="s">
        <v>1361</v>
      </c>
      <c r="B12" s="1487" t="s">
        <v>886</v>
      </c>
      <c r="C12" s="1490"/>
      <c r="D12" s="1490"/>
      <c r="E12" s="1490"/>
      <c r="F12" s="1490"/>
      <c r="G12" s="1490"/>
      <c r="H12" s="1490"/>
      <c r="I12" s="1490"/>
      <c r="J12" s="1490"/>
    </row>
    <row r="13" spans="1:10" ht="15.75">
      <c r="A13" s="1495" t="s">
        <v>1363</v>
      </c>
      <c r="B13" s="1492" t="s">
        <v>449</v>
      </c>
      <c r="C13" s="1490"/>
      <c r="D13" s="1490"/>
      <c r="E13" s="1490"/>
      <c r="F13" s="1490"/>
      <c r="G13" s="1490"/>
      <c r="H13" s="1490"/>
      <c r="I13" s="1490"/>
      <c r="J13" s="1490"/>
    </row>
    <row r="14" spans="1:10" ht="15.75">
      <c r="A14" s="1495" t="s">
        <v>713</v>
      </c>
      <c r="B14" s="1487" t="s">
        <v>954</v>
      </c>
      <c r="C14" s="1490"/>
      <c r="D14" s="1490"/>
      <c r="E14" s="1490"/>
      <c r="F14" s="1490"/>
      <c r="G14" s="1490"/>
      <c r="H14" s="1490"/>
      <c r="I14" s="1490"/>
      <c r="J14" s="1490"/>
    </row>
    <row r="15" spans="1:10" ht="15.75">
      <c r="A15" s="1495" t="s">
        <v>1364</v>
      </c>
      <c r="B15" s="1487" t="s">
        <v>955</v>
      </c>
      <c r="C15" s="1490"/>
      <c r="D15" s="1490"/>
      <c r="E15" s="1490"/>
      <c r="F15" s="1490"/>
      <c r="G15" s="1490"/>
      <c r="H15" s="1490"/>
      <c r="I15" s="1490"/>
      <c r="J15" s="1490"/>
    </row>
    <row r="16" spans="1:10" ht="15.75">
      <c r="A16" s="1495" t="s">
        <v>438</v>
      </c>
      <c r="B16" s="1487" t="s">
        <v>956</v>
      </c>
      <c r="C16" s="1490"/>
      <c r="D16" s="1490"/>
      <c r="E16" s="1490"/>
      <c r="F16" s="1490"/>
      <c r="G16" s="1490"/>
      <c r="H16" s="1490"/>
      <c r="I16" s="1490"/>
      <c r="J16" s="1490"/>
    </row>
    <row r="17" spans="1:10" ht="15.75">
      <c r="A17" s="1495" t="s">
        <v>452</v>
      </c>
      <c r="B17" s="1487" t="s">
        <v>888</v>
      </c>
      <c r="C17" s="1490"/>
      <c r="D17" s="1490"/>
      <c r="E17" s="1490"/>
      <c r="F17" s="1490"/>
      <c r="G17" s="1490"/>
      <c r="H17" s="1490"/>
      <c r="I17" s="1490"/>
      <c r="J17" s="1490"/>
    </row>
    <row r="18" spans="1:10" ht="15.75">
      <c r="A18" s="1495" t="s">
        <v>2331</v>
      </c>
      <c r="B18" s="1487" t="s">
        <v>462</v>
      </c>
      <c r="C18" s="1490"/>
      <c r="D18" s="1490"/>
      <c r="E18" s="1490"/>
      <c r="F18" s="1490"/>
      <c r="G18" s="1490"/>
      <c r="H18" s="1490"/>
      <c r="I18" s="1490"/>
      <c r="J18" s="1490"/>
    </row>
    <row r="19" spans="1:10" ht="15.75">
      <c r="A19" s="1495" t="s">
        <v>2628</v>
      </c>
      <c r="B19" s="1492" t="s">
        <v>957</v>
      </c>
      <c r="C19" s="1490"/>
      <c r="D19" s="1490"/>
      <c r="E19" s="1490"/>
      <c r="F19" s="1490"/>
      <c r="G19" s="1490"/>
      <c r="H19" s="1490"/>
      <c r="I19" s="1490"/>
      <c r="J19" s="1490"/>
    </row>
    <row r="20" spans="1:10" ht="15.75">
      <c r="A20" s="1495" t="s">
        <v>2629</v>
      </c>
      <c r="B20" s="1492" t="s">
        <v>891</v>
      </c>
      <c r="C20" s="1490"/>
      <c r="D20" s="1490"/>
      <c r="E20" s="1490"/>
      <c r="F20" s="1490"/>
      <c r="G20" s="1490"/>
      <c r="H20" s="1490"/>
      <c r="I20" s="1490"/>
      <c r="J20" s="1490"/>
    </row>
    <row r="21" spans="1:10" ht="15.75">
      <c r="A21" s="1495" t="s">
        <v>2630</v>
      </c>
      <c r="B21" s="1492" t="s">
        <v>1039</v>
      </c>
      <c r="C21" s="1490"/>
      <c r="D21" s="1490"/>
      <c r="E21" s="1490"/>
      <c r="F21" s="1490"/>
      <c r="G21" s="1490"/>
      <c r="H21" s="1490"/>
      <c r="I21" s="1490"/>
      <c r="J21" s="1490"/>
    </row>
    <row r="22" spans="1:10" ht="15.75">
      <c r="A22" s="1495" t="s">
        <v>2631</v>
      </c>
      <c r="B22" s="1492" t="s">
        <v>1815</v>
      </c>
      <c r="C22" s="1490"/>
      <c r="D22" s="1490"/>
      <c r="E22" s="1490"/>
      <c r="F22" s="1490"/>
      <c r="G22" s="1490"/>
      <c r="H22" s="1490"/>
      <c r="I22" s="1490"/>
      <c r="J22" s="1490"/>
    </row>
    <row r="23" spans="1:10" ht="15.75">
      <c r="A23" s="1495" t="s">
        <v>2632</v>
      </c>
      <c r="B23" s="1492" t="s">
        <v>959</v>
      </c>
      <c r="C23" s="1490"/>
      <c r="D23" s="1490"/>
      <c r="E23" s="1490"/>
      <c r="F23" s="1490"/>
      <c r="G23" s="1490"/>
      <c r="H23" s="1490"/>
      <c r="I23" s="1490"/>
      <c r="J23" s="1490"/>
    </row>
    <row r="24" spans="1:10" ht="15.75">
      <c r="A24" s="1495" t="s">
        <v>482</v>
      </c>
      <c r="B24" s="1492" t="s">
        <v>960</v>
      </c>
      <c r="C24" s="1490"/>
      <c r="D24" s="1490"/>
      <c r="E24" s="1490"/>
      <c r="F24" s="1490"/>
      <c r="G24" s="1490"/>
      <c r="H24" s="1490"/>
      <c r="I24" s="1490"/>
      <c r="J24" s="1490"/>
    </row>
    <row r="25" spans="1:10" ht="15.75">
      <c r="A25" s="1495" t="s">
        <v>448</v>
      </c>
      <c r="B25" s="1492" t="s">
        <v>892</v>
      </c>
      <c r="C25" s="1490"/>
      <c r="D25" s="1490"/>
      <c r="E25" s="1490"/>
      <c r="F25" s="1490"/>
      <c r="G25" s="1490"/>
      <c r="H25" s="1490"/>
      <c r="I25" s="1490"/>
      <c r="J25" s="1490"/>
    </row>
    <row r="26" spans="1:10" ht="15.75">
      <c r="A26" s="1495" t="s">
        <v>2633</v>
      </c>
      <c r="B26" s="1487" t="s">
        <v>961</v>
      </c>
      <c r="C26" s="1490"/>
      <c r="D26" s="1490"/>
      <c r="E26" s="1490"/>
      <c r="F26" s="1490"/>
      <c r="G26" s="1490"/>
      <c r="H26" s="1490"/>
      <c r="I26" s="1490"/>
      <c r="J26" s="1490"/>
    </row>
    <row r="27" spans="1:10" ht="15.75">
      <c r="A27" s="1495" t="s">
        <v>2634</v>
      </c>
      <c r="B27" s="1492" t="s">
        <v>963</v>
      </c>
      <c r="C27" s="1490"/>
      <c r="D27" s="1490"/>
      <c r="E27" s="1490"/>
      <c r="F27" s="1490"/>
      <c r="G27" s="1490"/>
      <c r="H27" s="1490"/>
      <c r="I27" s="1490"/>
      <c r="J27" s="1490"/>
    </row>
    <row r="28" spans="1:10" ht="15.75">
      <c r="A28" s="1495" t="s">
        <v>2635</v>
      </c>
      <c r="B28" s="1492" t="s">
        <v>964</v>
      </c>
      <c r="C28" s="1490"/>
      <c r="D28" s="1490"/>
      <c r="E28" s="1490"/>
      <c r="F28" s="1490"/>
      <c r="G28" s="1490"/>
      <c r="H28" s="1490"/>
      <c r="I28" s="1490"/>
      <c r="J28" s="1490"/>
    </row>
    <row r="29" spans="1:10" ht="15.75">
      <c r="A29" s="1495" t="s">
        <v>461</v>
      </c>
      <c r="B29" s="1492" t="s">
        <v>488</v>
      </c>
      <c r="C29" s="1490"/>
      <c r="D29" s="1490"/>
      <c r="E29" s="1490"/>
      <c r="F29" s="1490"/>
      <c r="G29" s="1490"/>
      <c r="H29" s="1490"/>
      <c r="I29" s="1490"/>
      <c r="J29" s="1490"/>
    </row>
    <row r="30" spans="1:10" ht="15.75">
      <c r="A30" s="1495" t="s">
        <v>2636</v>
      </c>
      <c r="B30" s="1492" t="s">
        <v>901</v>
      </c>
      <c r="C30" s="1490"/>
      <c r="D30" s="1490"/>
      <c r="E30" s="1490"/>
      <c r="F30" s="1490"/>
      <c r="G30" s="1490"/>
      <c r="H30" s="1490"/>
      <c r="I30" s="1490"/>
      <c r="J30" s="1490"/>
    </row>
    <row r="31" spans="1:10" ht="15.75">
      <c r="A31" s="1495" t="s">
        <v>586</v>
      </c>
      <c r="B31" s="1492" t="s">
        <v>1058</v>
      </c>
      <c r="C31" s="1490"/>
      <c r="D31" s="1490"/>
      <c r="E31" s="1490"/>
      <c r="F31" s="1490"/>
      <c r="G31" s="1490"/>
      <c r="H31" s="1490"/>
      <c r="I31" s="1490"/>
      <c r="J31" s="1490"/>
    </row>
    <row r="32" spans="1:10" ht="15.75">
      <c r="A32" s="1495" t="s">
        <v>588</v>
      </c>
      <c r="B32" s="1492" t="s">
        <v>966</v>
      </c>
      <c r="C32" s="1490"/>
      <c r="D32" s="1490"/>
      <c r="E32" s="1490"/>
      <c r="F32" s="1490"/>
      <c r="G32" s="1490"/>
      <c r="H32" s="1490"/>
      <c r="I32" s="1490"/>
      <c r="J32" s="1490"/>
    </row>
    <row r="33" spans="2:9" ht="15.75">
      <c r="B33" s="1492"/>
      <c r="C33" s="1486">
        <f t="shared" ref="C33:H33" si="0">SUM(C5:C32)</f>
        <v>0</v>
      </c>
      <c r="D33" s="1486">
        <f t="shared" si="0"/>
        <v>0</v>
      </c>
      <c r="E33" s="1486">
        <f t="shared" si="0"/>
        <v>0</v>
      </c>
      <c r="F33" s="1486">
        <f t="shared" si="0"/>
        <v>0</v>
      </c>
      <c r="G33" s="1486">
        <f t="shared" si="0"/>
        <v>0</v>
      </c>
      <c r="H33" s="1486">
        <f t="shared" si="0"/>
        <v>0</v>
      </c>
      <c r="I33" s="1486"/>
    </row>
    <row r="34" spans="2:9" ht="15.75">
      <c r="B34" s="1487"/>
    </row>
  </sheetData>
  <protectedRanges>
    <protectedRange sqref="B34" name="all_5_1_3"/>
    <protectedRange sqref="B7 B9:B12 B14" name="fill_1_7_3"/>
    <protectedRange sqref="B5" name="fill_1_7_1_1"/>
    <protectedRange sqref="B6" name="fill_1_3_1"/>
    <protectedRange sqref="B8" name="fill_1_7_2_1"/>
    <protectedRange sqref="B15" name="fill_1_3_1_1"/>
    <protectedRange sqref="B16" name="fill_1_1"/>
    <protectedRange sqref="B27:B29" name="fill_1_3_2"/>
    <protectedRange sqref="B20:B26 B17:B18" name="fill_1_7_3_1"/>
    <protectedRange sqref="B19" name="fill_1_5_1"/>
    <protectedRange sqref="B32:B33" name="fill_1_7_4"/>
    <protectedRange sqref="B13" name="fill_1_7_5"/>
  </protectedRanges>
  <mergeCells count="2">
    <mergeCell ref="A1:J1"/>
    <mergeCell ref="A2:J2"/>
  </mergeCells>
  <pageMargins left="0.31496062992125984" right="0.31496062992125984" top="0.35433070866141736" bottom="0.15748031496062992" header="0.31496062992125984" footer="0.31496062992125984"/>
  <pageSetup paperSize="256" scale="91" orientation="landscape" horizontalDpi="4294967293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G22"/>
  <sheetViews>
    <sheetView view="pageBreakPreview" zoomScale="85" zoomScaleNormal="100" zoomScaleSheetLayoutView="85" workbookViewId="0">
      <selection activeCell="A23" sqref="A23"/>
    </sheetView>
  </sheetViews>
  <sheetFormatPr defaultRowHeight="15"/>
  <cols>
    <col min="1" max="1" width="4.5703125" style="251" customWidth="1"/>
    <col min="2" max="2" width="15.7109375" style="251" customWidth="1"/>
    <col min="3" max="8" width="16.42578125" style="251" customWidth="1"/>
    <col min="9" max="10" width="15.5703125" style="251" bestFit="1" customWidth="1"/>
    <col min="11" max="33" width="13.5703125" style="251" customWidth="1"/>
    <col min="34" max="16384" width="9.140625" style="251"/>
  </cols>
  <sheetData>
    <row r="1" spans="1:33" ht="18.75">
      <c r="A1" s="1947" t="s">
        <v>1007</v>
      </c>
      <c r="B1" s="1947"/>
      <c r="C1" s="1947"/>
      <c r="D1" s="1947"/>
      <c r="E1" s="1947"/>
      <c r="F1" s="1947"/>
      <c r="G1" s="1947"/>
      <c r="H1" s="1947"/>
      <c r="I1" s="1947"/>
      <c r="J1" s="1947"/>
    </row>
    <row r="2" spans="1:33" ht="18.75">
      <c r="A2" s="1947" t="str">
        <f>'1AINF'!A2:J2</f>
        <v>TAHUN PELAJARAN 2019/2020</v>
      </c>
      <c r="B2" s="1947"/>
      <c r="C2" s="1947"/>
      <c r="D2" s="1947"/>
      <c r="E2" s="1947"/>
      <c r="F2" s="1947"/>
      <c r="G2" s="1947"/>
      <c r="H2" s="1947"/>
      <c r="I2" s="1947"/>
      <c r="J2" s="1947"/>
    </row>
    <row r="3" spans="1:33" ht="15.75" thickBot="1">
      <c r="A3" s="251" t="str">
        <f>INDEKS!E17</f>
        <v>KELAS VI (ENAM) B</v>
      </c>
    </row>
    <row r="4" spans="1:33" ht="29.25" customHeight="1" thickBot="1">
      <c r="A4" s="252" t="s">
        <v>869</v>
      </c>
      <c r="B4" s="252" t="s">
        <v>2333</v>
      </c>
      <c r="C4" s="252" t="s">
        <v>2335</v>
      </c>
      <c r="D4" s="252" t="s">
        <v>2336</v>
      </c>
      <c r="E4" s="252" t="s">
        <v>2337</v>
      </c>
      <c r="F4" s="252" t="s">
        <v>2338</v>
      </c>
      <c r="G4" s="252" t="s">
        <v>2339</v>
      </c>
      <c r="H4" s="252" t="s">
        <v>2340</v>
      </c>
      <c r="I4" s="252">
        <v>7</v>
      </c>
      <c r="J4" s="252">
        <v>8</v>
      </c>
      <c r="K4" s="252">
        <v>9</v>
      </c>
      <c r="L4" s="252">
        <v>10</v>
      </c>
      <c r="M4" s="252">
        <v>11</v>
      </c>
      <c r="N4" s="252">
        <v>12</v>
      </c>
      <c r="O4" s="252">
        <v>13</v>
      </c>
      <c r="P4" s="252">
        <v>14</v>
      </c>
      <c r="Q4" s="252">
        <v>15</v>
      </c>
      <c r="R4" s="252">
        <v>16</v>
      </c>
      <c r="S4" s="252">
        <v>17</v>
      </c>
      <c r="T4" s="252">
        <v>18</v>
      </c>
      <c r="U4" s="252">
        <v>19</v>
      </c>
      <c r="V4" s="252">
        <v>20</v>
      </c>
      <c r="W4" s="252">
        <v>21</v>
      </c>
      <c r="X4" s="252">
        <v>22</v>
      </c>
      <c r="Y4" s="252">
        <v>23</v>
      </c>
      <c r="Z4" s="252">
        <v>24</v>
      </c>
      <c r="AA4" s="252">
        <v>25</v>
      </c>
      <c r="AB4" s="252">
        <v>26</v>
      </c>
      <c r="AC4" s="252">
        <v>27</v>
      </c>
      <c r="AD4" s="252">
        <v>28</v>
      </c>
      <c r="AE4" s="252">
        <v>29</v>
      </c>
      <c r="AF4" s="252">
        <v>30</v>
      </c>
      <c r="AG4" s="252">
        <v>31</v>
      </c>
    </row>
    <row r="5" spans="1:33" ht="28.5" customHeight="1">
      <c r="A5" s="286">
        <v>1</v>
      </c>
      <c r="B5" s="1482" t="s">
        <v>2334</v>
      </c>
      <c r="C5" s="1484">
        <f>'1AINF'!$C$35</f>
        <v>0</v>
      </c>
      <c r="D5" s="1484">
        <f>'1AINF'!$D$35</f>
        <v>0</v>
      </c>
      <c r="E5" s="1484">
        <f>'1AINF'!$E$35</f>
        <v>0</v>
      </c>
      <c r="F5" s="1484">
        <f>'1AINF'!$F$35</f>
        <v>0</v>
      </c>
      <c r="G5" s="1484">
        <f>'1AINF'!$G$35</f>
        <v>0</v>
      </c>
      <c r="H5" s="1484">
        <f>'1AINF'!$H$35</f>
        <v>0</v>
      </c>
      <c r="I5" s="253"/>
      <c r="J5" s="253"/>
    </row>
    <row r="6" spans="1:33" ht="28.5" customHeight="1">
      <c r="A6" s="285">
        <v>2</v>
      </c>
      <c r="B6" s="1483" t="s">
        <v>604</v>
      </c>
      <c r="C6" s="1484" t="e">
        <f>#REF!</f>
        <v>#REF!</v>
      </c>
      <c r="D6" s="1484" t="e">
        <f>#REF!</f>
        <v>#REF!</v>
      </c>
      <c r="E6" s="1484" t="e">
        <f>#REF!</f>
        <v>#REF!</v>
      </c>
      <c r="F6" s="1484" t="e">
        <f>#REF!</f>
        <v>#REF!</v>
      </c>
      <c r="G6" s="1484" t="e">
        <f>#REF!</f>
        <v>#REF!</v>
      </c>
      <c r="H6" s="1484" t="e">
        <f>#REF!</f>
        <v>#REF!</v>
      </c>
      <c r="I6" s="255"/>
      <c r="J6" s="255"/>
    </row>
    <row r="7" spans="1:33" ht="28.5" customHeight="1">
      <c r="A7" s="285">
        <v>3</v>
      </c>
      <c r="B7" s="1483" t="s">
        <v>605</v>
      </c>
      <c r="C7" s="1484" t="e">
        <f>#REF!</f>
        <v>#REF!</v>
      </c>
      <c r="D7" s="1484" t="e">
        <f>#REF!</f>
        <v>#REF!</v>
      </c>
      <c r="E7" s="1484" t="e">
        <f>#REF!</f>
        <v>#REF!</v>
      </c>
      <c r="F7" s="1484" t="e">
        <f>#REF!</f>
        <v>#REF!</v>
      </c>
      <c r="G7" s="1484" t="e">
        <f>#REF!</f>
        <v>#REF!</v>
      </c>
      <c r="H7" s="1484" t="e">
        <f>#REF!</f>
        <v>#REF!</v>
      </c>
      <c r="I7" s="255"/>
      <c r="J7" s="255"/>
    </row>
    <row r="8" spans="1:33" ht="28.5" customHeight="1">
      <c r="A8" s="285">
        <v>4</v>
      </c>
      <c r="B8" s="1483" t="s">
        <v>606</v>
      </c>
      <c r="C8" s="1484" t="e">
        <f>#REF!</f>
        <v>#REF!</v>
      </c>
      <c r="D8" s="1484" t="e">
        <f>#REF!</f>
        <v>#REF!</v>
      </c>
      <c r="E8" s="1484" t="e">
        <f>#REF!</f>
        <v>#REF!</v>
      </c>
      <c r="F8" s="1484" t="e">
        <f>#REF!</f>
        <v>#REF!</v>
      </c>
      <c r="G8" s="1484" t="e">
        <f>#REF!</f>
        <v>#REF!</v>
      </c>
      <c r="H8" s="1484" t="e">
        <f>#REF!</f>
        <v>#REF!</v>
      </c>
      <c r="I8" s="255"/>
      <c r="J8" s="255"/>
    </row>
    <row r="9" spans="1:33" ht="28.5" customHeight="1">
      <c r="A9" s="285">
        <v>5</v>
      </c>
      <c r="B9" s="1483" t="s">
        <v>607</v>
      </c>
      <c r="C9" s="1484" t="e">
        <f>#REF!</f>
        <v>#REF!</v>
      </c>
      <c r="D9" s="1484" t="e">
        <f>#REF!</f>
        <v>#REF!</v>
      </c>
      <c r="E9" s="1484" t="e">
        <f>#REF!</f>
        <v>#REF!</v>
      </c>
      <c r="F9" s="1484" t="e">
        <f>#REF!</f>
        <v>#REF!</v>
      </c>
      <c r="G9" s="1484" t="e">
        <f>#REF!</f>
        <v>#REF!</v>
      </c>
      <c r="H9" s="1484" t="e">
        <f>#REF!</f>
        <v>#REF!</v>
      </c>
      <c r="I9" s="255"/>
      <c r="J9" s="255"/>
    </row>
    <row r="10" spans="1:33" ht="28.5" customHeight="1">
      <c r="A10" s="285">
        <v>6</v>
      </c>
      <c r="B10" s="1483" t="s">
        <v>608</v>
      </c>
      <c r="C10" s="1484" t="e">
        <f>#REF!</f>
        <v>#REF!</v>
      </c>
      <c r="D10" s="1484" t="e">
        <f>#REF!</f>
        <v>#REF!</v>
      </c>
      <c r="E10" s="1484" t="e">
        <f>#REF!</f>
        <v>#REF!</v>
      </c>
      <c r="F10" s="1484" t="e">
        <f>#REF!</f>
        <v>#REF!</v>
      </c>
      <c r="G10" s="1484" t="e">
        <f>#REF!</f>
        <v>#REF!</v>
      </c>
      <c r="H10" s="1484" t="e">
        <f>#REF!</f>
        <v>#REF!</v>
      </c>
      <c r="I10" s="255"/>
      <c r="J10" s="255"/>
    </row>
    <row r="11" spans="1:33" ht="28.5" customHeight="1">
      <c r="A11" s="285">
        <v>7</v>
      </c>
      <c r="B11" s="1483" t="s">
        <v>609</v>
      </c>
      <c r="C11" s="1484" t="e">
        <f>#REF!</f>
        <v>#REF!</v>
      </c>
      <c r="D11" s="1484" t="e">
        <f>#REF!</f>
        <v>#REF!</v>
      </c>
      <c r="E11" s="1484" t="e">
        <f>#REF!</f>
        <v>#REF!</v>
      </c>
      <c r="F11" s="1484" t="e">
        <f>#REF!</f>
        <v>#REF!</v>
      </c>
      <c r="G11" s="1484" t="e">
        <f>#REF!</f>
        <v>#REF!</v>
      </c>
      <c r="H11" s="1484" t="e">
        <f>#REF!</f>
        <v>#REF!</v>
      </c>
      <c r="I11" s="255"/>
      <c r="J11" s="255"/>
    </row>
    <row r="12" spans="1:33" ht="28.5" customHeight="1">
      <c r="A12" s="285">
        <v>8</v>
      </c>
      <c r="B12" s="1483" t="s">
        <v>610</v>
      </c>
      <c r="C12" s="1484" t="e">
        <f>#REF!</f>
        <v>#REF!</v>
      </c>
      <c r="D12" s="1484" t="e">
        <f>#REF!</f>
        <v>#REF!</v>
      </c>
      <c r="E12" s="1484" t="e">
        <f>#REF!</f>
        <v>#REF!</v>
      </c>
      <c r="F12" s="1484" t="e">
        <f>#REF!</f>
        <v>#REF!</v>
      </c>
      <c r="G12" s="1484" t="e">
        <f>#REF!</f>
        <v>#REF!</v>
      </c>
      <c r="H12" s="1484" t="e">
        <f>#REF!</f>
        <v>#REF!</v>
      </c>
      <c r="I12" s="255"/>
      <c r="J12" s="255"/>
    </row>
    <row r="13" spans="1:33" ht="28.5" customHeight="1">
      <c r="A13" s="285">
        <v>9</v>
      </c>
      <c r="B13" s="1483" t="s">
        <v>611</v>
      </c>
      <c r="C13" s="1484" t="e">
        <f>#REF!</f>
        <v>#REF!</v>
      </c>
      <c r="D13" s="1484" t="e">
        <f>#REF!</f>
        <v>#REF!</v>
      </c>
      <c r="E13" s="1484" t="e">
        <f>#REF!</f>
        <v>#REF!</v>
      </c>
      <c r="F13" s="1484" t="e">
        <f>#REF!</f>
        <v>#REF!</v>
      </c>
      <c r="G13" s="1484" t="e">
        <f>#REF!</f>
        <v>#REF!</v>
      </c>
      <c r="H13" s="1484" t="e">
        <f>#REF!</f>
        <v>#REF!</v>
      </c>
      <c r="I13" s="255"/>
      <c r="J13" s="255"/>
    </row>
    <row r="14" spans="1:33" ht="28.5" customHeight="1">
      <c r="A14" s="285">
        <v>10</v>
      </c>
      <c r="B14" s="1483" t="s">
        <v>612</v>
      </c>
      <c r="C14" s="1484" t="e">
        <f>#REF!</f>
        <v>#REF!</v>
      </c>
      <c r="D14" s="1484" t="e">
        <f>#REF!</f>
        <v>#REF!</v>
      </c>
      <c r="E14" s="1484" t="e">
        <f>#REF!</f>
        <v>#REF!</v>
      </c>
      <c r="F14" s="1484" t="e">
        <f>#REF!</f>
        <v>#REF!</v>
      </c>
      <c r="G14" s="1484" t="e">
        <f>#REF!</f>
        <v>#REF!</v>
      </c>
      <c r="H14" s="1484" t="e">
        <f>#REF!</f>
        <v>#REF!</v>
      </c>
      <c r="I14" s="255"/>
      <c r="J14" s="255"/>
    </row>
    <row r="15" spans="1:33" ht="28.5" customHeight="1">
      <c r="A15" s="285">
        <v>11</v>
      </c>
      <c r="B15" s="1483" t="s">
        <v>834</v>
      </c>
      <c r="C15" s="1484" t="e">
        <f>#REF!</f>
        <v>#REF!</v>
      </c>
      <c r="D15" s="1484" t="e">
        <f>#REF!</f>
        <v>#REF!</v>
      </c>
      <c r="E15" s="1484" t="e">
        <f>#REF!</f>
        <v>#REF!</v>
      </c>
      <c r="F15" s="1484" t="e">
        <f>#REF!</f>
        <v>#REF!</v>
      </c>
      <c r="G15" s="1484" t="e">
        <f>#REF!</f>
        <v>#REF!</v>
      </c>
      <c r="H15" s="1484" t="e">
        <f>#REF!</f>
        <v>#REF!</v>
      </c>
      <c r="I15" s="255"/>
      <c r="J15" s="255"/>
    </row>
    <row r="16" spans="1:33" ht="28.5" customHeight="1">
      <c r="A16" s="285">
        <v>12</v>
      </c>
      <c r="B16" s="1483" t="s">
        <v>835</v>
      </c>
      <c r="C16" s="1484" t="e">
        <f>#REF!</f>
        <v>#REF!</v>
      </c>
      <c r="D16" s="1484" t="e">
        <f>#REF!</f>
        <v>#REF!</v>
      </c>
      <c r="E16" s="1484" t="e">
        <f>#REF!</f>
        <v>#REF!</v>
      </c>
      <c r="F16" s="1484" t="e">
        <f>#REF!</f>
        <v>#REF!</v>
      </c>
      <c r="G16" s="1484" t="e">
        <f>#REF!</f>
        <v>#REF!</v>
      </c>
      <c r="H16" s="1484" t="e">
        <f>#REF!</f>
        <v>#REF!</v>
      </c>
      <c r="I16" s="255"/>
      <c r="J16" s="255"/>
    </row>
    <row r="17" spans="1:10">
      <c r="C17" s="1484" t="e">
        <f>SUM(C5:C16)</f>
        <v>#REF!</v>
      </c>
      <c r="D17" s="1484" t="e">
        <f t="shared" ref="D17:H17" si="0">SUM(D5:D16)</f>
        <v>#REF!</v>
      </c>
      <c r="E17" s="1484" t="e">
        <f t="shared" si="0"/>
        <v>#REF!</v>
      </c>
      <c r="F17" s="1484" t="e">
        <f t="shared" si="0"/>
        <v>#REF!</v>
      </c>
      <c r="G17" s="1484" t="e">
        <f t="shared" si="0"/>
        <v>#REF!</v>
      </c>
      <c r="H17" s="1484" t="e">
        <f t="shared" si="0"/>
        <v>#REF!</v>
      </c>
      <c r="I17" s="1486" t="e">
        <f>SUM(C17:H17)</f>
        <v>#REF!</v>
      </c>
      <c r="J17" s="1485"/>
    </row>
    <row r="18" spans="1:10">
      <c r="H18" s="251" t="s">
        <v>2341</v>
      </c>
      <c r="I18" s="1486"/>
    </row>
    <row r="21" spans="1:10">
      <c r="A21" s="251" t="s">
        <v>2342</v>
      </c>
    </row>
    <row r="22" spans="1:10">
      <c r="A22" s="251" t="s">
        <v>2343</v>
      </c>
    </row>
  </sheetData>
  <protectedRanges>
    <protectedRange sqref="B5:B16" name="All"/>
  </protectedRanges>
  <mergeCells count="2">
    <mergeCell ref="A1:J1"/>
    <mergeCell ref="A2:J2"/>
  </mergeCells>
  <pageMargins left="0.9055118110236221" right="0.51181102362204722" top="0.15748031496062992" bottom="0.15748031496062992" header="0.31496062992125984" footer="0.31496062992125984"/>
  <pageSetup paperSize="256" orientation="landscape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D418"/>
  <sheetViews>
    <sheetView view="pageBreakPreview" zoomScale="98" zoomScaleNormal="70" zoomScaleSheetLayoutView="98" workbookViewId="0">
      <pane xSplit="4" ySplit="2" topLeftCell="E30" activePane="bottomRight" state="frozen"/>
      <selection pane="topRight" activeCell="D1" sqref="D1"/>
      <selection pane="bottomLeft" activeCell="A6" sqref="A6"/>
      <selection pane="bottomRight" activeCell="A15" sqref="A15:A34"/>
    </sheetView>
  </sheetViews>
  <sheetFormatPr defaultRowHeight="20.100000000000001" customHeight="1"/>
  <cols>
    <col min="1" max="1" width="3.42578125" style="9" customWidth="1"/>
    <col min="2" max="3" width="10.85546875" style="9" customWidth="1"/>
    <col min="4" max="4" width="35.7109375" style="9" customWidth="1"/>
    <col min="5" max="5" width="5.7109375" style="6" customWidth="1"/>
    <col min="6" max="6" width="12.85546875" style="10" bestFit="1" customWidth="1"/>
    <col min="7" max="7" width="22.7109375" style="3" customWidth="1"/>
    <col min="8" max="8" width="5.42578125" style="14" customWidth="1"/>
    <col min="9" max="9" width="19.28515625" style="10" customWidth="1"/>
    <col min="10" max="10" width="20" style="9" customWidth="1"/>
    <col min="11" max="12" width="15.28515625" style="9" customWidth="1"/>
    <col min="13" max="16" width="15.28515625" style="30" customWidth="1"/>
    <col min="17" max="17" width="15.28515625" style="12" customWidth="1"/>
    <col min="18" max="22" width="16.85546875" style="128" customWidth="1"/>
    <col min="23" max="23" width="24.42578125" style="9" customWidth="1"/>
    <col min="24" max="25" width="5.140625" style="9" customWidth="1"/>
    <col min="26" max="26" width="15" style="9" bestFit="1" customWidth="1"/>
    <col min="27" max="27" width="25.7109375" style="514" customWidth="1"/>
    <col min="28" max="28" width="9.140625" style="9"/>
    <col min="29" max="29" width="18.140625" style="9" bestFit="1" customWidth="1"/>
    <col min="30" max="16384" width="9.140625" style="9"/>
  </cols>
  <sheetData>
    <row r="1" spans="1:30" s="5" customFormat="1" ht="31.5" customHeight="1">
      <c r="A1" s="1524" t="s">
        <v>0</v>
      </c>
      <c r="B1" s="1524" t="s">
        <v>103</v>
      </c>
      <c r="C1" s="1527" t="s">
        <v>112</v>
      </c>
      <c r="D1" s="1524" t="s">
        <v>1</v>
      </c>
      <c r="E1" s="1524" t="s">
        <v>2</v>
      </c>
      <c r="F1" s="1530" t="s">
        <v>3</v>
      </c>
      <c r="G1" s="1531"/>
      <c r="H1" s="1534" t="s">
        <v>37</v>
      </c>
      <c r="I1" s="1524" t="s">
        <v>4</v>
      </c>
      <c r="J1" s="1524"/>
      <c r="K1" s="1524" t="s">
        <v>5</v>
      </c>
      <c r="L1" s="1524"/>
      <c r="M1" s="41" t="s">
        <v>425</v>
      </c>
      <c r="N1" s="41" t="s">
        <v>427</v>
      </c>
      <c r="O1" s="1517" t="s">
        <v>429</v>
      </c>
      <c r="P1" s="1517"/>
      <c r="Q1" s="1536" t="s">
        <v>19</v>
      </c>
      <c r="R1" s="1542" t="s">
        <v>842</v>
      </c>
      <c r="S1" s="1542" t="s">
        <v>841</v>
      </c>
      <c r="T1" s="1542" t="s">
        <v>846</v>
      </c>
      <c r="U1" s="1542" t="s">
        <v>848</v>
      </c>
      <c r="V1" s="1542" t="s">
        <v>850</v>
      </c>
      <c r="W1" s="1524" t="s">
        <v>6</v>
      </c>
      <c r="X1" s="1524"/>
      <c r="Y1" s="1524"/>
      <c r="Z1" s="1524"/>
      <c r="AA1" s="1504" t="s">
        <v>1288</v>
      </c>
      <c r="AB1" s="243" t="s">
        <v>1839</v>
      </c>
      <c r="AC1" s="1529" t="s">
        <v>1002</v>
      </c>
    </row>
    <row r="2" spans="1:30" s="245" customFormat="1" ht="31.5" customHeight="1" thickBot="1">
      <c r="A2" s="1525"/>
      <c r="B2" s="1526"/>
      <c r="C2" s="1528"/>
      <c r="D2" s="1525"/>
      <c r="E2" s="1525"/>
      <c r="F2" s="1532"/>
      <c r="G2" s="1533"/>
      <c r="H2" s="1535"/>
      <c r="I2" s="241" t="s">
        <v>11</v>
      </c>
      <c r="J2" s="241" t="s">
        <v>12</v>
      </c>
      <c r="K2" s="241" t="s">
        <v>11</v>
      </c>
      <c r="L2" s="241" t="s">
        <v>12</v>
      </c>
      <c r="M2" s="239" t="s">
        <v>426</v>
      </c>
      <c r="N2" s="239" t="s">
        <v>428</v>
      </c>
      <c r="O2" s="240" t="s">
        <v>11</v>
      </c>
      <c r="P2" s="240" t="s">
        <v>12</v>
      </c>
      <c r="Q2" s="1537"/>
      <c r="R2" s="1543"/>
      <c r="S2" s="1543"/>
      <c r="T2" s="1543"/>
      <c r="U2" s="1543"/>
      <c r="V2" s="1543"/>
      <c r="W2" s="241" t="s">
        <v>115</v>
      </c>
      <c r="X2" s="241" t="s">
        <v>21</v>
      </c>
      <c r="Y2" s="241" t="s">
        <v>22</v>
      </c>
      <c r="Z2" s="241" t="s">
        <v>8</v>
      </c>
      <c r="AA2" s="1505"/>
      <c r="AB2" s="244" t="s">
        <v>1838</v>
      </c>
      <c r="AC2" s="1529"/>
    </row>
    <row r="3" spans="1:30" s="472" customFormat="1" ht="15.75" customHeight="1" thickBot="1">
      <c r="A3" s="469">
        <v>1</v>
      </c>
      <c r="B3" s="469">
        <v>2</v>
      </c>
      <c r="C3" s="469">
        <v>3</v>
      </c>
      <c r="D3" s="469">
        <v>4</v>
      </c>
      <c r="E3" s="469">
        <v>5</v>
      </c>
      <c r="F3" s="469">
        <v>6</v>
      </c>
      <c r="G3" s="469">
        <v>7</v>
      </c>
      <c r="H3" s="469">
        <v>8</v>
      </c>
      <c r="I3" s="469">
        <v>9</v>
      </c>
      <c r="J3" s="469">
        <v>10</v>
      </c>
      <c r="K3" s="469">
        <v>11</v>
      </c>
      <c r="L3" s="469">
        <v>12</v>
      </c>
      <c r="M3" s="469">
        <v>13</v>
      </c>
      <c r="N3" s="469">
        <v>14</v>
      </c>
      <c r="O3" s="469">
        <v>15</v>
      </c>
      <c r="P3" s="469">
        <v>16</v>
      </c>
      <c r="Q3" s="469">
        <v>17</v>
      </c>
      <c r="R3" s="469">
        <v>18</v>
      </c>
      <c r="S3" s="469">
        <v>19</v>
      </c>
      <c r="T3" s="469">
        <v>20</v>
      </c>
      <c r="U3" s="469">
        <v>21</v>
      </c>
      <c r="V3" s="469">
        <v>22</v>
      </c>
      <c r="W3" s="469">
        <v>23</v>
      </c>
      <c r="X3" s="469">
        <v>24</v>
      </c>
      <c r="Y3" s="469">
        <v>25</v>
      </c>
      <c r="Z3" s="469">
        <v>26</v>
      </c>
      <c r="AA3" s="486"/>
      <c r="AB3" s="469">
        <v>27</v>
      </c>
      <c r="AC3" s="469">
        <v>28</v>
      </c>
    </row>
    <row r="4" spans="1:30" s="758" customFormat="1" ht="27" customHeight="1" thickBot="1">
      <c r="A4" s="748">
        <v>1</v>
      </c>
      <c r="B4" s="748" t="s">
        <v>1201</v>
      </c>
      <c r="C4" s="749">
        <v>4361</v>
      </c>
      <c r="D4" s="750" t="s">
        <v>1272</v>
      </c>
      <c r="E4" s="748" t="s">
        <v>31</v>
      </c>
      <c r="F4" s="751" t="s">
        <v>431</v>
      </c>
      <c r="G4" s="752">
        <v>39335</v>
      </c>
      <c r="H4" s="246" t="s">
        <v>1362</v>
      </c>
      <c r="I4" s="753" t="s">
        <v>1273</v>
      </c>
      <c r="J4" s="753" t="s">
        <v>1658</v>
      </c>
      <c r="K4" s="753" t="s">
        <v>340</v>
      </c>
      <c r="L4" s="754" t="s">
        <v>861</v>
      </c>
      <c r="M4" s="754"/>
      <c r="N4" s="754"/>
      <c r="O4" s="755" t="s">
        <v>698</v>
      </c>
      <c r="P4" s="755" t="s">
        <v>699</v>
      </c>
      <c r="Q4" s="730" t="s">
        <v>1109</v>
      </c>
      <c r="R4" s="755" t="s">
        <v>1313</v>
      </c>
      <c r="S4" s="755" t="s">
        <v>1095</v>
      </c>
      <c r="T4" s="755" t="s">
        <v>1286</v>
      </c>
      <c r="U4" s="755" t="s">
        <v>1292</v>
      </c>
      <c r="V4" s="755">
        <v>2</v>
      </c>
      <c r="W4" s="756" t="s">
        <v>1314</v>
      </c>
      <c r="X4" s="757">
        <v>53</v>
      </c>
      <c r="Y4" s="757">
        <v>8</v>
      </c>
      <c r="Z4" s="755" t="s">
        <v>321</v>
      </c>
      <c r="AA4" s="733" t="s">
        <v>1325</v>
      </c>
      <c r="AB4" s="735" t="s">
        <v>2019</v>
      </c>
    </row>
    <row r="5" spans="1:30" s="664" customFormat="1" ht="27" customHeight="1" thickBot="1">
      <c r="A5" s="652">
        <v>2</v>
      </c>
      <c r="B5" s="652" t="s">
        <v>1357</v>
      </c>
      <c r="C5" s="654">
        <v>4362</v>
      </c>
      <c r="D5" s="655" t="s">
        <v>1178</v>
      </c>
      <c r="E5" s="652" t="s">
        <v>31</v>
      </c>
      <c r="F5" s="656" t="s">
        <v>431</v>
      </c>
      <c r="G5" s="676">
        <v>39289</v>
      </c>
      <c r="H5" s="246" t="s">
        <v>1361</v>
      </c>
      <c r="I5" s="658" t="s">
        <v>1367</v>
      </c>
      <c r="J5" s="658" t="s">
        <v>1368</v>
      </c>
      <c r="K5" s="658" t="s">
        <v>323</v>
      </c>
      <c r="L5" s="659" t="s">
        <v>26</v>
      </c>
      <c r="M5" s="659"/>
      <c r="N5" s="659"/>
      <c r="O5" s="677" t="s">
        <v>698</v>
      </c>
      <c r="P5" s="677" t="s">
        <v>698</v>
      </c>
      <c r="Q5" s="677" t="s">
        <v>1108</v>
      </c>
      <c r="R5" s="677"/>
      <c r="S5" s="677" t="s">
        <v>1308</v>
      </c>
      <c r="T5" s="677" t="s">
        <v>1286</v>
      </c>
      <c r="U5" s="677" t="s">
        <v>1320</v>
      </c>
      <c r="V5" s="677">
        <v>2</v>
      </c>
      <c r="W5" s="800" t="s">
        <v>1369</v>
      </c>
      <c r="X5" s="680">
        <v>18</v>
      </c>
      <c r="Y5" s="680">
        <v>3</v>
      </c>
      <c r="Z5" s="677" t="s">
        <v>598</v>
      </c>
      <c r="AA5" s="685" t="s">
        <v>1661</v>
      </c>
      <c r="AC5" s="666"/>
    </row>
    <row r="6" spans="1:30" s="664" customFormat="1" ht="27" customHeight="1" thickBot="1">
      <c r="A6" s="725">
        <v>3</v>
      </c>
      <c r="B6" s="652" t="s">
        <v>1357</v>
      </c>
      <c r="C6" s="654">
        <v>4364</v>
      </c>
      <c r="D6" s="655" t="s">
        <v>1660</v>
      </c>
      <c r="E6" s="652" t="s">
        <v>31</v>
      </c>
      <c r="F6" s="656" t="s">
        <v>431</v>
      </c>
      <c r="G6" s="676">
        <v>39433</v>
      </c>
      <c r="H6" s="246" t="s">
        <v>1362</v>
      </c>
      <c r="I6" s="658" t="s">
        <v>1224</v>
      </c>
      <c r="J6" s="658" t="s">
        <v>1225</v>
      </c>
      <c r="K6" s="658" t="s">
        <v>340</v>
      </c>
      <c r="L6" s="658" t="s">
        <v>861</v>
      </c>
      <c r="M6" s="659"/>
      <c r="N6" s="659"/>
      <c r="O6" s="659" t="s">
        <v>699</v>
      </c>
      <c r="P6" s="659" t="s">
        <v>698</v>
      </c>
      <c r="Q6" s="677" t="s">
        <v>1110</v>
      </c>
      <c r="R6" s="677"/>
      <c r="S6" s="677"/>
      <c r="T6" s="677" t="s">
        <v>1286</v>
      </c>
      <c r="U6" s="677" t="s">
        <v>1292</v>
      </c>
      <c r="V6" s="677">
        <v>2</v>
      </c>
      <c r="W6" s="679" t="s">
        <v>1293</v>
      </c>
      <c r="X6" s="680">
        <v>2</v>
      </c>
      <c r="Y6" s="680">
        <v>1</v>
      </c>
      <c r="Z6" s="800" t="s">
        <v>326</v>
      </c>
      <c r="AA6" s="685" t="s">
        <v>1350</v>
      </c>
    </row>
    <row r="7" spans="1:30" s="735" customFormat="1" ht="27" customHeight="1" thickBot="1">
      <c r="A7" s="652">
        <v>4</v>
      </c>
      <c r="B7" s="725" t="s">
        <v>1357</v>
      </c>
      <c r="C7" s="738">
        <v>4365</v>
      </c>
      <c r="D7" s="739" t="s">
        <v>1174</v>
      </c>
      <c r="E7" s="725" t="s">
        <v>31</v>
      </c>
      <c r="F7" s="728" t="s">
        <v>431</v>
      </c>
      <c r="G7" s="729">
        <v>39584</v>
      </c>
      <c r="H7" s="246" t="s">
        <v>1362</v>
      </c>
      <c r="I7" s="741" t="s">
        <v>486</v>
      </c>
      <c r="J7" s="740" t="s">
        <v>487</v>
      </c>
      <c r="K7" s="740" t="s">
        <v>323</v>
      </c>
      <c r="L7" s="743" t="s">
        <v>861</v>
      </c>
      <c r="M7" s="743"/>
      <c r="N7" s="743"/>
      <c r="O7" s="730" t="s">
        <v>697</v>
      </c>
      <c r="P7" s="730" t="s">
        <v>697</v>
      </c>
      <c r="Q7" s="730" t="s">
        <v>1109</v>
      </c>
      <c r="R7" s="730" t="s">
        <v>873</v>
      </c>
      <c r="S7" s="730"/>
      <c r="T7" s="730" t="s">
        <v>1286</v>
      </c>
      <c r="U7" s="730" t="s">
        <v>1320</v>
      </c>
      <c r="V7" s="730">
        <v>3</v>
      </c>
      <c r="W7" s="744" t="s">
        <v>858</v>
      </c>
      <c r="X7" s="732">
        <v>13</v>
      </c>
      <c r="Y7" s="732">
        <v>3</v>
      </c>
      <c r="Z7" s="730" t="s">
        <v>321</v>
      </c>
      <c r="AA7" s="745" t="s">
        <v>1321</v>
      </c>
      <c r="AB7" s="735" t="s">
        <v>2014</v>
      </c>
    </row>
    <row r="8" spans="1:30" s="664" customFormat="1" ht="27" customHeight="1" thickBot="1">
      <c r="A8" s="725">
        <v>5</v>
      </c>
      <c r="B8" s="652" t="s">
        <v>1357</v>
      </c>
      <c r="C8" s="654">
        <v>4366</v>
      </c>
      <c r="D8" s="653" t="s">
        <v>1169</v>
      </c>
      <c r="E8" s="652" t="s">
        <v>9</v>
      </c>
      <c r="F8" s="656" t="s">
        <v>431</v>
      </c>
      <c r="G8" s="676">
        <v>39371</v>
      </c>
      <c r="H8" s="246" t="s">
        <v>1362</v>
      </c>
      <c r="I8" s="658" t="s">
        <v>1274</v>
      </c>
      <c r="J8" s="658" t="s">
        <v>1275</v>
      </c>
      <c r="K8" s="658" t="s">
        <v>1365</v>
      </c>
      <c r="L8" s="659" t="s">
        <v>26</v>
      </c>
      <c r="M8" s="659"/>
      <c r="N8" s="659"/>
      <c r="O8" s="677" t="s">
        <v>699</v>
      </c>
      <c r="P8" s="677" t="s">
        <v>699</v>
      </c>
      <c r="Q8" s="677" t="s">
        <v>1110</v>
      </c>
      <c r="R8" s="677" t="s">
        <v>1305</v>
      </c>
      <c r="S8" s="677" t="s">
        <v>874</v>
      </c>
      <c r="T8" s="677" t="s">
        <v>1286</v>
      </c>
      <c r="U8" s="677" t="s">
        <v>1320</v>
      </c>
      <c r="V8" s="677">
        <v>1</v>
      </c>
      <c r="W8" s="800" t="s">
        <v>858</v>
      </c>
      <c r="X8" s="680">
        <v>18</v>
      </c>
      <c r="Y8" s="680">
        <v>3</v>
      </c>
      <c r="Z8" s="677" t="s">
        <v>321</v>
      </c>
      <c r="AA8" s="685" t="s">
        <v>1366</v>
      </c>
      <c r="AB8" s="664" t="s">
        <v>2020</v>
      </c>
    </row>
    <row r="9" spans="1:30" s="735" customFormat="1" ht="27" customHeight="1" thickBot="1">
      <c r="A9" s="652">
        <v>6</v>
      </c>
      <c r="B9" s="725" t="s">
        <v>1201</v>
      </c>
      <c r="C9" s="738">
        <v>4367</v>
      </c>
      <c r="D9" s="739" t="s">
        <v>1173</v>
      </c>
      <c r="E9" s="725" t="s">
        <v>31</v>
      </c>
      <c r="F9" s="728" t="s">
        <v>431</v>
      </c>
      <c r="G9" s="729">
        <v>39373</v>
      </c>
      <c r="H9" s="246" t="s">
        <v>1362</v>
      </c>
      <c r="I9" s="740" t="s">
        <v>1262</v>
      </c>
      <c r="J9" s="740" t="s">
        <v>1263</v>
      </c>
      <c r="K9" s="741" t="s">
        <v>340</v>
      </c>
      <c r="L9" s="742" t="s">
        <v>861</v>
      </c>
      <c r="M9" s="743"/>
      <c r="N9" s="743"/>
      <c r="O9" s="730" t="s">
        <v>697</v>
      </c>
      <c r="P9" s="730" t="s">
        <v>697</v>
      </c>
      <c r="Q9" s="730" t="s">
        <v>1110</v>
      </c>
      <c r="R9" s="730" t="s">
        <v>1313</v>
      </c>
      <c r="S9" s="730" t="s">
        <v>1301</v>
      </c>
      <c r="T9" s="730" t="s">
        <v>1286</v>
      </c>
      <c r="U9" s="730" t="s">
        <v>1292</v>
      </c>
      <c r="V9" s="730">
        <v>1</v>
      </c>
      <c r="W9" s="744" t="s">
        <v>1314</v>
      </c>
      <c r="X9" s="732">
        <v>53</v>
      </c>
      <c r="Y9" s="732">
        <v>8</v>
      </c>
      <c r="Z9" s="730" t="s">
        <v>321</v>
      </c>
      <c r="AA9" s="737" t="s">
        <v>1315</v>
      </c>
    </row>
    <row r="10" spans="1:30" s="664" customFormat="1" ht="27" customHeight="1" thickBot="1">
      <c r="A10" s="725">
        <v>7</v>
      </c>
      <c r="B10" s="652" t="s">
        <v>1201</v>
      </c>
      <c r="C10" s="654">
        <v>4368</v>
      </c>
      <c r="D10" s="655" t="s">
        <v>1158</v>
      </c>
      <c r="E10" s="652" t="s">
        <v>9</v>
      </c>
      <c r="F10" s="656" t="s">
        <v>431</v>
      </c>
      <c r="G10" s="676">
        <v>39423</v>
      </c>
      <c r="H10" s="246" t="s">
        <v>1362</v>
      </c>
      <c r="I10" s="658" t="s">
        <v>1252</v>
      </c>
      <c r="J10" s="658" t="s">
        <v>1253</v>
      </c>
      <c r="K10" s="658" t="s">
        <v>323</v>
      </c>
      <c r="L10" s="659" t="s">
        <v>26</v>
      </c>
      <c r="M10" s="659"/>
      <c r="N10" s="659"/>
      <c r="O10" s="677" t="s">
        <v>699</v>
      </c>
      <c r="P10" s="677" t="s">
        <v>699</v>
      </c>
      <c r="Q10" s="677" t="s">
        <v>1110</v>
      </c>
      <c r="R10" s="677" t="s">
        <v>1300</v>
      </c>
      <c r="S10" s="677" t="s">
        <v>1375</v>
      </c>
      <c r="T10" s="677" t="s">
        <v>1286</v>
      </c>
      <c r="U10" s="677" t="s">
        <v>1320</v>
      </c>
      <c r="V10" s="677">
        <v>2</v>
      </c>
      <c r="W10" s="679" t="s">
        <v>1293</v>
      </c>
      <c r="X10" s="680">
        <v>3</v>
      </c>
      <c r="Y10" s="680">
        <v>1</v>
      </c>
      <c r="Z10" s="800" t="s">
        <v>326</v>
      </c>
      <c r="AA10" s="685" t="s">
        <v>1376</v>
      </c>
      <c r="AB10" s="664" t="s">
        <v>2021</v>
      </c>
    </row>
    <row r="11" spans="1:30" s="769" customFormat="1" ht="27" customHeight="1" thickBot="1">
      <c r="A11" s="652">
        <v>8</v>
      </c>
      <c r="B11" s="759" t="s">
        <v>1201</v>
      </c>
      <c r="C11" s="760">
        <v>4369</v>
      </c>
      <c r="D11" s="761" t="s">
        <v>1155</v>
      </c>
      <c r="E11" s="759" t="s">
        <v>31</v>
      </c>
      <c r="F11" s="762" t="s">
        <v>431</v>
      </c>
      <c r="G11" s="763">
        <v>39381</v>
      </c>
      <c r="H11" s="246" t="s">
        <v>1362</v>
      </c>
      <c r="I11" s="773" t="s">
        <v>1215</v>
      </c>
      <c r="J11" s="778" t="s">
        <v>1216</v>
      </c>
      <c r="K11" s="773" t="s">
        <v>340</v>
      </c>
      <c r="L11" s="774" t="s">
        <v>340</v>
      </c>
      <c r="M11" s="774"/>
      <c r="N11" s="774"/>
      <c r="O11" s="764" t="s">
        <v>697</v>
      </c>
      <c r="P11" s="764" t="s">
        <v>697</v>
      </c>
      <c r="Q11" s="764" t="s">
        <v>1109</v>
      </c>
      <c r="R11" s="764"/>
      <c r="S11" s="764"/>
      <c r="T11" s="764" t="s">
        <v>1286</v>
      </c>
      <c r="U11" s="764" t="s">
        <v>1292</v>
      </c>
      <c r="V11" s="764">
        <v>3</v>
      </c>
      <c r="W11" s="775" t="s">
        <v>1332</v>
      </c>
      <c r="X11" s="767">
        <v>52</v>
      </c>
      <c r="Y11" s="767">
        <v>8</v>
      </c>
      <c r="Z11" s="764" t="s">
        <v>321</v>
      </c>
      <c r="AA11" s="779" t="s">
        <v>1333</v>
      </c>
      <c r="AB11" s="769" t="s">
        <v>2022</v>
      </c>
    </row>
    <row r="12" spans="1:30" s="794" customFormat="1" ht="27" customHeight="1" thickBot="1">
      <c r="A12" s="725">
        <v>9</v>
      </c>
      <c r="B12" s="780" t="s">
        <v>1201</v>
      </c>
      <c r="C12" s="781">
        <v>4370</v>
      </c>
      <c r="D12" s="782" t="s">
        <v>1334</v>
      </c>
      <c r="E12" s="780" t="s">
        <v>9</v>
      </c>
      <c r="F12" s="783" t="s">
        <v>431</v>
      </c>
      <c r="G12" s="784">
        <v>39206</v>
      </c>
      <c r="H12" s="246" t="s">
        <v>1361</v>
      </c>
      <c r="I12" s="780" t="s">
        <v>1335</v>
      </c>
      <c r="J12" s="780" t="s">
        <v>1336</v>
      </c>
      <c r="K12" s="780" t="s">
        <v>325</v>
      </c>
      <c r="L12" s="786" t="s">
        <v>325</v>
      </c>
      <c r="M12" s="786"/>
      <c r="N12" s="786"/>
      <c r="O12" s="786" t="s">
        <v>697</v>
      </c>
      <c r="P12" s="786" t="s">
        <v>698</v>
      </c>
      <c r="Q12" s="786" t="s">
        <v>1109</v>
      </c>
      <c r="R12" s="787"/>
      <c r="S12" s="786"/>
      <c r="T12" s="786"/>
      <c r="U12" s="786" t="s">
        <v>1337</v>
      </c>
      <c r="V12" s="788">
        <v>3</v>
      </c>
      <c r="W12" s="789" t="s">
        <v>443</v>
      </c>
      <c r="X12" s="790">
        <v>38</v>
      </c>
      <c r="Y12" s="790">
        <v>6</v>
      </c>
      <c r="Z12" s="789" t="s">
        <v>321</v>
      </c>
      <c r="AA12" s="791" t="s">
        <v>1338</v>
      </c>
      <c r="AB12" s="792" t="s">
        <v>2023</v>
      </c>
      <c r="AC12" s="793"/>
    </row>
    <row r="13" spans="1:30" s="664" customFormat="1" ht="27" customHeight="1" thickBot="1">
      <c r="A13" s="652">
        <v>10</v>
      </c>
      <c r="B13" s="708" t="s">
        <v>1201</v>
      </c>
      <c r="C13" s="1467">
        <v>4344</v>
      </c>
      <c r="D13" s="720" t="s">
        <v>1649</v>
      </c>
      <c r="E13" s="708" t="s">
        <v>9</v>
      </c>
      <c r="F13" s="711" t="s">
        <v>431</v>
      </c>
      <c r="G13" s="712">
        <v>39409</v>
      </c>
      <c r="H13" s="246" t="s">
        <v>1362</v>
      </c>
      <c r="I13" s="721"/>
      <c r="J13" s="721" t="s">
        <v>1237</v>
      </c>
      <c r="K13" s="721"/>
      <c r="L13" s="722" t="s">
        <v>861</v>
      </c>
      <c r="M13" s="722"/>
      <c r="N13" s="722"/>
      <c r="O13" s="713"/>
      <c r="P13" s="713" t="s">
        <v>697</v>
      </c>
      <c r="Q13" s="713" t="s">
        <v>1108</v>
      </c>
      <c r="R13" s="713" t="s">
        <v>1289</v>
      </c>
      <c r="S13" s="713" t="s">
        <v>336</v>
      </c>
      <c r="T13" s="713" t="s">
        <v>1286</v>
      </c>
      <c r="U13" s="713" t="s">
        <v>1292</v>
      </c>
      <c r="V13" s="713">
        <v>3</v>
      </c>
      <c r="W13" s="714" t="s">
        <v>701</v>
      </c>
      <c r="X13" s="715">
        <v>27</v>
      </c>
      <c r="Y13" s="715">
        <v>4</v>
      </c>
      <c r="Z13" s="713" t="s">
        <v>321</v>
      </c>
      <c r="AA13" s="723" t="s">
        <v>1415</v>
      </c>
      <c r="AB13" s="1472" t="s">
        <v>1854</v>
      </c>
      <c r="AC13" s="718"/>
      <c r="AD13" s="718"/>
    </row>
    <row r="14" spans="1:30" s="735" customFormat="1" ht="27" customHeight="1" thickBot="1">
      <c r="A14" s="725">
        <v>11</v>
      </c>
      <c r="B14" s="652" t="s">
        <v>1357</v>
      </c>
      <c r="C14" s="654">
        <v>4371</v>
      </c>
      <c r="D14" s="655" t="s">
        <v>1343</v>
      </c>
      <c r="E14" s="652" t="s">
        <v>31</v>
      </c>
      <c r="F14" s="656" t="s">
        <v>431</v>
      </c>
      <c r="G14" s="676">
        <v>39266</v>
      </c>
      <c r="H14" s="246" t="s">
        <v>1361</v>
      </c>
      <c r="I14" s="658" t="s">
        <v>1344</v>
      </c>
      <c r="J14" s="658" t="s">
        <v>1345</v>
      </c>
      <c r="K14" s="658" t="s">
        <v>323</v>
      </c>
      <c r="L14" s="659" t="s">
        <v>861</v>
      </c>
      <c r="M14" s="659"/>
      <c r="N14" s="659"/>
      <c r="O14" s="659" t="s">
        <v>698</v>
      </c>
      <c r="P14" s="659" t="s">
        <v>698</v>
      </c>
      <c r="Q14" s="660" t="s">
        <v>1109</v>
      </c>
      <c r="R14" s="660" t="s">
        <v>1305</v>
      </c>
      <c r="S14" s="660" t="s">
        <v>1301</v>
      </c>
      <c r="T14" s="660" t="s">
        <v>1286</v>
      </c>
      <c r="U14" s="677" t="s">
        <v>1337</v>
      </c>
      <c r="V14" s="660">
        <v>2</v>
      </c>
      <c r="W14" s="658" t="s">
        <v>1346</v>
      </c>
      <c r="X14" s="661">
        <v>3</v>
      </c>
      <c r="Y14" s="661">
        <v>13</v>
      </c>
      <c r="Z14" s="662" t="s">
        <v>1348</v>
      </c>
      <c r="AA14" s="685" t="s">
        <v>1347</v>
      </c>
      <c r="AB14" s="667" t="s">
        <v>2024</v>
      </c>
      <c r="AC14" s="667"/>
      <c r="AD14" s="664"/>
    </row>
    <row r="15" spans="1:30" s="664" customFormat="1" ht="27" customHeight="1" thickBot="1">
      <c r="A15" s="652">
        <v>12</v>
      </c>
      <c r="B15" s="725" t="s">
        <v>1201</v>
      </c>
      <c r="C15" s="738">
        <v>4372</v>
      </c>
      <c r="D15" s="739" t="s">
        <v>1656</v>
      </c>
      <c r="E15" s="725" t="s">
        <v>31</v>
      </c>
      <c r="F15" s="728" t="s">
        <v>431</v>
      </c>
      <c r="G15" s="729">
        <v>39456</v>
      </c>
      <c r="H15" s="246" t="s">
        <v>1362</v>
      </c>
      <c r="I15" s="740" t="s">
        <v>1265</v>
      </c>
      <c r="J15" s="740" t="s">
        <v>1264</v>
      </c>
      <c r="K15" s="740"/>
      <c r="L15" s="740" t="s">
        <v>325</v>
      </c>
      <c r="M15" s="743"/>
      <c r="N15" s="743"/>
      <c r="O15" s="730"/>
      <c r="P15" s="730" t="s">
        <v>699</v>
      </c>
      <c r="Q15" s="730" t="s">
        <v>1108</v>
      </c>
      <c r="R15" s="730" t="s">
        <v>844</v>
      </c>
      <c r="S15" s="730" t="s">
        <v>350</v>
      </c>
      <c r="T15" s="730" t="s">
        <v>1290</v>
      </c>
      <c r="U15" s="730" t="s">
        <v>1291</v>
      </c>
      <c r="V15" s="730">
        <v>2</v>
      </c>
      <c r="W15" s="744" t="s">
        <v>1316</v>
      </c>
      <c r="X15" s="732">
        <v>16</v>
      </c>
      <c r="Y15" s="732">
        <v>3</v>
      </c>
      <c r="Z15" s="730" t="s">
        <v>326</v>
      </c>
      <c r="AA15" s="737" t="s">
        <v>1317</v>
      </c>
      <c r="AB15" s="735" t="s">
        <v>2025</v>
      </c>
      <c r="AC15" s="735"/>
      <c r="AD15" s="735"/>
    </row>
    <row r="16" spans="1:30" s="814" customFormat="1" ht="27" customHeight="1" thickBot="1">
      <c r="A16" s="725">
        <v>13</v>
      </c>
      <c r="B16" s="652" t="s">
        <v>1201</v>
      </c>
      <c r="C16" s="665">
        <v>4304</v>
      </c>
      <c r="D16" s="653" t="s">
        <v>953</v>
      </c>
      <c r="E16" s="652" t="s">
        <v>31</v>
      </c>
      <c r="F16" s="802" t="s">
        <v>431</v>
      </c>
      <c r="G16" s="676">
        <v>38707</v>
      </c>
      <c r="H16" s="246" t="s">
        <v>1363</v>
      </c>
      <c r="I16" s="652" t="s">
        <v>970</v>
      </c>
      <c r="J16" s="652" t="s">
        <v>985</v>
      </c>
      <c r="K16" s="659" t="s">
        <v>340</v>
      </c>
      <c r="L16" s="659" t="s">
        <v>861</v>
      </c>
      <c r="M16" s="659"/>
      <c r="N16" s="659"/>
      <c r="O16" s="677" t="s">
        <v>698</v>
      </c>
      <c r="P16" s="677" t="s">
        <v>697</v>
      </c>
      <c r="Q16" s="677" t="s">
        <v>1052</v>
      </c>
      <c r="R16" s="677" t="s">
        <v>844</v>
      </c>
      <c r="S16" s="677"/>
      <c r="T16" s="677" t="s">
        <v>1290</v>
      </c>
      <c r="U16" s="677" t="s">
        <v>849</v>
      </c>
      <c r="V16" s="678">
        <v>3</v>
      </c>
      <c r="W16" s="679" t="s">
        <v>56</v>
      </c>
      <c r="X16" s="679">
        <v>5</v>
      </c>
      <c r="Y16" s="680">
        <v>1</v>
      </c>
      <c r="Z16" s="677" t="s">
        <v>16</v>
      </c>
      <c r="AA16" s="681" t="s">
        <v>1422</v>
      </c>
      <c r="AB16" s="667"/>
      <c r="AC16" s="666"/>
      <c r="AD16" s="664"/>
    </row>
    <row r="17" spans="1:30" s="664" customFormat="1" ht="27" customHeight="1" thickBot="1">
      <c r="A17" s="652">
        <v>14</v>
      </c>
      <c r="B17" s="803" t="s">
        <v>1201</v>
      </c>
      <c r="C17" s="804">
        <v>4373</v>
      </c>
      <c r="D17" s="805" t="s">
        <v>1426</v>
      </c>
      <c r="E17" s="803" t="s">
        <v>9</v>
      </c>
      <c r="F17" s="806" t="s">
        <v>431</v>
      </c>
      <c r="G17" s="807">
        <v>39545</v>
      </c>
      <c r="H17" s="246" t="s">
        <v>1362</v>
      </c>
      <c r="I17" s="808" t="s">
        <v>1427</v>
      </c>
      <c r="J17" s="808" t="s">
        <v>1428</v>
      </c>
      <c r="K17" s="808" t="s">
        <v>478</v>
      </c>
      <c r="L17" s="809" t="s">
        <v>336</v>
      </c>
      <c r="M17" s="809"/>
      <c r="N17" s="809"/>
      <c r="O17" s="810" t="s">
        <v>699</v>
      </c>
      <c r="P17" s="810" t="s">
        <v>709</v>
      </c>
      <c r="Q17" s="810" t="s">
        <v>1109</v>
      </c>
      <c r="R17" s="810"/>
      <c r="S17" s="810"/>
      <c r="T17" s="810" t="s">
        <v>847</v>
      </c>
      <c r="U17" s="810" t="s">
        <v>1337</v>
      </c>
      <c r="V17" s="810">
        <v>1</v>
      </c>
      <c r="W17" s="811" t="s">
        <v>1429</v>
      </c>
      <c r="X17" s="812">
        <v>7</v>
      </c>
      <c r="Y17" s="812">
        <v>3</v>
      </c>
      <c r="Z17" s="810" t="s">
        <v>72</v>
      </c>
      <c r="AA17" s="816" t="s">
        <v>1430</v>
      </c>
      <c r="AB17" s="817" t="s">
        <v>2026</v>
      </c>
      <c r="AC17" s="814"/>
      <c r="AD17" s="814"/>
    </row>
    <row r="18" spans="1:30" s="794" customFormat="1" ht="27" customHeight="1" thickBot="1">
      <c r="A18" s="725">
        <v>15</v>
      </c>
      <c r="B18" s="652" t="s">
        <v>1201</v>
      </c>
      <c r="C18" s="654">
        <v>4374</v>
      </c>
      <c r="D18" s="655" t="s">
        <v>1148</v>
      </c>
      <c r="E18" s="652" t="s">
        <v>31</v>
      </c>
      <c r="F18" s="656" t="s">
        <v>431</v>
      </c>
      <c r="G18" s="676">
        <v>39304</v>
      </c>
      <c r="H18" s="246" t="s">
        <v>1362</v>
      </c>
      <c r="I18" s="658" t="s">
        <v>1235</v>
      </c>
      <c r="J18" s="658" t="s">
        <v>1236</v>
      </c>
      <c r="K18" s="658" t="s">
        <v>323</v>
      </c>
      <c r="L18" s="659" t="s">
        <v>26</v>
      </c>
      <c r="M18" s="659"/>
      <c r="N18" s="659"/>
      <c r="O18" s="677" t="s">
        <v>699</v>
      </c>
      <c r="P18" s="677" t="s">
        <v>699</v>
      </c>
      <c r="Q18" s="677" t="s">
        <v>1110</v>
      </c>
      <c r="R18" s="677" t="s">
        <v>1305</v>
      </c>
      <c r="S18" s="677" t="s">
        <v>1308</v>
      </c>
      <c r="T18" s="677" t="s">
        <v>1309</v>
      </c>
      <c r="U18" s="677" t="s">
        <v>1296</v>
      </c>
      <c r="V18" s="677">
        <v>2</v>
      </c>
      <c r="W18" s="800" t="s">
        <v>1310</v>
      </c>
      <c r="X18" s="680">
        <v>3</v>
      </c>
      <c r="Y18" s="680">
        <v>3</v>
      </c>
      <c r="Z18" s="677" t="s">
        <v>1311</v>
      </c>
      <c r="AA18" s="801" t="s">
        <v>1312</v>
      </c>
      <c r="AB18" s="666" t="s">
        <v>2027</v>
      </c>
      <c r="AC18" s="664"/>
      <c r="AD18" s="664"/>
    </row>
    <row r="19" spans="1:30" s="814" customFormat="1" ht="27" customHeight="1" thickBot="1">
      <c r="A19" s="652">
        <v>16</v>
      </c>
      <c r="B19" s="1281"/>
      <c r="C19" s="1293">
        <v>4305</v>
      </c>
      <c r="D19" s="1308" t="s">
        <v>1834</v>
      </c>
      <c r="E19" s="1284" t="s">
        <v>31</v>
      </c>
      <c r="F19" s="1294" t="s">
        <v>431</v>
      </c>
      <c r="G19" s="1322">
        <v>38909</v>
      </c>
      <c r="H19" s="246" t="s">
        <v>1363</v>
      </c>
      <c r="I19" s="1299" t="s">
        <v>971</v>
      </c>
      <c r="J19" s="1299" t="s">
        <v>277</v>
      </c>
      <c r="K19" s="1299" t="s">
        <v>478</v>
      </c>
      <c r="L19" s="1288" t="s">
        <v>861</v>
      </c>
      <c r="M19" s="1288"/>
      <c r="N19" s="1288"/>
      <c r="O19" s="1288" t="s">
        <v>1349</v>
      </c>
      <c r="P19" s="1288" t="s">
        <v>697</v>
      </c>
      <c r="Q19" s="1289" t="s">
        <v>1059</v>
      </c>
      <c r="R19" s="1289" t="s">
        <v>843</v>
      </c>
      <c r="S19" s="1289" t="s">
        <v>52</v>
      </c>
      <c r="T19" s="1289" t="s">
        <v>847</v>
      </c>
      <c r="U19" s="1289" t="s">
        <v>849</v>
      </c>
      <c r="V19" s="1289">
        <v>5</v>
      </c>
      <c r="W19" s="1299" t="s">
        <v>56</v>
      </c>
      <c r="X19" s="1282">
        <v>5</v>
      </c>
      <c r="Y19" s="1282">
        <v>1</v>
      </c>
      <c r="Z19" s="1300" t="s">
        <v>16</v>
      </c>
      <c r="AA19" s="1291" t="s">
        <v>1458</v>
      </c>
      <c r="AB19" s="1475"/>
      <c r="AC19" s="1292"/>
      <c r="AD19" s="1292"/>
    </row>
    <row r="20" spans="1:30" s="664" customFormat="1" ht="27" customHeight="1" thickBot="1">
      <c r="A20" s="725">
        <v>17</v>
      </c>
      <c r="B20" s="637" t="s">
        <v>1201</v>
      </c>
      <c r="C20" s="639">
        <v>4351</v>
      </c>
      <c r="D20" s="638" t="s">
        <v>1159</v>
      </c>
      <c r="E20" s="637" t="s">
        <v>31</v>
      </c>
      <c r="F20" s="640" t="s">
        <v>10</v>
      </c>
      <c r="G20" s="1322">
        <v>39291</v>
      </c>
      <c r="H20" s="246" t="s">
        <v>1361</v>
      </c>
      <c r="I20" s="637" t="s">
        <v>306</v>
      </c>
      <c r="J20" s="637" t="s">
        <v>933</v>
      </c>
      <c r="K20" s="637" t="s">
        <v>1192</v>
      </c>
      <c r="L20" s="637" t="s">
        <v>861</v>
      </c>
      <c r="M20" s="687"/>
      <c r="N20" s="687"/>
      <c r="O20" s="687" t="s">
        <v>697</v>
      </c>
      <c r="P20" s="687" t="s">
        <v>697</v>
      </c>
      <c r="Q20" s="687" t="s">
        <v>1108</v>
      </c>
      <c r="R20" s="687" t="s">
        <v>1289</v>
      </c>
      <c r="S20" s="687" t="s">
        <v>336</v>
      </c>
      <c r="T20" s="687" t="s">
        <v>1286</v>
      </c>
      <c r="U20" s="687" t="s">
        <v>1292</v>
      </c>
      <c r="V20" s="688">
        <v>4</v>
      </c>
      <c r="W20" s="689" t="s">
        <v>707</v>
      </c>
      <c r="X20" s="690">
        <v>32</v>
      </c>
      <c r="Y20" s="690">
        <v>5</v>
      </c>
      <c r="Z20" s="689" t="s">
        <v>321</v>
      </c>
      <c r="AA20" s="1471" t="s">
        <v>1387</v>
      </c>
      <c r="AB20" s="1474" t="s">
        <v>1860</v>
      </c>
      <c r="AC20" s="692"/>
      <c r="AD20" s="693"/>
    </row>
    <row r="21" spans="1:30" s="735" customFormat="1" ht="27" customHeight="1" thickBot="1">
      <c r="A21" s="652">
        <v>18</v>
      </c>
      <c r="B21" s="780" t="s">
        <v>1201</v>
      </c>
      <c r="C21" s="781">
        <v>4375</v>
      </c>
      <c r="D21" s="795" t="s">
        <v>1339</v>
      </c>
      <c r="E21" s="780" t="s">
        <v>31</v>
      </c>
      <c r="F21" s="783" t="s">
        <v>431</v>
      </c>
      <c r="G21" s="784">
        <v>39392</v>
      </c>
      <c r="H21" s="246" t="s">
        <v>1362</v>
      </c>
      <c r="I21" s="796" t="s">
        <v>1340</v>
      </c>
      <c r="J21" s="796" t="s">
        <v>1341</v>
      </c>
      <c r="K21" s="796" t="s">
        <v>350</v>
      </c>
      <c r="L21" s="797" t="s">
        <v>861</v>
      </c>
      <c r="M21" s="797"/>
      <c r="N21" s="797"/>
      <c r="O21" s="786" t="s">
        <v>698</v>
      </c>
      <c r="P21" s="786" t="s">
        <v>698</v>
      </c>
      <c r="Q21" s="786" t="s">
        <v>1109</v>
      </c>
      <c r="R21" s="786"/>
      <c r="S21" s="786"/>
      <c r="T21" s="786" t="s">
        <v>1286</v>
      </c>
      <c r="U21" s="786" t="s">
        <v>1296</v>
      </c>
      <c r="V21" s="786">
        <v>2</v>
      </c>
      <c r="W21" s="798" t="s">
        <v>443</v>
      </c>
      <c r="X21" s="790">
        <v>34</v>
      </c>
      <c r="Y21" s="790">
        <v>5</v>
      </c>
      <c r="Z21" s="786" t="s">
        <v>321</v>
      </c>
      <c r="AA21" s="1346" t="s">
        <v>1342</v>
      </c>
      <c r="AB21" s="799" t="s">
        <v>2028</v>
      </c>
      <c r="AC21" s="794"/>
      <c r="AD21" s="794"/>
    </row>
    <row r="22" spans="1:30" s="664" customFormat="1" ht="27" customHeight="1" thickBot="1">
      <c r="A22" s="725">
        <v>19</v>
      </c>
      <c r="B22" s="725" t="s">
        <v>1201</v>
      </c>
      <c r="C22" s="738">
        <v>4378</v>
      </c>
      <c r="D22" s="739" t="s">
        <v>1657</v>
      </c>
      <c r="E22" s="725" t="s">
        <v>31</v>
      </c>
      <c r="F22" s="728" t="s">
        <v>431</v>
      </c>
      <c r="G22" s="729">
        <v>39269</v>
      </c>
      <c r="H22" s="246" t="s">
        <v>1361</v>
      </c>
      <c r="I22" s="740" t="s">
        <v>306</v>
      </c>
      <c r="J22" s="740" t="s">
        <v>1227</v>
      </c>
      <c r="K22" s="740" t="s">
        <v>323</v>
      </c>
      <c r="L22" s="743" t="s">
        <v>861</v>
      </c>
      <c r="M22" s="743"/>
      <c r="N22" s="743"/>
      <c r="O22" s="730" t="s">
        <v>698</v>
      </c>
      <c r="P22" s="730" t="s">
        <v>699</v>
      </c>
      <c r="Q22" s="730" t="s">
        <v>1109</v>
      </c>
      <c r="R22" s="730" t="s">
        <v>1322</v>
      </c>
      <c r="S22" s="730" t="s">
        <v>1095</v>
      </c>
      <c r="T22" s="730" t="s">
        <v>1286</v>
      </c>
      <c r="U22" s="730" t="s">
        <v>1287</v>
      </c>
      <c r="V22" s="730">
        <v>1</v>
      </c>
      <c r="W22" s="744" t="s">
        <v>858</v>
      </c>
      <c r="X22" s="732">
        <v>4</v>
      </c>
      <c r="Y22" s="732">
        <v>1</v>
      </c>
      <c r="Z22" s="730" t="s">
        <v>321</v>
      </c>
      <c r="AA22" s="747" t="s">
        <v>1323</v>
      </c>
      <c r="AB22" s="987" t="s">
        <v>2031</v>
      </c>
      <c r="AC22" s="735"/>
      <c r="AD22" s="735"/>
    </row>
    <row r="23" spans="1:30" s="664" customFormat="1" ht="27" customHeight="1" thickBot="1">
      <c r="A23" s="652">
        <v>20</v>
      </c>
      <c r="B23" s="803" t="s">
        <v>1201</v>
      </c>
      <c r="C23" s="804">
        <v>4376</v>
      </c>
      <c r="D23" s="805" t="s">
        <v>1249</v>
      </c>
      <c r="E23" s="803" t="s">
        <v>31</v>
      </c>
      <c r="F23" s="806" t="s">
        <v>431</v>
      </c>
      <c r="G23" s="807">
        <v>39274</v>
      </c>
      <c r="H23" s="246" t="s">
        <v>1361</v>
      </c>
      <c r="I23" s="808" t="s">
        <v>1250</v>
      </c>
      <c r="J23" s="808" t="s">
        <v>1251</v>
      </c>
      <c r="K23" s="808" t="s">
        <v>323</v>
      </c>
      <c r="L23" s="809" t="s">
        <v>861</v>
      </c>
      <c r="M23" s="809"/>
      <c r="N23" s="809"/>
      <c r="O23" s="810" t="s">
        <v>697</v>
      </c>
      <c r="P23" s="810" t="s">
        <v>697</v>
      </c>
      <c r="Q23" s="810" t="s">
        <v>1109</v>
      </c>
      <c r="R23" s="810" t="s">
        <v>1358</v>
      </c>
      <c r="S23" s="810" t="s">
        <v>1301</v>
      </c>
      <c r="T23" s="810" t="s">
        <v>1286</v>
      </c>
      <c r="U23" s="810" t="s">
        <v>1320</v>
      </c>
      <c r="V23" s="810">
        <v>4</v>
      </c>
      <c r="W23" s="811" t="s">
        <v>705</v>
      </c>
      <c r="X23" s="812">
        <v>13</v>
      </c>
      <c r="Y23" s="812">
        <v>2</v>
      </c>
      <c r="Z23" s="810" t="s">
        <v>326</v>
      </c>
      <c r="AA23" s="1424" t="s">
        <v>1371</v>
      </c>
      <c r="AB23" s="817" t="s">
        <v>2029</v>
      </c>
      <c r="AC23" s="814"/>
      <c r="AD23" s="814"/>
    </row>
    <row r="24" spans="1:30" s="746" customFormat="1" ht="27" customHeight="1" thickBot="1">
      <c r="A24" s="725">
        <v>21</v>
      </c>
      <c r="B24" s="652" t="s">
        <v>1357</v>
      </c>
      <c r="C24" s="654">
        <v>4377</v>
      </c>
      <c r="D24" s="655" t="s">
        <v>1151</v>
      </c>
      <c r="E24" s="652" t="s">
        <v>31</v>
      </c>
      <c r="F24" s="656" t="s">
        <v>431</v>
      </c>
      <c r="G24" s="676">
        <v>39295</v>
      </c>
      <c r="H24" s="246" t="s">
        <v>1362</v>
      </c>
      <c r="I24" s="658" t="s">
        <v>1238</v>
      </c>
      <c r="J24" s="658" t="s">
        <v>1239</v>
      </c>
      <c r="K24" s="658" t="s">
        <v>340</v>
      </c>
      <c r="L24" s="659" t="s">
        <v>861</v>
      </c>
      <c r="M24" s="659"/>
      <c r="N24" s="659"/>
      <c r="O24" s="677" t="s">
        <v>697</v>
      </c>
      <c r="P24" s="677" t="s">
        <v>697</v>
      </c>
      <c r="Q24" s="677" t="s">
        <v>1109</v>
      </c>
      <c r="R24" s="677" t="s">
        <v>1358</v>
      </c>
      <c r="S24" s="677" t="s">
        <v>336</v>
      </c>
      <c r="T24" s="677" t="s">
        <v>1286</v>
      </c>
      <c r="U24" s="677" t="s">
        <v>1320</v>
      </c>
      <c r="V24" s="678">
        <v>1</v>
      </c>
      <c r="W24" s="800" t="s">
        <v>858</v>
      </c>
      <c r="X24" s="680">
        <v>2</v>
      </c>
      <c r="Y24" s="680">
        <v>1</v>
      </c>
      <c r="Z24" s="800" t="s">
        <v>321</v>
      </c>
      <c r="AA24" s="801" t="s">
        <v>1359</v>
      </c>
      <c r="AB24" s="667" t="s">
        <v>2030</v>
      </c>
      <c r="AC24" s="664"/>
      <c r="AD24" s="664"/>
    </row>
    <row r="25" spans="1:30" s="771" customFormat="1" ht="27" customHeight="1" thickBot="1">
      <c r="A25" s="652">
        <v>22</v>
      </c>
      <c r="B25" s="652" t="s">
        <v>1201</v>
      </c>
      <c r="C25" s="654">
        <v>4379</v>
      </c>
      <c r="D25" s="653" t="s">
        <v>1175</v>
      </c>
      <c r="E25" s="652" t="s">
        <v>9</v>
      </c>
      <c r="F25" s="656" t="s">
        <v>431</v>
      </c>
      <c r="G25" s="676">
        <v>39424</v>
      </c>
      <c r="H25" s="246" t="s">
        <v>1362</v>
      </c>
      <c r="I25" s="658" t="s">
        <v>1354</v>
      </c>
      <c r="J25" s="658" t="s">
        <v>1355</v>
      </c>
      <c r="K25" s="658" t="s">
        <v>336</v>
      </c>
      <c r="L25" s="659" t="s">
        <v>861</v>
      </c>
      <c r="M25" s="659"/>
      <c r="N25" s="659"/>
      <c r="O25" s="677" t="s">
        <v>709</v>
      </c>
      <c r="P25" s="677" t="s">
        <v>699</v>
      </c>
      <c r="Q25" s="677" t="s">
        <v>1109</v>
      </c>
      <c r="R25" s="677"/>
      <c r="S25" s="677"/>
      <c r="T25" s="677" t="s">
        <v>1286</v>
      </c>
      <c r="U25" s="677" t="s">
        <v>1320</v>
      </c>
      <c r="V25" s="677">
        <v>3</v>
      </c>
      <c r="W25" s="800" t="s">
        <v>858</v>
      </c>
      <c r="X25" s="680">
        <v>10</v>
      </c>
      <c r="Y25" s="680">
        <v>2</v>
      </c>
      <c r="Z25" s="677" t="s">
        <v>321</v>
      </c>
      <c r="AA25" s="801" t="s">
        <v>1356</v>
      </c>
      <c r="AB25" s="664" t="s">
        <v>1971</v>
      </c>
      <c r="AC25" s="664"/>
      <c r="AD25" s="664"/>
    </row>
    <row r="26" spans="1:30" s="746" customFormat="1" ht="27" customHeight="1" thickBot="1">
      <c r="A26" s="725">
        <v>23</v>
      </c>
      <c r="B26" s="652" t="s">
        <v>1201</v>
      </c>
      <c r="C26" s="654">
        <v>4380</v>
      </c>
      <c r="D26" s="1469" t="s">
        <v>1217</v>
      </c>
      <c r="E26" s="652" t="s">
        <v>9</v>
      </c>
      <c r="F26" s="656" t="s">
        <v>1200</v>
      </c>
      <c r="G26" s="676">
        <v>39210</v>
      </c>
      <c r="H26" s="246" t="s">
        <v>1361</v>
      </c>
      <c r="I26" s="658" t="s">
        <v>1218</v>
      </c>
      <c r="J26" s="658" t="s">
        <v>1219</v>
      </c>
      <c r="K26" s="1470" t="s">
        <v>323</v>
      </c>
      <c r="L26" s="659" t="s">
        <v>861</v>
      </c>
      <c r="M26" s="659"/>
      <c r="N26" s="659"/>
      <c r="O26" s="677" t="s">
        <v>699</v>
      </c>
      <c r="P26" s="677" t="s">
        <v>699</v>
      </c>
      <c r="Q26" s="677" t="s">
        <v>1109</v>
      </c>
      <c r="R26" s="677" t="s">
        <v>1305</v>
      </c>
      <c r="S26" s="677" t="s">
        <v>1300</v>
      </c>
      <c r="T26" s="677" t="s">
        <v>1286</v>
      </c>
      <c r="U26" s="677" t="s">
        <v>1292</v>
      </c>
      <c r="V26" s="677">
        <v>2</v>
      </c>
      <c r="W26" s="800" t="s">
        <v>1306</v>
      </c>
      <c r="X26" s="680">
        <v>56</v>
      </c>
      <c r="Y26" s="680">
        <v>8</v>
      </c>
      <c r="Z26" s="800" t="s">
        <v>321</v>
      </c>
      <c r="AA26" s="681" t="s">
        <v>1307</v>
      </c>
      <c r="AB26" s="664" t="s">
        <v>2032</v>
      </c>
      <c r="AC26" s="664"/>
      <c r="AD26" s="664"/>
    </row>
    <row r="27" spans="1:30" s="769" customFormat="1" ht="27" customHeight="1" thickBot="1">
      <c r="A27" s="652">
        <v>24</v>
      </c>
      <c r="B27" s="725" t="s">
        <v>1201</v>
      </c>
      <c r="C27" s="738">
        <v>4381</v>
      </c>
      <c r="D27" s="739" t="s">
        <v>1166</v>
      </c>
      <c r="E27" s="725" t="s">
        <v>9</v>
      </c>
      <c r="F27" s="728" t="s">
        <v>431</v>
      </c>
      <c r="G27" s="729">
        <v>39396</v>
      </c>
      <c r="H27" s="246" t="s">
        <v>1362</v>
      </c>
      <c r="I27" s="740" t="s">
        <v>446</v>
      </c>
      <c r="J27" s="740" t="s">
        <v>447</v>
      </c>
      <c r="K27" s="740" t="s">
        <v>350</v>
      </c>
      <c r="L27" s="743" t="s">
        <v>861</v>
      </c>
      <c r="M27" s="743"/>
      <c r="N27" s="743"/>
      <c r="O27" s="730" t="s">
        <v>697</v>
      </c>
      <c r="P27" s="730" t="s">
        <v>697</v>
      </c>
      <c r="Q27" s="730" t="s">
        <v>1108</v>
      </c>
      <c r="R27" s="730"/>
      <c r="S27" s="730"/>
      <c r="T27" s="730" t="s">
        <v>1295</v>
      </c>
      <c r="U27" s="730"/>
      <c r="V27" s="730">
        <v>3</v>
      </c>
      <c r="W27" s="744" t="s">
        <v>1318</v>
      </c>
      <c r="X27" s="732">
        <v>21</v>
      </c>
      <c r="Y27" s="732">
        <v>4</v>
      </c>
      <c r="Z27" s="730" t="s">
        <v>326</v>
      </c>
      <c r="AA27" s="733" t="s">
        <v>1319</v>
      </c>
      <c r="AB27" s="735" t="s">
        <v>2001</v>
      </c>
      <c r="AC27" s="746"/>
      <c r="AD27" s="746"/>
    </row>
    <row r="28" spans="1:30" s="355" customFormat="1" ht="27" customHeight="1" thickBot="1">
      <c r="A28" s="725">
        <v>25</v>
      </c>
      <c r="B28" s="759" t="s">
        <v>1201</v>
      </c>
      <c r="C28" s="760">
        <v>4382</v>
      </c>
      <c r="D28" s="761" t="s">
        <v>1167</v>
      </c>
      <c r="E28" s="759" t="s">
        <v>9</v>
      </c>
      <c r="F28" s="762" t="s">
        <v>431</v>
      </c>
      <c r="G28" s="763">
        <v>39327</v>
      </c>
      <c r="H28" s="246" t="s">
        <v>1362</v>
      </c>
      <c r="I28" s="759" t="s">
        <v>1326</v>
      </c>
      <c r="J28" s="759" t="s">
        <v>1327</v>
      </c>
      <c r="K28" s="759" t="s">
        <v>1647</v>
      </c>
      <c r="L28" s="764" t="s">
        <v>861</v>
      </c>
      <c r="M28" s="764"/>
      <c r="N28" s="764"/>
      <c r="O28" s="764" t="s">
        <v>697</v>
      </c>
      <c r="P28" s="764"/>
      <c r="Q28" s="764" t="s">
        <v>1109</v>
      </c>
      <c r="R28" s="764" t="s">
        <v>1289</v>
      </c>
      <c r="S28" s="764" t="s">
        <v>336</v>
      </c>
      <c r="T28" s="764" t="s">
        <v>1290</v>
      </c>
      <c r="U28" s="764" t="s">
        <v>1320</v>
      </c>
      <c r="V28" s="765">
        <v>1</v>
      </c>
      <c r="W28" s="766" t="s">
        <v>1328</v>
      </c>
      <c r="X28" s="767">
        <v>51</v>
      </c>
      <c r="Y28" s="767">
        <v>7</v>
      </c>
      <c r="Z28" s="766" t="s">
        <v>321</v>
      </c>
      <c r="AA28" s="768" t="s">
        <v>1329</v>
      </c>
      <c r="AB28" s="769"/>
      <c r="AC28" s="770"/>
      <c r="AD28" s="771"/>
    </row>
    <row r="29" spans="1:30" s="664" customFormat="1" ht="27" customHeight="1" thickBot="1">
      <c r="A29" s="652">
        <v>26</v>
      </c>
      <c r="B29" s="725" t="s">
        <v>1201</v>
      </c>
      <c r="C29" s="738">
        <v>4383</v>
      </c>
      <c r="D29" s="739" t="s">
        <v>1207</v>
      </c>
      <c r="E29" s="725" t="s">
        <v>9</v>
      </c>
      <c r="F29" s="728" t="s">
        <v>431</v>
      </c>
      <c r="G29" s="729">
        <v>39301</v>
      </c>
      <c r="H29" s="246" t="s">
        <v>1362</v>
      </c>
      <c r="I29" s="740" t="s">
        <v>1208</v>
      </c>
      <c r="J29" s="740" t="s">
        <v>1209</v>
      </c>
      <c r="K29" s="740" t="s">
        <v>350</v>
      </c>
      <c r="L29" s="743" t="s">
        <v>861</v>
      </c>
      <c r="M29" s="743"/>
      <c r="N29" s="743"/>
      <c r="O29" s="730" t="s">
        <v>698</v>
      </c>
      <c r="P29" s="730" t="s">
        <v>699</v>
      </c>
      <c r="Q29" s="730" t="s">
        <v>1110</v>
      </c>
      <c r="R29" s="730"/>
      <c r="S29" s="730" t="s">
        <v>874</v>
      </c>
      <c r="T29" s="730" t="s">
        <v>1286</v>
      </c>
      <c r="U29" s="730" t="s">
        <v>1320</v>
      </c>
      <c r="V29" s="730">
        <v>2</v>
      </c>
      <c r="W29" s="731" t="s">
        <v>1293</v>
      </c>
      <c r="X29" s="732">
        <v>14</v>
      </c>
      <c r="Y29" s="732">
        <v>2</v>
      </c>
      <c r="Z29" s="730" t="s">
        <v>326</v>
      </c>
      <c r="AA29" s="733" t="s">
        <v>1324</v>
      </c>
      <c r="AB29" s="735" t="s">
        <v>2033</v>
      </c>
      <c r="AC29" s="735"/>
      <c r="AD29" s="746"/>
    </row>
    <row r="30" spans="1:30" s="814" customFormat="1" ht="27" customHeight="1" thickBot="1">
      <c r="A30" s="725">
        <v>27</v>
      </c>
      <c r="B30" s="759" t="s">
        <v>1201</v>
      </c>
      <c r="C30" s="760">
        <v>4384</v>
      </c>
      <c r="D30" s="772" t="s">
        <v>1210</v>
      </c>
      <c r="E30" s="759" t="s">
        <v>9</v>
      </c>
      <c r="F30" s="762" t="s">
        <v>431</v>
      </c>
      <c r="G30" s="763">
        <v>39377</v>
      </c>
      <c r="H30" s="246" t="s">
        <v>1362</v>
      </c>
      <c r="I30" s="773" t="s">
        <v>1211</v>
      </c>
      <c r="J30" s="773" t="s">
        <v>984</v>
      </c>
      <c r="K30" s="773" t="s">
        <v>340</v>
      </c>
      <c r="L30" s="774" t="s">
        <v>861</v>
      </c>
      <c r="M30" s="774"/>
      <c r="N30" s="774"/>
      <c r="O30" s="764" t="s">
        <v>697</v>
      </c>
      <c r="P30" s="764" t="s">
        <v>698</v>
      </c>
      <c r="Q30" s="764" t="s">
        <v>1108</v>
      </c>
      <c r="R30" s="764" t="s">
        <v>1322</v>
      </c>
      <c r="S30" s="764" t="s">
        <v>874</v>
      </c>
      <c r="T30" s="764" t="s">
        <v>1330</v>
      </c>
      <c r="U30" s="764" t="s">
        <v>1292</v>
      </c>
      <c r="V30" s="764">
        <v>2</v>
      </c>
      <c r="W30" s="775" t="s">
        <v>443</v>
      </c>
      <c r="X30" s="767">
        <v>56</v>
      </c>
      <c r="Y30" s="767">
        <v>8</v>
      </c>
      <c r="Z30" s="764" t="s">
        <v>321</v>
      </c>
      <c r="AA30" s="776" t="s">
        <v>1659</v>
      </c>
      <c r="AB30" s="769" t="s">
        <v>2034</v>
      </c>
      <c r="AC30" s="769"/>
      <c r="AD30" s="769"/>
    </row>
    <row r="31" spans="1:30" s="664" customFormat="1" ht="27" customHeight="1" thickBot="1">
      <c r="A31" s="652">
        <v>28</v>
      </c>
      <c r="B31" s="567" t="s">
        <v>1201</v>
      </c>
      <c r="C31" s="574">
        <v>4385</v>
      </c>
      <c r="D31" s="460" t="s">
        <v>1168</v>
      </c>
      <c r="E31" s="567" t="s">
        <v>9</v>
      </c>
      <c r="F31" s="1233" t="s">
        <v>431</v>
      </c>
      <c r="G31" s="1234">
        <v>39289</v>
      </c>
      <c r="H31" s="246" t="s">
        <v>1361</v>
      </c>
      <c r="I31" s="1235" t="s">
        <v>1222</v>
      </c>
      <c r="J31" s="1235" t="s">
        <v>1223</v>
      </c>
      <c r="K31" s="1235" t="s">
        <v>340</v>
      </c>
      <c r="L31" s="371" t="s">
        <v>340</v>
      </c>
      <c r="M31" s="371"/>
      <c r="N31" s="371"/>
      <c r="O31" s="1236" t="s">
        <v>1799</v>
      </c>
      <c r="P31" s="1236" t="s">
        <v>1799</v>
      </c>
      <c r="Q31" s="1236"/>
      <c r="R31" s="1236" t="s">
        <v>1305</v>
      </c>
      <c r="S31" s="1236" t="s">
        <v>1375</v>
      </c>
      <c r="T31" s="1236" t="s">
        <v>1290</v>
      </c>
      <c r="U31" s="1236" t="s">
        <v>1800</v>
      </c>
      <c r="V31" s="1236">
        <v>2</v>
      </c>
      <c r="W31" s="1237" t="s">
        <v>443</v>
      </c>
      <c r="X31" s="1238">
        <v>51</v>
      </c>
      <c r="Y31" s="1238">
        <v>7</v>
      </c>
      <c r="Z31" s="1236" t="s">
        <v>321</v>
      </c>
      <c r="AA31" s="1239" t="s">
        <v>1801</v>
      </c>
      <c r="AB31" s="355" t="s">
        <v>2035</v>
      </c>
      <c r="AC31" s="355"/>
      <c r="AD31" s="355"/>
    </row>
    <row r="32" spans="1:30" s="814" customFormat="1" ht="27" customHeight="1" thickBot="1">
      <c r="A32" s="725">
        <v>29</v>
      </c>
      <c r="B32" s="803" t="s">
        <v>1201</v>
      </c>
      <c r="C32" s="804">
        <v>4387</v>
      </c>
      <c r="D32" s="805" t="s">
        <v>1058</v>
      </c>
      <c r="E32" s="803" t="s">
        <v>9</v>
      </c>
      <c r="F32" s="806" t="s">
        <v>431</v>
      </c>
      <c r="G32" s="807">
        <v>39280</v>
      </c>
      <c r="H32" s="246" t="s">
        <v>1361</v>
      </c>
      <c r="I32" s="808" t="s">
        <v>459</v>
      </c>
      <c r="J32" s="808" t="s">
        <v>460</v>
      </c>
      <c r="K32" s="808" t="s">
        <v>323</v>
      </c>
      <c r="L32" s="809" t="s">
        <v>26</v>
      </c>
      <c r="M32" s="809"/>
      <c r="N32" s="809"/>
      <c r="O32" s="810" t="s">
        <v>697</v>
      </c>
      <c r="P32" s="810" t="s">
        <v>697</v>
      </c>
      <c r="Q32" s="810" t="s">
        <v>1108</v>
      </c>
      <c r="R32" s="810" t="s">
        <v>1305</v>
      </c>
      <c r="S32" s="810" t="s">
        <v>336</v>
      </c>
      <c r="T32" s="810" t="s">
        <v>1286</v>
      </c>
      <c r="U32" s="810" t="s">
        <v>1372</v>
      </c>
      <c r="V32" s="810">
        <v>3</v>
      </c>
      <c r="W32" s="811" t="s">
        <v>840</v>
      </c>
      <c r="X32" s="812">
        <v>25</v>
      </c>
      <c r="Y32" s="812">
        <v>4</v>
      </c>
      <c r="Z32" s="810" t="s">
        <v>326</v>
      </c>
      <c r="AA32" s="813" t="s">
        <v>1373</v>
      </c>
      <c r="AB32" s="814" t="s">
        <v>2009</v>
      </c>
      <c r="AC32" s="815"/>
    </row>
    <row r="33" spans="1:30" s="769" customFormat="1" ht="27" customHeight="1" thickBot="1">
      <c r="A33" s="652">
        <v>30</v>
      </c>
      <c r="B33" s="652" t="s">
        <v>1201</v>
      </c>
      <c r="C33" s="654">
        <v>4388</v>
      </c>
      <c r="D33" s="655" t="s">
        <v>1157</v>
      </c>
      <c r="E33" s="652" t="s">
        <v>9</v>
      </c>
      <c r="F33" s="656" t="s">
        <v>431</v>
      </c>
      <c r="G33" s="676">
        <v>39395</v>
      </c>
      <c r="H33" s="246" t="s">
        <v>1362</v>
      </c>
      <c r="I33" s="658" t="s">
        <v>1205</v>
      </c>
      <c r="J33" s="658" t="s">
        <v>1206</v>
      </c>
      <c r="K33" s="658" t="s">
        <v>340</v>
      </c>
      <c r="L33" s="659" t="s">
        <v>861</v>
      </c>
      <c r="M33" s="659"/>
      <c r="N33" s="659"/>
      <c r="O33" s="677" t="s">
        <v>697</v>
      </c>
      <c r="P33" s="677" t="s">
        <v>697</v>
      </c>
      <c r="Q33" s="677" t="s">
        <v>1109</v>
      </c>
      <c r="R33" s="677" t="s">
        <v>873</v>
      </c>
      <c r="S33" s="677" t="s">
        <v>336</v>
      </c>
      <c r="T33" s="677" t="s">
        <v>1286</v>
      </c>
      <c r="U33" s="677" t="s">
        <v>1292</v>
      </c>
      <c r="V33" s="677">
        <v>2</v>
      </c>
      <c r="W33" s="800" t="s">
        <v>1293</v>
      </c>
      <c r="X33" s="680">
        <v>2</v>
      </c>
      <c r="Y33" s="680">
        <v>1</v>
      </c>
      <c r="Z33" s="800" t="s">
        <v>326</v>
      </c>
      <c r="AA33" s="801" t="s">
        <v>1299</v>
      </c>
      <c r="AB33" s="666" t="s">
        <v>2037</v>
      </c>
      <c r="AC33" s="664"/>
      <c r="AD33" s="664"/>
    </row>
    <row r="34" spans="1:30" s="636" customFormat="1" ht="27" customHeight="1" thickBot="1">
      <c r="A34" s="725">
        <v>31</v>
      </c>
      <c r="B34" s="803" t="s">
        <v>1201</v>
      </c>
      <c r="C34" s="1414">
        <v>4389</v>
      </c>
      <c r="D34" s="805" t="s">
        <v>1662</v>
      </c>
      <c r="E34" s="803" t="s">
        <v>9</v>
      </c>
      <c r="F34" s="806" t="s">
        <v>431</v>
      </c>
      <c r="G34" s="807">
        <v>39191</v>
      </c>
      <c r="H34" s="246" t="s">
        <v>1361</v>
      </c>
      <c r="I34" s="808" t="s">
        <v>1244</v>
      </c>
      <c r="J34" s="808" t="s">
        <v>1245</v>
      </c>
      <c r="K34" s="808" t="s">
        <v>340</v>
      </c>
      <c r="L34" s="809" t="s">
        <v>861</v>
      </c>
      <c r="M34" s="809"/>
      <c r="N34" s="809"/>
      <c r="O34" s="810" t="s">
        <v>697</v>
      </c>
      <c r="P34" s="810" t="s">
        <v>698</v>
      </c>
      <c r="Q34" s="810" t="s">
        <v>1108</v>
      </c>
      <c r="R34" s="810"/>
      <c r="S34" s="810"/>
      <c r="T34" s="810" t="s">
        <v>1295</v>
      </c>
      <c r="U34" s="810" t="s">
        <v>1320</v>
      </c>
      <c r="V34" s="810">
        <v>1</v>
      </c>
      <c r="W34" s="811" t="s">
        <v>840</v>
      </c>
      <c r="X34" s="812">
        <v>23</v>
      </c>
      <c r="Y34" s="812">
        <v>4</v>
      </c>
      <c r="Z34" s="810" t="s">
        <v>326</v>
      </c>
      <c r="AA34" s="813" t="s">
        <v>1370</v>
      </c>
      <c r="AB34" s="1425" t="s">
        <v>2038</v>
      </c>
      <c r="AC34" s="814"/>
      <c r="AD34" s="814"/>
    </row>
    <row r="35" spans="1:30" s="1292" customFormat="1" ht="26.25" customHeight="1" thickBot="1">
      <c r="A35" s="725"/>
      <c r="B35" s="652"/>
      <c r="C35" s="654"/>
      <c r="D35" s="655"/>
      <c r="E35" s="652"/>
      <c r="F35" s="656"/>
      <c r="G35" s="1476"/>
      <c r="H35" s="246"/>
      <c r="I35" s="658"/>
      <c r="J35" s="658"/>
      <c r="K35" s="658"/>
      <c r="L35" s="659"/>
      <c r="M35" s="659"/>
      <c r="N35" s="659"/>
      <c r="O35" s="677"/>
      <c r="P35" s="677"/>
      <c r="Q35" s="677"/>
      <c r="R35" s="677"/>
      <c r="S35" s="677"/>
      <c r="T35" s="677"/>
      <c r="U35" s="677"/>
      <c r="V35" s="677"/>
      <c r="W35" s="800"/>
      <c r="X35" s="680"/>
      <c r="Y35" s="680"/>
      <c r="Z35" s="677"/>
      <c r="AA35" s="681"/>
      <c r="AB35" s="664"/>
      <c r="AC35" s="667"/>
      <c r="AD35" s="664"/>
    </row>
    <row r="36" spans="1:30" s="718" customFormat="1" ht="27" customHeight="1">
      <c r="A36" s="725"/>
      <c r="B36" s="759"/>
      <c r="C36" s="1468"/>
      <c r="D36" s="772"/>
      <c r="E36" s="759"/>
      <c r="F36" s="762"/>
      <c r="G36" s="763"/>
      <c r="H36" s="246"/>
      <c r="I36" s="773"/>
      <c r="J36" s="773"/>
      <c r="K36" s="773"/>
      <c r="L36" s="774"/>
      <c r="M36" s="774"/>
      <c r="N36" s="774"/>
      <c r="O36" s="764"/>
      <c r="P36" s="764"/>
      <c r="Q36" s="764"/>
      <c r="R36" s="764"/>
      <c r="S36" s="764"/>
      <c r="T36" s="764"/>
      <c r="U36" s="764"/>
      <c r="V36" s="764"/>
      <c r="W36" s="775"/>
      <c r="X36" s="767"/>
      <c r="Y36" s="767"/>
      <c r="Z36" s="775"/>
      <c r="AA36" s="768"/>
      <c r="AB36" s="759"/>
      <c r="AC36" s="769"/>
      <c r="AD36" s="769"/>
    </row>
    <row r="37" spans="1:30" s="342" customFormat="1" ht="26.25" customHeight="1">
      <c r="A37" s="340"/>
      <c r="B37" s="325"/>
      <c r="C37" s="351"/>
      <c r="D37" s="352"/>
      <c r="E37" s="330"/>
      <c r="F37" s="332"/>
      <c r="G37" s="333"/>
      <c r="H37" s="90" t="s">
        <v>1632</v>
      </c>
      <c r="I37" s="354"/>
      <c r="J37" s="354"/>
      <c r="K37" s="354"/>
      <c r="L37" s="346"/>
      <c r="M37" s="346"/>
      <c r="N37" s="346"/>
      <c r="O37" s="346"/>
      <c r="P37" s="346"/>
      <c r="Q37" s="349"/>
      <c r="R37" s="349"/>
      <c r="S37" s="349"/>
      <c r="T37" s="349"/>
      <c r="U37" s="349"/>
      <c r="V37" s="349"/>
      <c r="W37" s="354"/>
      <c r="X37" s="348"/>
      <c r="Y37" s="348"/>
      <c r="Z37" s="363"/>
      <c r="AA37" s="516"/>
      <c r="AC37" s="339"/>
    </row>
    <row r="38" spans="1:30" s="342" customFormat="1" ht="26.25" customHeight="1">
      <c r="A38" s="340"/>
      <c r="B38" s="325"/>
      <c r="C38" s="351"/>
      <c r="D38" s="352"/>
      <c r="E38" s="330"/>
      <c r="F38" s="332"/>
      <c r="G38" s="333"/>
      <c r="H38" s="90" t="s">
        <v>1632</v>
      </c>
      <c r="I38" s="354"/>
      <c r="J38" s="354"/>
      <c r="K38" s="354"/>
      <c r="L38" s="346"/>
      <c r="M38" s="346"/>
      <c r="N38" s="346"/>
      <c r="O38" s="346"/>
      <c r="P38" s="346"/>
      <c r="Q38" s="349"/>
      <c r="R38" s="349"/>
      <c r="S38" s="349"/>
      <c r="T38" s="349"/>
      <c r="U38" s="349"/>
      <c r="V38" s="349"/>
      <c r="W38" s="354"/>
      <c r="X38" s="348"/>
      <c r="Y38" s="348"/>
      <c r="Z38" s="363"/>
      <c r="AA38" s="516"/>
      <c r="AC38" s="339"/>
    </row>
    <row r="39" spans="1:30" s="10" customFormat="1" ht="20.100000000000001" customHeight="1">
      <c r="A39" s="3" t="s">
        <v>875</v>
      </c>
      <c r="B39" s="3"/>
      <c r="C39" s="7"/>
      <c r="D39" s="1"/>
      <c r="E39" s="7"/>
      <c r="F39" s="7"/>
      <c r="G39" s="3"/>
      <c r="H39" s="13"/>
      <c r="I39" s="7"/>
      <c r="J39" s="7"/>
      <c r="K39" s="7"/>
      <c r="L39" s="7"/>
      <c r="M39" s="29"/>
      <c r="N39" s="29"/>
      <c r="O39" s="29"/>
      <c r="P39" s="29"/>
      <c r="Q39" s="11"/>
      <c r="R39" s="127"/>
      <c r="S39" s="127"/>
      <c r="T39" s="127"/>
      <c r="U39" s="127"/>
      <c r="V39" s="127"/>
      <c r="W39" s="7"/>
      <c r="X39" s="7"/>
      <c r="Y39" s="7"/>
      <c r="Z39" s="7"/>
      <c r="AA39" s="487"/>
    </row>
    <row r="40" spans="1:30" s="10" customFormat="1" ht="20.100000000000001" customHeight="1">
      <c r="A40" s="1502">
        <f>'1a'!A40:C40</f>
        <v>42214</v>
      </c>
      <c r="B40" s="1503"/>
      <c r="C40" s="1503"/>
      <c r="D40" s="1"/>
      <c r="E40" s="7"/>
      <c r="F40" s="7"/>
      <c r="G40" s="3"/>
      <c r="H40" s="13"/>
      <c r="I40" s="7"/>
      <c r="J40" s="7"/>
      <c r="K40" s="7"/>
      <c r="L40" s="7"/>
      <c r="M40" s="29"/>
      <c r="N40" s="29"/>
      <c r="O40" s="29"/>
      <c r="P40" s="29"/>
      <c r="Q40" s="11"/>
      <c r="R40" s="127"/>
      <c r="S40" s="127"/>
      <c r="T40" s="127"/>
      <c r="U40" s="127"/>
      <c r="V40" s="127"/>
      <c r="W40" s="7"/>
      <c r="X40" s="7"/>
      <c r="Y40" s="7"/>
      <c r="Z40" s="7"/>
      <c r="AA40" s="487"/>
    </row>
    <row r="41" spans="1:30" s="10" customFormat="1" ht="20.100000000000001" customHeight="1">
      <c r="A41" s="7"/>
      <c r="B41" s="7"/>
      <c r="C41" s="7"/>
      <c r="D41" s="2"/>
      <c r="E41" s="7"/>
      <c r="F41" s="7"/>
      <c r="G41" s="3"/>
      <c r="H41" s="13"/>
      <c r="I41" s="7"/>
      <c r="J41" s="7"/>
      <c r="K41" s="7"/>
      <c r="L41" s="7"/>
      <c r="M41" s="29"/>
      <c r="N41" s="29"/>
      <c r="O41" s="29"/>
      <c r="P41" s="29"/>
      <c r="Q41" s="11"/>
      <c r="R41" s="127"/>
      <c r="S41" s="127"/>
      <c r="T41" s="127"/>
      <c r="U41" s="127"/>
      <c r="V41" s="127"/>
      <c r="W41" s="7"/>
      <c r="X41" s="7"/>
      <c r="Y41" s="7"/>
      <c r="Z41" s="7"/>
      <c r="AA41" s="487"/>
    </row>
    <row r="42" spans="1:30" s="10" customFormat="1" ht="20.100000000000001" customHeight="1">
      <c r="A42" s="7"/>
      <c r="B42" s="7"/>
      <c r="C42" s="7"/>
      <c r="D42" s="2"/>
      <c r="E42" s="7"/>
      <c r="F42" s="7"/>
      <c r="G42" s="3"/>
      <c r="H42" s="13"/>
      <c r="I42" s="7"/>
      <c r="J42" s="7"/>
      <c r="K42" s="7"/>
      <c r="L42" s="7"/>
      <c r="M42" s="29"/>
      <c r="N42" s="29"/>
      <c r="O42" s="29"/>
      <c r="P42" s="29"/>
      <c r="Q42" s="11"/>
      <c r="R42" s="127"/>
      <c r="S42" s="127"/>
      <c r="T42" s="127"/>
      <c r="U42" s="127"/>
      <c r="V42" s="127"/>
      <c r="W42" s="7"/>
      <c r="X42" s="7"/>
      <c r="Y42" s="7"/>
      <c r="Z42" s="7"/>
      <c r="AA42" s="487"/>
    </row>
    <row r="43" spans="1:30" s="10" customFormat="1" ht="20.100000000000001" customHeight="1">
      <c r="A43" s="7"/>
      <c r="B43" s="7"/>
      <c r="C43" s="7"/>
      <c r="D43" s="1"/>
      <c r="E43" s="7"/>
      <c r="F43" s="7"/>
      <c r="G43" s="3"/>
      <c r="H43" s="13"/>
      <c r="I43" s="7"/>
      <c r="J43" s="7"/>
      <c r="K43" s="7"/>
      <c r="L43" s="7"/>
      <c r="M43" s="29"/>
      <c r="N43" s="29"/>
      <c r="O43" s="29"/>
      <c r="P43" s="29"/>
      <c r="Q43" s="11"/>
      <c r="R43" s="127"/>
      <c r="S43" s="127"/>
      <c r="T43" s="127"/>
      <c r="U43" s="127"/>
      <c r="V43" s="127"/>
      <c r="W43" s="7"/>
      <c r="X43" s="7"/>
      <c r="Y43" s="7"/>
      <c r="Z43" s="7"/>
      <c r="AA43" s="487"/>
    </row>
    <row r="44" spans="1:30" s="10" customFormat="1" ht="20.100000000000001" customHeight="1">
      <c r="A44" s="7"/>
      <c r="B44" s="7"/>
      <c r="C44" s="7"/>
      <c r="D44" s="2"/>
      <c r="E44" s="7"/>
      <c r="F44" s="7"/>
      <c r="G44" s="3"/>
      <c r="H44" s="13"/>
      <c r="I44" s="7"/>
      <c r="J44" s="7"/>
      <c r="K44" s="7"/>
      <c r="L44" s="7"/>
      <c r="M44" s="29"/>
      <c r="N44" s="29"/>
      <c r="O44" s="29"/>
      <c r="P44" s="29"/>
      <c r="Q44" s="11"/>
      <c r="R44" s="127"/>
      <c r="S44" s="127"/>
      <c r="T44" s="127"/>
      <c r="U44" s="127"/>
      <c r="V44" s="127"/>
      <c r="W44" s="7"/>
      <c r="X44" s="7"/>
      <c r="Y44" s="7"/>
      <c r="Z44" s="7"/>
      <c r="AA44" s="487"/>
    </row>
    <row r="45" spans="1:30" s="10" customFormat="1" ht="20.100000000000001" customHeight="1">
      <c r="A45" s="7"/>
      <c r="B45" s="7"/>
      <c r="C45" s="7"/>
      <c r="D45" s="1"/>
      <c r="E45" s="7"/>
      <c r="F45" s="7"/>
      <c r="G45" s="3"/>
      <c r="H45" s="13"/>
      <c r="I45" s="7"/>
      <c r="J45" s="7"/>
      <c r="K45" s="7"/>
      <c r="L45" s="7"/>
      <c r="M45" s="29"/>
      <c r="N45" s="29"/>
      <c r="O45" s="29"/>
      <c r="P45" s="29"/>
      <c r="Q45" s="11"/>
      <c r="R45" s="127"/>
      <c r="S45" s="127"/>
      <c r="T45" s="127"/>
      <c r="U45" s="127"/>
      <c r="V45" s="127"/>
      <c r="W45" s="7"/>
      <c r="X45" s="7"/>
      <c r="Y45" s="7"/>
      <c r="Z45" s="7"/>
      <c r="AA45" s="487"/>
    </row>
    <row r="46" spans="1:30" s="10" customFormat="1" ht="20.100000000000001" customHeight="1">
      <c r="A46" s="7"/>
      <c r="B46" s="7"/>
      <c r="C46" s="7"/>
      <c r="D46" s="2"/>
      <c r="E46" s="7"/>
      <c r="F46" s="7"/>
      <c r="G46" s="3"/>
      <c r="H46" s="13"/>
      <c r="I46" s="7"/>
      <c r="J46" s="7"/>
      <c r="K46" s="7"/>
      <c r="L46" s="7"/>
      <c r="M46" s="29"/>
      <c r="N46" s="29"/>
      <c r="O46" s="29"/>
      <c r="P46" s="29"/>
      <c r="Q46" s="11"/>
      <c r="R46" s="127"/>
      <c r="S46" s="127"/>
      <c r="T46" s="127"/>
      <c r="U46" s="127"/>
      <c r="V46" s="127"/>
      <c r="W46" s="7"/>
      <c r="X46" s="7"/>
      <c r="Y46" s="7"/>
      <c r="Z46" s="7"/>
      <c r="AA46" s="487"/>
    </row>
    <row r="47" spans="1:30" s="10" customFormat="1" ht="20.100000000000001" customHeight="1">
      <c r="A47" s="7"/>
      <c r="B47" s="7"/>
      <c r="C47" s="7"/>
      <c r="D47" s="2"/>
      <c r="E47" s="7"/>
      <c r="F47" s="7"/>
      <c r="G47" s="1326"/>
      <c r="H47" s="13"/>
      <c r="I47" s="7"/>
      <c r="J47" s="7"/>
      <c r="K47" s="7"/>
      <c r="L47" s="7"/>
      <c r="M47" s="29"/>
      <c r="N47" s="29"/>
      <c r="O47" s="29"/>
      <c r="P47" s="29"/>
      <c r="Q47" s="11"/>
      <c r="R47" s="127"/>
      <c r="S47" s="127"/>
      <c r="T47" s="127"/>
      <c r="U47" s="127"/>
      <c r="V47" s="127"/>
      <c r="W47" s="7"/>
      <c r="X47" s="7"/>
      <c r="Y47" s="7"/>
      <c r="Z47" s="7"/>
      <c r="AA47" s="487"/>
    </row>
    <row r="48" spans="1:30" s="10" customFormat="1" ht="20.100000000000001" customHeight="1">
      <c r="A48" s="7"/>
      <c r="B48" s="7"/>
      <c r="C48" s="7"/>
      <c r="D48" s="1"/>
      <c r="E48" s="7"/>
      <c r="F48" s="7"/>
      <c r="G48" s="1327"/>
      <c r="H48" s="13"/>
      <c r="I48" s="7"/>
      <c r="J48" s="7"/>
      <c r="K48" s="7"/>
      <c r="L48" s="7"/>
      <c r="M48" s="29"/>
      <c r="N48" s="29"/>
      <c r="O48" s="29"/>
      <c r="P48" s="29"/>
      <c r="Q48" s="11"/>
      <c r="R48" s="127"/>
      <c r="S48" s="127"/>
      <c r="T48" s="127"/>
      <c r="U48" s="127"/>
      <c r="V48" s="127"/>
      <c r="W48" s="7"/>
      <c r="X48" s="7"/>
      <c r="Y48" s="7"/>
      <c r="Z48" s="7"/>
      <c r="AA48" s="487"/>
    </row>
    <row r="49" spans="1:27" s="10" customFormat="1" ht="20.100000000000001" customHeight="1">
      <c r="A49" s="7"/>
      <c r="B49" s="7"/>
      <c r="C49" s="7"/>
      <c r="D49" s="2"/>
      <c r="E49" s="7"/>
      <c r="F49" s="7"/>
      <c r="G49" s="1327"/>
      <c r="H49" s="13"/>
      <c r="I49" s="7"/>
      <c r="J49" s="7"/>
      <c r="K49" s="7"/>
      <c r="L49" s="7"/>
      <c r="M49" s="29"/>
      <c r="N49" s="29"/>
      <c r="O49" s="29"/>
      <c r="P49" s="29"/>
      <c r="Q49" s="11"/>
      <c r="R49" s="127"/>
      <c r="S49" s="127"/>
      <c r="T49" s="127"/>
      <c r="U49" s="127"/>
      <c r="V49" s="127"/>
      <c r="W49" s="7"/>
      <c r="X49" s="7"/>
      <c r="Y49" s="7"/>
      <c r="Z49" s="7"/>
      <c r="AA49" s="487"/>
    </row>
    <row r="50" spans="1:27" s="10" customFormat="1" ht="20.100000000000001" customHeight="1">
      <c r="A50" s="7"/>
      <c r="B50" s="7"/>
      <c r="C50" s="7"/>
      <c r="D50" s="2"/>
      <c r="E50" s="7"/>
      <c r="F50" s="7"/>
      <c r="G50" s="1328"/>
      <c r="H50" s="13"/>
      <c r="I50" s="7"/>
      <c r="J50" s="7"/>
      <c r="K50" s="7"/>
      <c r="L50" s="7"/>
      <c r="M50" s="29"/>
      <c r="N50" s="29"/>
      <c r="O50" s="29"/>
      <c r="P50" s="29"/>
      <c r="Q50" s="11"/>
      <c r="R50" s="127"/>
      <c r="S50" s="127"/>
      <c r="T50" s="127"/>
      <c r="U50" s="127"/>
      <c r="V50" s="127"/>
      <c r="W50" s="7"/>
      <c r="X50" s="7"/>
      <c r="Y50" s="7"/>
      <c r="Z50" s="7"/>
      <c r="AA50" s="487"/>
    </row>
    <row r="51" spans="1:27" s="10" customFormat="1" ht="20.100000000000001" customHeight="1">
      <c r="A51" s="7"/>
      <c r="B51" s="7"/>
      <c r="C51" s="7"/>
      <c r="D51" s="2"/>
      <c r="E51" s="7"/>
      <c r="F51" s="7"/>
      <c r="G51" s="1327"/>
      <c r="H51" s="13"/>
      <c r="I51" s="7"/>
      <c r="J51" s="7"/>
      <c r="K51" s="7"/>
      <c r="L51" s="7"/>
      <c r="M51" s="29"/>
      <c r="N51" s="29"/>
      <c r="O51" s="29"/>
      <c r="P51" s="29"/>
      <c r="Q51" s="11"/>
      <c r="R51" s="127"/>
      <c r="S51" s="127"/>
      <c r="T51" s="127"/>
      <c r="U51" s="127"/>
      <c r="V51" s="127"/>
      <c r="W51" s="7"/>
      <c r="X51" s="7"/>
      <c r="Y51" s="7"/>
      <c r="Z51" s="7"/>
      <c r="AA51" s="487"/>
    </row>
    <row r="52" spans="1:27" s="10" customFormat="1" ht="20.100000000000001" customHeight="1">
      <c r="A52" s="7"/>
      <c r="B52" s="7"/>
      <c r="C52" s="7"/>
      <c r="D52" s="2"/>
      <c r="E52" s="7"/>
      <c r="F52" s="7"/>
      <c r="G52" s="1327"/>
      <c r="H52" s="13"/>
      <c r="I52" s="7"/>
      <c r="J52" s="7"/>
      <c r="K52" s="7"/>
      <c r="L52" s="7"/>
      <c r="M52" s="29"/>
      <c r="N52" s="29"/>
      <c r="O52" s="29"/>
      <c r="P52" s="29"/>
      <c r="Q52" s="11"/>
      <c r="R52" s="127"/>
      <c r="S52" s="127"/>
      <c r="T52" s="127"/>
      <c r="U52" s="127"/>
      <c r="V52" s="127"/>
      <c r="W52" s="7"/>
      <c r="X52" s="7"/>
      <c r="Y52" s="7"/>
      <c r="Z52" s="7"/>
      <c r="AA52" s="487"/>
    </row>
    <row r="53" spans="1:27" s="10" customFormat="1" ht="20.100000000000001" customHeight="1">
      <c r="A53" s="7"/>
      <c r="B53" s="7"/>
      <c r="C53" s="7"/>
      <c r="D53" s="2"/>
      <c r="E53" s="7"/>
      <c r="F53" s="7"/>
      <c r="G53" s="1328"/>
      <c r="H53" s="13"/>
      <c r="I53" s="7"/>
      <c r="J53" s="7"/>
      <c r="K53" s="7"/>
      <c r="L53" s="7"/>
      <c r="M53" s="29"/>
      <c r="N53" s="29"/>
      <c r="O53" s="29"/>
      <c r="P53" s="29"/>
      <c r="Q53" s="11"/>
      <c r="R53" s="127"/>
      <c r="S53" s="127"/>
      <c r="T53" s="127"/>
      <c r="U53" s="127"/>
      <c r="V53" s="127"/>
      <c r="W53" s="7"/>
      <c r="X53" s="7"/>
      <c r="Y53" s="7"/>
      <c r="Z53" s="7"/>
      <c r="AA53" s="487"/>
    </row>
    <row r="54" spans="1:27" s="10" customFormat="1" ht="20.100000000000001" customHeight="1">
      <c r="A54" s="7"/>
      <c r="B54" s="7"/>
      <c r="C54" s="7"/>
      <c r="D54" s="2"/>
      <c r="E54" s="7"/>
      <c r="F54" s="7"/>
      <c r="G54" s="1327"/>
      <c r="H54" s="13"/>
      <c r="I54" s="7"/>
      <c r="J54" s="7"/>
      <c r="K54" s="7"/>
      <c r="L54" s="7"/>
      <c r="M54" s="29"/>
      <c r="N54" s="29"/>
      <c r="O54" s="29"/>
      <c r="P54" s="29"/>
      <c r="Q54" s="11"/>
      <c r="R54" s="127"/>
      <c r="S54" s="127"/>
      <c r="T54" s="127"/>
      <c r="U54" s="127"/>
      <c r="V54" s="127"/>
      <c r="W54" s="7"/>
      <c r="X54" s="7"/>
      <c r="Y54" s="7"/>
      <c r="Z54" s="7"/>
      <c r="AA54" s="487"/>
    </row>
    <row r="55" spans="1:27" s="10" customFormat="1" ht="20.100000000000001" customHeight="1">
      <c r="A55" s="7"/>
      <c r="B55" s="7"/>
      <c r="C55" s="7"/>
      <c r="D55" s="2"/>
      <c r="E55" s="7"/>
      <c r="F55" s="7"/>
      <c r="G55" s="1328"/>
      <c r="H55" s="13"/>
      <c r="I55" s="7"/>
      <c r="J55" s="7"/>
      <c r="K55" s="7"/>
      <c r="L55" s="7"/>
      <c r="M55" s="29"/>
      <c r="N55" s="29"/>
      <c r="O55" s="29"/>
      <c r="P55" s="29"/>
      <c r="Q55" s="11"/>
      <c r="R55" s="127"/>
      <c r="S55" s="127"/>
      <c r="T55" s="127"/>
      <c r="U55" s="127"/>
      <c r="V55" s="127"/>
      <c r="W55" s="7"/>
      <c r="X55" s="7"/>
      <c r="Y55" s="7"/>
      <c r="Z55" s="7"/>
      <c r="AA55" s="487"/>
    </row>
    <row r="56" spans="1:27" s="10" customFormat="1" ht="20.100000000000001" customHeight="1">
      <c r="A56" s="7"/>
      <c r="B56" s="7"/>
      <c r="C56" s="7"/>
      <c r="D56" s="2"/>
      <c r="E56" s="7"/>
      <c r="F56" s="7"/>
      <c r="G56" s="1327"/>
      <c r="H56" s="13"/>
      <c r="I56" s="7"/>
      <c r="J56" s="7"/>
      <c r="K56" s="7"/>
      <c r="L56" s="7"/>
      <c r="M56" s="29"/>
      <c r="N56" s="29"/>
      <c r="O56" s="29"/>
      <c r="P56" s="29"/>
      <c r="Q56" s="11"/>
      <c r="R56" s="127"/>
      <c r="S56" s="127"/>
      <c r="T56" s="127"/>
      <c r="U56" s="127"/>
      <c r="V56" s="127"/>
      <c r="W56" s="7"/>
      <c r="X56" s="7"/>
      <c r="Y56" s="7"/>
      <c r="Z56" s="7"/>
      <c r="AA56" s="487"/>
    </row>
    <row r="57" spans="1:27" s="10" customFormat="1" ht="20.100000000000001" customHeight="1">
      <c r="A57" s="7"/>
      <c r="B57" s="7"/>
      <c r="C57" s="7"/>
      <c r="D57" s="2"/>
      <c r="E57" s="7"/>
      <c r="F57" s="7"/>
      <c r="G57" s="1329"/>
      <c r="H57" s="13"/>
      <c r="I57" s="7"/>
      <c r="J57" s="7"/>
      <c r="K57" s="7"/>
      <c r="L57" s="7"/>
      <c r="M57" s="29"/>
      <c r="N57" s="29"/>
      <c r="O57" s="29"/>
      <c r="P57" s="29"/>
      <c r="Q57" s="11"/>
      <c r="R57" s="127"/>
      <c r="S57" s="127"/>
      <c r="T57" s="127"/>
      <c r="U57" s="127"/>
      <c r="V57" s="127"/>
      <c r="W57" s="7"/>
      <c r="X57" s="7"/>
      <c r="Y57" s="7"/>
      <c r="Z57" s="7"/>
      <c r="AA57" s="487"/>
    </row>
    <row r="58" spans="1:27" s="10" customFormat="1" ht="20.100000000000001" customHeight="1">
      <c r="A58" s="7"/>
      <c r="B58" s="7"/>
      <c r="C58" s="7"/>
      <c r="D58" s="2"/>
      <c r="E58" s="7"/>
      <c r="F58" s="7"/>
      <c r="G58" s="1327"/>
      <c r="H58" s="13"/>
      <c r="I58" s="7"/>
      <c r="J58" s="7"/>
      <c r="K58" s="7"/>
      <c r="L58" s="7"/>
      <c r="M58" s="29"/>
      <c r="N58" s="29"/>
      <c r="O58" s="29"/>
      <c r="P58" s="29"/>
      <c r="Q58" s="11"/>
      <c r="R58" s="127"/>
      <c r="S58" s="127"/>
      <c r="T58" s="127"/>
      <c r="U58" s="127"/>
      <c r="V58" s="127"/>
      <c r="W58" s="7"/>
      <c r="X58" s="7"/>
      <c r="Y58" s="7"/>
      <c r="Z58" s="7"/>
      <c r="AA58" s="487"/>
    </row>
    <row r="59" spans="1:27" s="10" customFormat="1" ht="20.100000000000001" customHeight="1">
      <c r="A59" s="7"/>
      <c r="B59" s="7"/>
      <c r="C59" s="7"/>
      <c r="D59" s="2"/>
      <c r="E59" s="7"/>
      <c r="F59" s="7"/>
      <c r="G59" s="1327"/>
      <c r="H59" s="13"/>
      <c r="I59" s="7"/>
      <c r="J59" s="7"/>
      <c r="K59" s="7"/>
      <c r="L59" s="7"/>
      <c r="M59" s="29"/>
      <c r="N59" s="29"/>
      <c r="O59" s="29"/>
      <c r="P59" s="29"/>
      <c r="Q59" s="11"/>
      <c r="R59" s="127"/>
      <c r="S59" s="127"/>
      <c r="T59" s="127"/>
      <c r="U59" s="127"/>
      <c r="V59" s="127"/>
      <c r="W59" s="7"/>
      <c r="X59" s="7"/>
      <c r="Y59" s="7"/>
      <c r="Z59" s="7"/>
      <c r="AA59" s="487"/>
    </row>
    <row r="60" spans="1:27" s="10" customFormat="1" ht="20.100000000000001" customHeight="1">
      <c r="A60" s="7"/>
      <c r="B60" s="7"/>
      <c r="C60" s="7"/>
      <c r="D60" s="2"/>
      <c r="E60" s="7"/>
      <c r="F60" s="7"/>
      <c r="G60" s="1328"/>
      <c r="H60" s="13"/>
      <c r="I60" s="7"/>
      <c r="J60" s="7"/>
      <c r="K60" s="7"/>
      <c r="L60" s="7"/>
      <c r="M60" s="29"/>
      <c r="N60" s="29"/>
      <c r="O60" s="29"/>
      <c r="P60" s="29"/>
      <c r="Q60" s="11"/>
      <c r="R60" s="127"/>
      <c r="S60" s="127"/>
      <c r="T60" s="127"/>
      <c r="U60" s="127"/>
      <c r="V60" s="127"/>
      <c r="W60" s="7"/>
      <c r="X60" s="7"/>
      <c r="Y60" s="7"/>
      <c r="Z60" s="7"/>
      <c r="AA60" s="487"/>
    </row>
    <row r="61" spans="1:27" s="10" customFormat="1" ht="20.100000000000001" customHeight="1">
      <c r="A61" s="7"/>
      <c r="B61" s="7"/>
      <c r="C61" s="7"/>
      <c r="D61" s="2"/>
      <c r="E61" s="7"/>
      <c r="F61" s="7"/>
      <c r="G61" s="1327"/>
      <c r="H61" s="13"/>
      <c r="I61" s="7"/>
      <c r="J61" s="7"/>
      <c r="K61" s="7"/>
      <c r="L61" s="7"/>
      <c r="M61" s="29"/>
      <c r="N61" s="29"/>
      <c r="O61" s="29"/>
      <c r="P61" s="29"/>
      <c r="Q61" s="11"/>
      <c r="R61" s="127"/>
      <c r="S61" s="127"/>
      <c r="T61" s="127"/>
      <c r="U61" s="127"/>
      <c r="V61" s="127"/>
      <c r="W61" s="7"/>
      <c r="X61" s="7"/>
      <c r="Y61" s="7"/>
      <c r="Z61" s="7"/>
      <c r="AA61" s="487"/>
    </row>
    <row r="62" spans="1:27" s="10" customFormat="1" ht="20.100000000000001" customHeight="1">
      <c r="A62" s="7"/>
      <c r="B62" s="7"/>
      <c r="C62" s="7"/>
      <c r="D62" s="2"/>
      <c r="E62" s="7"/>
      <c r="F62" s="7"/>
      <c r="G62" s="1327"/>
      <c r="H62" s="13"/>
      <c r="I62" s="7"/>
      <c r="J62" s="7"/>
      <c r="K62" s="7"/>
      <c r="L62" s="7"/>
      <c r="M62" s="29"/>
      <c r="N62" s="29"/>
      <c r="O62" s="29"/>
      <c r="P62" s="29"/>
      <c r="Q62" s="11"/>
      <c r="R62" s="127"/>
      <c r="S62" s="127"/>
      <c r="T62" s="127"/>
      <c r="U62" s="127"/>
      <c r="V62" s="127"/>
      <c r="W62" s="7"/>
      <c r="X62" s="7"/>
      <c r="Y62" s="7"/>
      <c r="Z62" s="7"/>
      <c r="AA62" s="487"/>
    </row>
    <row r="63" spans="1:27" s="10" customFormat="1" ht="20.100000000000001" customHeight="1">
      <c r="A63" s="7"/>
      <c r="B63" s="7"/>
      <c r="C63" s="7"/>
      <c r="D63" s="2"/>
      <c r="E63" s="7"/>
      <c r="F63" s="7"/>
      <c r="G63" s="1327"/>
      <c r="H63" s="13"/>
      <c r="I63" s="7"/>
      <c r="J63" s="7"/>
      <c r="K63" s="7"/>
      <c r="L63" s="7"/>
      <c r="M63" s="29"/>
      <c r="N63" s="29"/>
      <c r="O63" s="29"/>
      <c r="P63" s="29"/>
      <c r="Q63" s="11"/>
      <c r="R63" s="127"/>
      <c r="S63" s="127"/>
      <c r="T63" s="127"/>
      <c r="U63" s="127"/>
      <c r="V63" s="127"/>
      <c r="W63" s="7"/>
      <c r="X63" s="7"/>
      <c r="Y63" s="7"/>
      <c r="Z63" s="7"/>
      <c r="AA63" s="487"/>
    </row>
    <row r="64" spans="1:27" s="10" customFormat="1" ht="20.100000000000001" customHeight="1">
      <c r="A64" s="7"/>
      <c r="B64" s="7"/>
      <c r="C64" s="7"/>
      <c r="D64" s="2"/>
      <c r="E64" s="7"/>
      <c r="F64" s="7"/>
      <c r="G64" s="1327"/>
      <c r="H64" s="13"/>
      <c r="I64" s="7"/>
      <c r="J64" s="7"/>
      <c r="K64" s="7"/>
      <c r="L64" s="7"/>
      <c r="M64" s="29"/>
      <c r="N64" s="29"/>
      <c r="O64" s="29"/>
      <c r="P64" s="29"/>
      <c r="Q64" s="11"/>
      <c r="R64" s="127"/>
      <c r="S64" s="127"/>
      <c r="T64" s="127"/>
      <c r="U64" s="127"/>
      <c r="V64" s="127"/>
      <c r="W64" s="7"/>
      <c r="X64" s="7"/>
      <c r="Y64" s="7"/>
      <c r="Z64" s="7"/>
      <c r="AA64" s="487"/>
    </row>
    <row r="65" spans="1:27" s="10" customFormat="1" ht="20.100000000000001" customHeight="1">
      <c r="A65" s="7"/>
      <c r="B65" s="7"/>
      <c r="C65" s="7"/>
      <c r="D65" s="2"/>
      <c r="E65" s="7"/>
      <c r="F65" s="7"/>
      <c r="G65" s="1327"/>
      <c r="H65" s="13"/>
      <c r="I65" s="7"/>
      <c r="J65" s="7"/>
      <c r="K65" s="7"/>
      <c r="L65" s="7"/>
      <c r="M65" s="29"/>
      <c r="N65" s="29"/>
      <c r="O65" s="29"/>
      <c r="P65" s="29"/>
      <c r="Q65" s="11"/>
      <c r="R65" s="127"/>
      <c r="S65" s="127"/>
      <c r="T65" s="127"/>
      <c r="U65" s="127"/>
      <c r="V65" s="127"/>
      <c r="W65" s="7"/>
      <c r="X65" s="7"/>
      <c r="Y65" s="7"/>
      <c r="Z65" s="7"/>
      <c r="AA65" s="487"/>
    </row>
    <row r="66" spans="1:27" s="10" customFormat="1" ht="20.100000000000001" customHeight="1">
      <c r="A66" s="7"/>
      <c r="B66" s="7"/>
      <c r="C66" s="7"/>
      <c r="D66" s="2"/>
      <c r="E66" s="7"/>
      <c r="F66" s="7"/>
      <c r="G66" s="1327"/>
      <c r="H66" s="13"/>
      <c r="I66" s="7"/>
      <c r="J66" s="7"/>
      <c r="K66" s="7"/>
      <c r="L66" s="7"/>
      <c r="M66" s="29"/>
      <c r="N66" s="29"/>
      <c r="O66" s="29"/>
      <c r="P66" s="29"/>
      <c r="Q66" s="11"/>
      <c r="R66" s="127"/>
      <c r="S66" s="127"/>
      <c r="T66" s="127"/>
      <c r="U66" s="127"/>
      <c r="V66" s="127"/>
      <c r="W66" s="7"/>
      <c r="X66" s="7"/>
      <c r="Y66" s="7"/>
      <c r="Z66" s="7"/>
      <c r="AA66" s="487"/>
    </row>
    <row r="67" spans="1:27" s="10" customFormat="1" ht="20.100000000000001" customHeight="1">
      <c r="A67" s="7"/>
      <c r="B67" s="7"/>
      <c r="C67" s="7"/>
      <c r="D67" s="2"/>
      <c r="E67" s="7"/>
      <c r="F67" s="7"/>
      <c r="G67" s="1327"/>
      <c r="H67" s="13"/>
      <c r="I67" s="7"/>
      <c r="J67" s="7"/>
      <c r="K67" s="7"/>
      <c r="L67" s="7"/>
      <c r="M67" s="29"/>
      <c r="N67" s="29"/>
      <c r="O67" s="29"/>
      <c r="P67" s="29"/>
      <c r="Q67" s="11"/>
      <c r="R67" s="127"/>
      <c r="S67" s="127"/>
      <c r="T67" s="127"/>
      <c r="U67" s="127"/>
      <c r="V67" s="127"/>
      <c r="W67" s="7"/>
      <c r="X67" s="7"/>
      <c r="Y67" s="7"/>
      <c r="Z67" s="7"/>
      <c r="AA67" s="487"/>
    </row>
    <row r="68" spans="1:27" s="10" customFormat="1" ht="20.100000000000001" customHeight="1">
      <c r="A68" s="7"/>
      <c r="B68" s="7"/>
      <c r="C68" s="7"/>
      <c r="D68" s="2"/>
      <c r="E68" s="7"/>
      <c r="F68" s="7"/>
      <c r="G68" s="1327"/>
      <c r="H68" s="13"/>
      <c r="I68" s="7"/>
      <c r="J68" s="7"/>
      <c r="K68" s="7"/>
      <c r="L68" s="7"/>
      <c r="M68" s="29"/>
      <c r="N68" s="29"/>
      <c r="O68" s="29"/>
      <c r="P68" s="29"/>
      <c r="Q68" s="11"/>
      <c r="R68" s="127"/>
      <c r="S68" s="127"/>
      <c r="T68" s="127"/>
      <c r="U68" s="127"/>
      <c r="V68" s="127"/>
      <c r="W68" s="7"/>
      <c r="X68" s="7"/>
      <c r="Y68" s="7"/>
      <c r="Z68" s="7"/>
      <c r="AA68" s="487"/>
    </row>
    <row r="69" spans="1:27" s="10" customFormat="1" ht="20.100000000000001" customHeight="1">
      <c r="A69" s="7"/>
      <c r="B69" s="7"/>
      <c r="C69" s="7"/>
      <c r="D69" s="2"/>
      <c r="E69" s="7"/>
      <c r="F69" s="7"/>
      <c r="G69" s="1329"/>
      <c r="H69" s="13"/>
      <c r="I69" s="7"/>
      <c r="J69" s="7"/>
      <c r="K69" s="7"/>
      <c r="L69" s="7"/>
      <c r="M69" s="29"/>
      <c r="N69" s="29"/>
      <c r="O69" s="29"/>
      <c r="P69" s="29"/>
      <c r="Q69" s="11"/>
      <c r="R69" s="127"/>
      <c r="S69" s="127"/>
      <c r="T69" s="127"/>
      <c r="U69" s="127"/>
      <c r="V69" s="127"/>
      <c r="W69" s="7"/>
      <c r="X69" s="7"/>
      <c r="Y69" s="7"/>
      <c r="Z69" s="7"/>
      <c r="AA69" s="487"/>
    </row>
    <row r="70" spans="1:27" s="10" customFormat="1" ht="20.100000000000001" customHeight="1">
      <c r="A70" s="7"/>
      <c r="B70" s="7"/>
      <c r="C70" s="7"/>
      <c r="D70" s="2"/>
      <c r="E70" s="7"/>
      <c r="F70" s="7"/>
      <c r="G70" s="1327"/>
      <c r="H70" s="13"/>
      <c r="I70" s="7"/>
      <c r="J70" s="7"/>
      <c r="K70" s="7"/>
      <c r="L70" s="7"/>
      <c r="M70" s="29"/>
      <c r="N70" s="29"/>
      <c r="O70" s="29"/>
      <c r="P70" s="29"/>
      <c r="Q70" s="11"/>
      <c r="R70" s="127"/>
      <c r="S70" s="127"/>
      <c r="T70" s="127"/>
      <c r="U70" s="127"/>
      <c r="V70" s="127"/>
      <c r="W70" s="7"/>
      <c r="X70" s="7"/>
      <c r="Y70" s="7"/>
      <c r="Z70" s="7"/>
      <c r="AA70" s="487"/>
    </row>
    <row r="71" spans="1:27" s="10" customFormat="1" ht="20.100000000000001" customHeight="1">
      <c r="A71" s="7"/>
      <c r="B71" s="7"/>
      <c r="C71" s="7"/>
      <c r="D71" s="2"/>
      <c r="E71" s="7"/>
      <c r="F71" s="7"/>
      <c r="G71" s="1330"/>
      <c r="H71" s="13"/>
      <c r="I71" s="7"/>
      <c r="J71" s="7"/>
      <c r="K71" s="7"/>
      <c r="L71" s="7"/>
      <c r="M71" s="29"/>
      <c r="N71" s="29"/>
      <c r="O71" s="29"/>
      <c r="P71" s="29"/>
      <c r="Q71" s="11"/>
      <c r="R71" s="127"/>
      <c r="S71" s="127"/>
      <c r="T71" s="127"/>
      <c r="U71" s="127"/>
      <c r="V71" s="127"/>
      <c r="W71" s="7"/>
      <c r="X71" s="7"/>
      <c r="Y71" s="7"/>
      <c r="Z71" s="7"/>
      <c r="AA71" s="487"/>
    </row>
    <row r="72" spans="1:27" s="10" customFormat="1" ht="20.100000000000001" customHeight="1">
      <c r="A72" s="7"/>
      <c r="B72" s="7"/>
      <c r="C72" s="7"/>
      <c r="D72" s="2"/>
      <c r="E72" s="7"/>
      <c r="F72" s="7"/>
      <c r="G72" s="1327"/>
      <c r="H72" s="13"/>
      <c r="I72" s="7"/>
      <c r="J72" s="7"/>
      <c r="K72" s="7"/>
      <c r="L72" s="7"/>
      <c r="M72" s="29"/>
      <c r="N72" s="29"/>
      <c r="O72" s="29"/>
      <c r="P72" s="29"/>
      <c r="Q72" s="11"/>
      <c r="R72" s="127"/>
      <c r="S72" s="127"/>
      <c r="T72" s="127"/>
      <c r="U72" s="127"/>
      <c r="V72" s="127"/>
      <c r="W72" s="7"/>
      <c r="X72" s="7"/>
      <c r="Y72" s="7"/>
      <c r="Z72" s="7"/>
      <c r="AA72" s="487"/>
    </row>
    <row r="73" spans="1:27" s="10" customFormat="1" ht="20.100000000000001" customHeight="1">
      <c r="A73" s="7"/>
      <c r="B73" s="7"/>
      <c r="C73" s="7"/>
      <c r="D73" s="2"/>
      <c r="E73" s="7"/>
      <c r="F73" s="7"/>
      <c r="G73" s="1330"/>
      <c r="H73" s="13"/>
      <c r="I73" s="7"/>
      <c r="J73" s="7"/>
      <c r="K73" s="7"/>
      <c r="L73" s="7"/>
      <c r="M73" s="29"/>
      <c r="N73" s="29"/>
      <c r="O73" s="29"/>
      <c r="P73" s="29"/>
      <c r="Q73" s="11"/>
      <c r="R73" s="127"/>
      <c r="S73" s="127"/>
      <c r="T73" s="127"/>
      <c r="U73" s="127"/>
      <c r="V73" s="127"/>
      <c r="W73" s="7"/>
      <c r="X73" s="7"/>
      <c r="Y73" s="7"/>
      <c r="Z73" s="7"/>
      <c r="AA73" s="487"/>
    </row>
    <row r="74" spans="1:27" s="10" customFormat="1" ht="20.100000000000001" customHeight="1">
      <c r="A74" s="7"/>
      <c r="B74" s="7"/>
      <c r="C74" s="7"/>
      <c r="D74" s="2"/>
      <c r="E74" s="7"/>
      <c r="F74" s="7"/>
      <c r="G74" s="1330"/>
      <c r="H74" s="13"/>
      <c r="I74" s="7"/>
      <c r="J74" s="7"/>
      <c r="K74" s="7"/>
      <c r="L74" s="7"/>
      <c r="M74" s="29"/>
      <c r="N74" s="29"/>
      <c r="O74" s="29"/>
      <c r="P74" s="29"/>
      <c r="Q74" s="11"/>
      <c r="R74" s="127"/>
      <c r="S74" s="127"/>
      <c r="T74" s="127"/>
      <c r="U74" s="127"/>
      <c r="V74" s="127"/>
      <c r="W74" s="7"/>
      <c r="X74" s="7"/>
      <c r="Y74" s="7"/>
      <c r="Z74" s="7"/>
      <c r="AA74" s="487"/>
    </row>
    <row r="75" spans="1:27" s="10" customFormat="1" ht="20.100000000000001" customHeight="1">
      <c r="A75" s="7"/>
      <c r="B75" s="7"/>
      <c r="C75" s="7"/>
      <c r="D75" s="2"/>
      <c r="E75" s="7"/>
      <c r="F75" s="7"/>
      <c r="G75" s="1330"/>
      <c r="H75" s="13"/>
      <c r="I75" s="7"/>
      <c r="J75" s="7"/>
      <c r="K75" s="7"/>
      <c r="L75" s="7"/>
      <c r="M75" s="29"/>
      <c r="N75" s="29"/>
      <c r="O75" s="29"/>
      <c r="P75" s="29"/>
      <c r="Q75" s="11"/>
      <c r="R75" s="127"/>
      <c r="S75" s="127"/>
      <c r="T75" s="127"/>
      <c r="U75" s="127"/>
      <c r="V75" s="127"/>
      <c r="W75" s="7"/>
      <c r="X75" s="7"/>
      <c r="Y75" s="7"/>
      <c r="Z75" s="7"/>
      <c r="AA75" s="487"/>
    </row>
    <row r="76" spans="1:27" s="10" customFormat="1" ht="20.100000000000001" customHeight="1">
      <c r="A76" s="7"/>
      <c r="B76" s="7"/>
      <c r="C76" s="7"/>
      <c r="D76" s="2"/>
      <c r="E76" s="7"/>
      <c r="F76" s="7"/>
      <c r="G76" s="3"/>
      <c r="H76" s="13"/>
      <c r="I76" s="7"/>
      <c r="J76" s="7"/>
      <c r="K76" s="7"/>
      <c r="L76" s="7"/>
      <c r="M76" s="29"/>
      <c r="N76" s="29"/>
      <c r="O76" s="29"/>
      <c r="P76" s="29"/>
      <c r="Q76" s="11"/>
      <c r="R76" s="127"/>
      <c r="S76" s="127"/>
      <c r="T76" s="127"/>
      <c r="U76" s="127"/>
      <c r="V76" s="127"/>
      <c r="W76" s="7"/>
      <c r="X76" s="7"/>
      <c r="Y76" s="7"/>
      <c r="Z76" s="7"/>
      <c r="AA76" s="487"/>
    </row>
    <row r="77" spans="1:27" s="10" customFormat="1" ht="20.100000000000001" customHeight="1">
      <c r="A77" s="7"/>
      <c r="B77" s="7"/>
      <c r="C77" s="7"/>
      <c r="D77" s="2"/>
      <c r="E77" s="7"/>
      <c r="F77" s="7"/>
      <c r="G77" s="3"/>
      <c r="H77" s="13"/>
      <c r="I77" s="7"/>
      <c r="J77" s="7"/>
      <c r="K77" s="7"/>
      <c r="L77" s="7"/>
      <c r="M77" s="29"/>
      <c r="N77" s="29"/>
      <c r="O77" s="29"/>
      <c r="P77" s="29"/>
      <c r="Q77" s="11"/>
      <c r="R77" s="127"/>
      <c r="S77" s="127"/>
      <c r="T77" s="127"/>
      <c r="U77" s="127"/>
      <c r="V77" s="127"/>
      <c r="W77" s="7"/>
      <c r="X77" s="7"/>
      <c r="Y77" s="7"/>
      <c r="Z77" s="7"/>
      <c r="AA77" s="487"/>
    </row>
    <row r="78" spans="1:27" s="10" customFormat="1" ht="20.100000000000001" customHeight="1">
      <c r="A78" s="7"/>
      <c r="B78" s="7"/>
      <c r="C78" s="7"/>
      <c r="D78" s="2"/>
      <c r="E78" s="7"/>
      <c r="F78" s="7"/>
      <c r="G78" s="3"/>
      <c r="H78" s="13"/>
      <c r="I78" s="7"/>
      <c r="J78" s="7"/>
      <c r="K78" s="7"/>
      <c r="L78" s="7"/>
      <c r="M78" s="29"/>
      <c r="N78" s="29"/>
      <c r="O78" s="29"/>
      <c r="P78" s="29"/>
      <c r="Q78" s="11"/>
      <c r="R78" s="127"/>
      <c r="S78" s="127"/>
      <c r="T78" s="127"/>
      <c r="U78" s="127"/>
      <c r="V78" s="127"/>
      <c r="W78" s="7"/>
      <c r="X78" s="7"/>
      <c r="Y78" s="7"/>
      <c r="Z78" s="7"/>
      <c r="AA78" s="487"/>
    </row>
    <row r="79" spans="1:27" s="10" customFormat="1" ht="20.100000000000001" customHeight="1">
      <c r="A79" s="7"/>
      <c r="B79" s="7"/>
      <c r="C79" s="7"/>
      <c r="D79" s="2"/>
      <c r="E79" s="7"/>
      <c r="F79" s="7"/>
      <c r="G79" s="3"/>
      <c r="H79" s="13"/>
      <c r="I79" s="7"/>
      <c r="J79" s="7"/>
      <c r="K79" s="7"/>
      <c r="L79" s="7"/>
      <c r="M79" s="29"/>
      <c r="N79" s="29"/>
      <c r="O79" s="29"/>
      <c r="P79" s="29"/>
      <c r="Q79" s="11"/>
      <c r="R79" s="127"/>
      <c r="S79" s="127"/>
      <c r="T79" s="127"/>
      <c r="U79" s="127"/>
      <c r="V79" s="127"/>
      <c r="W79" s="7"/>
      <c r="X79" s="7"/>
      <c r="Y79" s="7"/>
      <c r="Z79" s="7"/>
      <c r="AA79" s="487"/>
    </row>
    <row r="80" spans="1:27" s="10" customFormat="1" ht="20.100000000000001" customHeight="1">
      <c r="A80" s="7"/>
      <c r="B80" s="7"/>
      <c r="C80" s="7"/>
      <c r="D80" s="2"/>
      <c r="E80" s="7"/>
      <c r="F80" s="7"/>
      <c r="G80" s="3"/>
      <c r="H80" s="13"/>
      <c r="I80" s="7"/>
      <c r="J80" s="7"/>
      <c r="K80" s="7"/>
      <c r="L80" s="7"/>
      <c r="M80" s="29"/>
      <c r="N80" s="29"/>
      <c r="O80" s="29"/>
      <c r="P80" s="29"/>
      <c r="Q80" s="11"/>
      <c r="R80" s="127"/>
      <c r="S80" s="127"/>
      <c r="T80" s="127"/>
      <c r="U80" s="127"/>
      <c r="V80" s="127"/>
      <c r="W80" s="7"/>
      <c r="X80" s="7"/>
      <c r="Y80" s="7"/>
      <c r="Z80" s="7"/>
      <c r="AA80" s="487"/>
    </row>
    <row r="81" spans="1:27" s="10" customFormat="1" ht="20.100000000000001" customHeight="1">
      <c r="A81" s="7"/>
      <c r="B81" s="7"/>
      <c r="C81" s="7"/>
      <c r="D81" s="2"/>
      <c r="E81" s="7"/>
      <c r="F81" s="7"/>
      <c r="G81" s="3"/>
      <c r="H81" s="13"/>
      <c r="I81" s="7"/>
      <c r="J81" s="7"/>
      <c r="K81" s="7"/>
      <c r="L81" s="7"/>
      <c r="M81" s="29"/>
      <c r="N81" s="29"/>
      <c r="O81" s="29"/>
      <c r="P81" s="29"/>
      <c r="Q81" s="11"/>
      <c r="R81" s="127"/>
      <c r="S81" s="127"/>
      <c r="T81" s="127"/>
      <c r="U81" s="127"/>
      <c r="V81" s="127"/>
      <c r="W81" s="7"/>
      <c r="X81" s="7"/>
      <c r="Y81" s="7"/>
      <c r="Z81" s="7"/>
      <c r="AA81" s="487"/>
    </row>
    <row r="82" spans="1:27" s="10" customFormat="1" ht="20.100000000000001" customHeight="1">
      <c r="A82" s="7"/>
      <c r="B82" s="7"/>
      <c r="C82" s="7"/>
      <c r="D82" s="2"/>
      <c r="E82" s="7"/>
      <c r="F82" s="7"/>
      <c r="G82" s="3"/>
      <c r="H82" s="13"/>
      <c r="I82" s="7"/>
      <c r="J82" s="7"/>
      <c r="K82" s="7"/>
      <c r="L82" s="7"/>
      <c r="M82" s="29"/>
      <c r="N82" s="29"/>
      <c r="O82" s="29"/>
      <c r="P82" s="29"/>
      <c r="Q82" s="11"/>
      <c r="R82" s="127"/>
      <c r="S82" s="127"/>
      <c r="T82" s="127"/>
      <c r="U82" s="127"/>
      <c r="V82" s="127"/>
      <c r="W82" s="7"/>
      <c r="X82" s="7"/>
      <c r="Y82" s="7"/>
      <c r="Z82" s="7"/>
      <c r="AA82" s="487"/>
    </row>
    <row r="83" spans="1:27" s="10" customFormat="1" ht="20.100000000000001" customHeight="1">
      <c r="A83" s="7"/>
      <c r="B83" s="7"/>
      <c r="C83" s="7"/>
      <c r="D83" s="2"/>
      <c r="E83" s="7"/>
      <c r="F83" s="7"/>
      <c r="G83" s="3"/>
      <c r="H83" s="13"/>
      <c r="I83" s="7"/>
      <c r="J83" s="7"/>
      <c r="K83" s="7"/>
      <c r="L83" s="7"/>
      <c r="M83" s="29"/>
      <c r="N83" s="29"/>
      <c r="O83" s="29"/>
      <c r="P83" s="29"/>
      <c r="Q83" s="11"/>
      <c r="R83" s="127"/>
      <c r="S83" s="127"/>
      <c r="T83" s="127"/>
      <c r="U83" s="127"/>
      <c r="V83" s="127"/>
      <c r="W83" s="7"/>
      <c r="X83" s="7"/>
      <c r="Y83" s="7"/>
      <c r="Z83" s="7"/>
      <c r="AA83" s="487"/>
    </row>
    <row r="84" spans="1:27" s="10" customFormat="1" ht="20.100000000000001" customHeight="1">
      <c r="A84" s="7"/>
      <c r="B84" s="7"/>
      <c r="C84" s="7"/>
      <c r="D84" s="2"/>
      <c r="E84" s="7"/>
      <c r="F84" s="7"/>
      <c r="G84" s="3"/>
      <c r="H84" s="13"/>
      <c r="I84" s="7"/>
      <c r="J84" s="7"/>
      <c r="K84" s="7"/>
      <c r="L84" s="7"/>
      <c r="M84" s="29"/>
      <c r="N84" s="29"/>
      <c r="O84" s="29"/>
      <c r="P84" s="29"/>
      <c r="Q84" s="11"/>
      <c r="R84" s="127"/>
      <c r="S84" s="127"/>
      <c r="T84" s="127"/>
      <c r="U84" s="127"/>
      <c r="V84" s="127"/>
      <c r="W84" s="7"/>
      <c r="X84" s="7"/>
      <c r="Y84" s="7"/>
      <c r="Z84" s="7"/>
      <c r="AA84" s="487"/>
    </row>
    <row r="85" spans="1:27" s="10" customFormat="1" ht="20.100000000000001" customHeight="1">
      <c r="A85" s="7"/>
      <c r="B85" s="7"/>
      <c r="C85" s="7"/>
      <c r="D85" s="2"/>
      <c r="E85" s="7"/>
      <c r="F85" s="7"/>
      <c r="G85" s="3"/>
      <c r="H85" s="13"/>
      <c r="I85" s="7"/>
      <c r="J85" s="7"/>
      <c r="K85" s="7"/>
      <c r="L85" s="7"/>
      <c r="M85" s="29"/>
      <c r="N85" s="29"/>
      <c r="O85" s="29"/>
      <c r="P85" s="29"/>
      <c r="Q85" s="11"/>
      <c r="R85" s="127"/>
      <c r="S85" s="127"/>
      <c r="T85" s="127"/>
      <c r="U85" s="127"/>
      <c r="V85" s="127"/>
      <c r="W85" s="7"/>
      <c r="X85" s="7"/>
      <c r="Y85" s="7"/>
      <c r="Z85" s="7"/>
      <c r="AA85" s="487"/>
    </row>
    <row r="86" spans="1:27" s="10" customFormat="1" ht="20.100000000000001" customHeight="1">
      <c r="A86" s="7"/>
      <c r="B86" s="7"/>
      <c r="C86" s="7"/>
      <c r="D86" s="2"/>
      <c r="E86" s="7"/>
      <c r="F86" s="7"/>
      <c r="G86" s="3"/>
      <c r="H86" s="13"/>
      <c r="I86" s="7"/>
      <c r="J86" s="7"/>
      <c r="K86" s="7"/>
      <c r="L86" s="7"/>
      <c r="M86" s="29"/>
      <c r="N86" s="29"/>
      <c r="O86" s="29"/>
      <c r="P86" s="29"/>
      <c r="Q86" s="11"/>
      <c r="R86" s="127"/>
      <c r="S86" s="127"/>
      <c r="T86" s="127"/>
      <c r="U86" s="127"/>
      <c r="V86" s="127"/>
      <c r="W86" s="7"/>
      <c r="X86" s="7"/>
      <c r="Y86" s="7"/>
      <c r="Z86" s="7"/>
      <c r="AA86" s="487"/>
    </row>
    <row r="87" spans="1:27" s="10" customFormat="1" ht="20.100000000000001" customHeight="1">
      <c r="A87" s="7"/>
      <c r="B87" s="7"/>
      <c r="C87" s="7"/>
      <c r="D87" s="2"/>
      <c r="E87" s="7"/>
      <c r="F87" s="7"/>
      <c r="G87" s="3"/>
      <c r="H87" s="13"/>
      <c r="I87" s="7"/>
      <c r="J87" s="7"/>
      <c r="K87" s="7"/>
      <c r="L87" s="7"/>
      <c r="M87" s="29"/>
      <c r="N87" s="29"/>
      <c r="O87" s="29"/>
      <c r="P87" s="29"/>
      <c r="Q87" s="11"/>
      <c r="R87" s="127"/>
      <c r="S87" s="127"/>
      <c r="T87" s="127"/>
      <c r="U87" s="127"/>
      <c r="V87" s="127"/>
      <c r="W87" s="7"/>
      <c r="X87" s="7"/>
      <c r="Y87" s="7"/>
      <c r="Z87" s="7"/>
      <c r="AA87" s="487"/>
    </row>
    <row r="88" spans="1:27" s="10" customFormat="1" ht="20.100000000000001" customHeight="1">
      <c r="A88" s="7"/>
      <c r="B88" s="7"/>
      <c r="C88" s="7"/>
      <c r="D88" s="2"/>
      <c r="E88" s="7"/>
      <c r="F88" s="7"/>
      <c r="G88" s="3"/>
      <c r="H88" s="13"/>
      <c r="I88" s="7"/>
      <c r="J88" s="7"/>
      <c r="K88" s="7"/>
      <c r="L88" s="7"/>
      <c r="M88" s="29"/>
      <c r="N88" s="29"/>
      <c r="O88" s="29"/>
      <c r="P88" s="29"/>
      <c r="Q88" s="11"/>
      <c r="R88" s="127"/>
      <c r="S88" s="127"/>
      <c r="T88" s="127"/>
      <c r="U88" s="127"/>
      <c r="V88" s="127"/>
      <c r="W88" s="7"/>
      <c r="X88" s="7"/>
      <c r="Y88" s="7"/>
      <c r="Z88" s="7"/>
      <c r="AA88" s="487"/>
    </row>
    <row r="89" spans="1:27" s="10" customFormat="1" ht="20.100000000000001" customHeight="1">
      <c r="A89" s="7"/>
      <c r="B89" s="7"/>
      <c r="C89" s="7"/>
      <c r="D89" s="2"/>
      <c r="E89" s="7"/>
      <c r="F89" s="7"/>
      <c r="G89" s="3"/>
      <c r="H89" s="13"/>
      <c r="I89" s="7"/>
      <c r="J89" s="7"/>
      <c r="K89" s="7"/>
      <c r="L89" s="7"/>
      <c r="M89" s="29"/>
      <c r="N89" s="29"/>
      <c r="O89" s="29"/>
      <c r="P89" s="29"/>
      <c r="Q89" s="11"/>
      <c r="R89" s="127"/>
      <c r="S89" s="127"/>
      <c r="T89" s="127"/>
      <c r="U89" s="127"/>
      <c r="V89" s="127"/>
      <c r="W89" s="7"/>
      <c r="X89" s="7"/>
      <c r="Y89" s="7"/>
      <c r="Z89" s="7"/>
      <c r="AA89" s="487"/>
    </row>
    <row r="90" spans="1:27" s="10" customFormat="1" ht="20.100000000000001" customHeight="1">
      <c r="A90" s="7"/>
      <c r="B90" s="7"/>
      <c r="C90" s="7"/>
      <c r="D90" s="2"/>
      <c r="E90" s="7"/>
      <c r="F90" s="7"/>
      <c r="G90" s="3"/>
      <c r="H90" s="13"/>
      <c r="I90" s="7"/>
      <c r="J90" s="7"/>
      <c r="K90" s="7"/>
      <c r="L90" s="7"/>
      <c r="M90" s="29"/>
      <c r="N90" s="29"/>
      <c r="O90" s="29"/>
      <c r="P90" s="29"/>
      <c r="Q90" s="11"/>
      <c r="R90" s="127"/>
      <c r="S90" s="127"/>
      <c r="T90" s="127"/>
      <c r="U90" s="127"/>
      <c r="V90" s="127"/>
      <c r="W90" s="7"/>
      <c r="X90" s="7"/>
      <c r="Y90" s="7"/>
      <c r="Z90" s="7"/>
      <c r="AA90" s="487"/>
    </row>
    <row r="91" spans="1:27" s="10" customFormat="1" ht="20.100000000000001" customHeight="1">
      <c r="A91" s="7"/>
      <c r="B91" s="7"/>
      <c r="C91" s="7"/>
      <c r="D91" s="2"/>
      <c r="E91" s="7"/>
      <c r="F91" s="7"/>
      <c r="G91" s="3"/>
      <c r="H91" s="13"/>
      <c r="I91" s="7"/>
      <c r="J91" s="7"/>
      <c r="K91" s="7"/>
      <c r="L91" s="7"/>
      <c r="M91" s="29"/>
      <c r="N91" s="29"/>
      <c r="O91" s="29"/>
      <c r="P91" s="29"/>
      <c r="Q91" s="11"/>
      <c r="R91" s="127"/>
      <c r="S91" s="127"/>
      <c r="T91" s="127"/>
      <c r="U91" s="127"/>
      <c r="V91" s="127"/>
      <c r="W91" s="7"/>
      <c r="X91" s="7"/>
      <c r="Y91" s="7"/>
      <c r="Z91" s="7"/>
      <c r="AA91" s="487"/>
    </row>
    <row r="92" spans="1:27" s="10" customFormat="1" ht="20.100000000000001" customHeight="1">
      <c r="A92" s="7"/>
      <c r="B92" s="7"/>
      <c r="C92" s="7"/>
      <c r="D92" s="2"/>
      <c r="E92" s="7"/>
      <c r="F92" s="7"/>
      <c r="G92" s="3"/>
      <c r="H92" s="13"/>
      <c r="I92" s="7"/>
      <c r="J92" s="7"/>
      <c r="K92" s="7"/>
      <c r="L92" s="7"/>
      <c r="M92" s="29"/>
      <c r="N92" s="29"/>
      <c r="O92" s="29"/>
      <c r="P92" s="29"/>
      <c r="Q92" s="11"/>
      <c r="R92" s="127"/>
      <c r="S92" s="127"/>
      <c r="T92" s="127"/>
      <c r="U92" s="127"/>
      <c r="V92" s="127"/>
      <c r="W92" s="7"/>
      <c r="X92" s="7"/>
      <c r="Y92" s="7"/>
      <c r="Z92" s="7"/>
      <c r="AA92" s="487"/>
    </row>
    <row r="93" spans="1:27" s="10" customFormat="1" ht="20.100000000000001" customHeight="1">
      <c r="A93" s="7"/>
      <c r="B93" s="7"/>
      <c r="C93" s="7"/>
      <c r="D93" s="2"/>
      <c r="E93" s="7"/>
      <c r="F93" s="7"/>
      <c r="G93" s="3"/>
      <c r="H93" s="13"/>
      <c r="I93" s="7"/>
      <c r="J93" s="7"/>
      <c r="K93" s="7"/>
      <c r="L93" s="7"/>
      <c r="M93" s="29"/>
      <c r="N93" s="29"/>
      <c r="O93" s="29"/>
      <c r="P93" s="29"/>
      <c r="Q93" s="11"/>
      <c r="R93" s="127"/>
      <c r="S93" s="127"/>
      <c r="T93" s="127"/>
      <c r="U93" s="127"/>
      <c r="V93" s="127"/>
      <c r="W93" s="7"/>
      <c r="X93" s="7"/>
      <c r="Y93" s="7"/>
      <c r="Z93" s="7"/>
      <c r="AA93" s="487"/>
    </row>
    <row r="94" spans="1:27" s="10" customFormat="1" ht="20.100000000000001" customHeight="1">
      <c r="A94" s="7"/>
      <c r="B94" s="7"/>
      <c r="C94" s="7"/>
      <c r="D94" s="2"/>
      <c r="E94" s="7"/>
      <c r="F94" s="7"/>
      <c r="G94" s="3"/>
      <c r="H94" s="13"/>
      <c r="I94" s="7"/>
      <c r="J94" s="7"/>
      <c r="K94" s="7"/>
      <c r="L94" s="7"/>
      <c r="M94" s="29"/>
      <c r="N94" s="29"/>
      <c r="O94" s="29"/>
      <c r="P94" s="29"/>
      <c r="Q94" s="11"/>
      <c r="R94" s="127"/>
      <c r="S94" s="127"/>
      <c r="T94" s="127"/>
      <c r="U94" s="127"/>
      <c r="V94" s="127"/>
      <c r="W94" s="7"/>
      <c r="X94" s="7"/>
      <c r="Y94" s="7"/>
      <c r="Z94" s="7"/>
      <c r="AA94" s="487"/>
    </row>
    <row r="95" spans="1:27" s="10" customFormat="1" ht="20.100000000000001" customHeight="1">
      <c r="A95" s="7"/>
      <c r="B95" s="7"/>
      <c r="C95" s="7"/>
      <c r="D95" s="2"/>
      <c r="E95" s="7"/>
      <c r="F95" s="7"/>
      <c r="G95" s="3"/>
      <c r="H95" s="13"/>
      <c r="I95" s="7"/>
      <c r="J95" s="7"/>
      <c r="K95" s="7"/>
      <c r="L95" s="7"/>
      <c r="M95" s="29"/>
      <c r="N95" s="29"/>
      <c r="O95" s="29"/>
      <c r="P95" s="29"/>
      <c r="Q95" s="11"/>
      <c r="R95" s="127"/>
      <c r="S95" s="127"/>
      <c r="T95" s="127"/>
      <c r="U95" s="127"/>
      <c r="V95" s="127"/>
      <c r="W95" s="7"/>
      <c r="X95" s="7"/>
      <c r="Y95" s="7"/>
      <c r="Z95" s="7"/>
      <c r="AA95" s="487"/>
    </row>
    <row r="96" spans="1:27" s="10" customFormat="1" ht="20.100000000000001" customHeight="1">
      <c r="A96" s="7"/>
      <c r="B96" s="7"/>
      <c r="C96" s="7"/>
      <c r="D96" s="2"/>
      <c r="E96" s="7"/>
      <c r="F96" s="7"/>
      <c r="G96" s="3"/>
      <c r="H96" s="13"/>
      <c r="I96" s="7"/>
      <c r="J96" s="7"/>
      <c r="K96" s="7"/>
      <c r="L96" s="7"/>
      <c r="M96" s="29"/>
      <c r="N96" s="29"/>
      <c r="O96" s="29"/>
      <c r="P96" s="29"/>
      <c r="Q96" s="11"/>
      <c r="R96" s="127"/>
      <c r="S96" s="127"/>
      <c r="T96" s="127"/>
      <c r="U96" s="127"/>
      <c r="V96" s="127"/>
      <c r="W96" s="7"/>
      <c r="X96" s="7"/>
      <c r="Y96" s="7"/>
      <c r="Z96" s="7"/>
      <c r="AA96" s="487"/>
    </row>
    <row r="97" spans="1:27" s="10" customFormat="1" ht="20.100000000000001" customHeight="1">
      <c r="A97" s="7"/>
      <c r="B97" s="7"/>
      <c r="C97" s="7"/>
      <c r="D97" s="2"/>
      <c r="E97" s="7"/>
      <c r="F97" s="7"/>
      <c r="G97" s="3"/>
      <c r="H97" s="13"/>
      <c r="I97" s="7"/>
      <c r="J97" s="7"/>
      <c r="K97" s="7"/>
      <c r="L97" s="7"/>
      <c r="M97" s="29"/>
      <c r="N97" s="29"/>
      <c r="O97" s="29"/>
      <c r="P97" s="29"/>
      <c r="Q97" s="11"/>
      <c r="R97" s="127"/>
      <c r="S97" s="127"/>
      <c r="T97" s="127"/>
      <c r="U97" s="127"/>
      <c r="V97" s="127"/>
      <c r="W97" s="7"/>
      <c r="X97" s="7"/>
      <c r="Y97" s="7"/>
      <c r="Z97" s="7"/>
      <c r="AA97" s="487"/>
    </row>
    <row r="98" spans="1:27" s="10" customFormat="1" ht="20.100000000000001" customHeight="1">
      <c r="A98" s="7"/>
      <c r="B98" s="7"/>
      <c r="C98" s="7"/>
      <c r="D98" s="2"/>
      <c r="E98" s="7"/>
      <c r="F98" s="7"/>
      <c r="G98" s="3"/>
      <c r="H98" s="13"/>
      <c r="I98" s="7"/>
      <c r="J98" s="7"/>
      <c r="K98" s="7"/>
      <c r="L98" s="7"/>
      <c r="M98" s="29"/>
      <c r="N98" s="29"/>
      <c r="O98" s="29"/>
      <c r="P98" s="29"/>
      <c r="Q98" s="11"/>
      <c r="R98" s="127"/>
      <c r="S98" s="127"/>
      <c r="T98" s="127"/>
      <c r="U98" s="127"/>
      <c r="V98" s="127"/>
      <c r="W98" s="7"/>
      <c r="X98" s="7"/>
      <c r="Y98" s="7"/>
      <c r="Z98" s="7"/>
      <c r="AA98" s="487"/>
    </row>
    <row r="99" spans="1:27" s="10" customFormat="1" ht="20.100000000000001" customHeight="1">
      <c r="A99" s="7"/>
      <c r="B99" s="7"/>
      <c r="C99" s="7"/>
      <c r="D99" s="2"/>
      <c r="E99" s="7"/>
      <c r="F99" s="7"/>
      <c r="G99" s="3"/>
      <c r="H99" s="13"/>
      <c r="I99" s="7"/>
      <c r="J99" s="7"/>
      <c r="K99" s="7"/>
      <c r="L99" s="7"/>
      <c r="M99" s="29"/>
      <c r="N99" s="29"/>
      <c r="O99" s="29"/>
      <c r="P99" s="29"/>
      <c r="Q99" s="11"/>
      <c r="R99" s="127"/>
      <c r="S99" s="127"/>
      <c r="T99" s="127"/>
      <c r="U99" s="127"/>
      <c r="V99" s="127"/>
      <c r="W99" s="7"/>
      <c r="X99" s="7"/>
      <c r="Y99" s="7"/>
      <c r="Z99" s="7"/>
      <c r="AA99" s="487"/>
    </row>
    <row r="100" spans="1:27" s="10" customFormat="1" ht="20.100000000000001" customHeight="1">
      <c r="A100" s="7"/>
      <c r="B100" s="7"/>
      <c r="C100" s="7"/>
      <c r="D100" s="2"/>
      <c r="E100" s="7"/>
      <c r="F100" s="7"/>
      <c r="G100" s="3"/>
      <c r="H100" s="13"/>
      <c r="I100" s="7"/>
      <c r="J100" s="7"/>
      <c r="K100" s="7"/>
      <c r="L100" s="7"/>
      <c r="M100" s="29"/>
      <c r="N100" s="29"/>
      <c r="O100" s="29"/>
      <c r="P100" s="29"/>
      <c r="Q100" s="11"/>
      <c r="R100" s="127"/>
      <c r="S100" s="127"/>
      <c r="T100" s="127"/>
      <c r="U100" s="127"/>
      <c r="V100" s="127"/>
      <c r="W100" s="7"/>
      <c r="X100" s="7"/>
      <c r="Y100" s="7"/>
      <c r="Z100" s="7"/>
      <c r="AA100" s="487"/>
    </row>
    <row r="101" spans="1:27" s="10" customFormat="1" ht="20.100000000000001" customHeight="1">
      <c r="A101" s="7"/>
      <c r="B101" s="7"/>
      <c r="C101" s="7"/>
      <c r="D101" s="2"/>
      <c r="E101" s="7"/>
      <c r="F101" s="7"/>
      <c r="G101" s="3"/>
      <c r="H101" s="13"/>
      <c r="I101" s="7"/>
      <c r="J101" s="7"/>
      <c r="K101" s="7"/>
      <c r="L101" s="7"/>
      <c r="M101" s="29"/>
      <c r="N101" s="29"/>
      <c r="O101" s="29"/>
      <c r="P101" s="29"/>
      <c r="Q101" s="11"/>
      <c r="R101" s="127"/>
      <c r="S101" s="127"/>
      <c r="T101" s="127"/>
      <c r="U101" s="127"/>
      <c r="V101" s="127"/>
      <c r="W101" s="7"/>
      <c r="X101" s="7"/>
      <c r="Y101" s="7"/>
      <c r="Z101" s="7"/>
      <c r="AA101" s="487"/>
    </row>
    <row r="102" spans="1:27" s="10" customFormat="1" ht="20.100000000000001" customHeight="1">
      <c r="A102" s="7"/>
      <c r="B102" s="7"/>
      <c r="C102" s="7"/>
      <c r="D102" s="2"/>
      <c r="E102" s="7"/>
      <c r="F102" s="7"/>
      <c r="G102" s="3"/>
      <c r="H102" s="13"/>
      <c r="I102" s="7"/>
      <c r="J102" s="7"/>
      <c r="K102" s="7"/>
      <c r="L102" s="7"/>
      <c r="M102" s="29"/>
      <c r="N102" s="29"/>
      <c r="O102" s="29"/>
      <c r="P102" s="29"/>
      <c r="Q102" s="11"/>
      <c r="R102" s="127"/>
      <c r="S102" s="127"/>
      <c r="T102" s="127"/>
      <c r="U102" s="127"/>
      <c r="V102" s="127"/>
      <c r="W102" s="7"/>
      <c r="X102" s="7"/>
      <c r="Y102" s="7"/>
      <c r="Z102" s="7"/>
      <c r="AA102" s="487"/>
    </row>
    <row r="103" spans="1:27" s="10" customFormat="1" ht="20.100000000000001" customHeight="1">
      <c r="A103" s="7"/>
      <c r="B103" s="7"/>
      <c r="C103" s="7"/>
      <c r="D103" s="2"/>
      <c r="E103" s="7"/>
      <c r="F103" s="7"/>
      <c r="G103" s="3"/>
      <c r="H103" s="13"/>
      <c r="I103" s="7"/>
      <c r="J103" s="7"/>
      <c r="K103" s="7"/>
      <c r="L103" s="7"/>
      <c r="M103" s="29"/>
      <c r="N103" s="29"/>
      <c r="O103" s="29"/>
      <c r="P103" s="29"/>
      <c r="Q103" s="11"/>
      <c r="R103" s="127"/>
      <c r="S103" s="127"/>
      <c r="T103" s="127"/>
      <c r="U103" s="127"/>
      <c r="V103" s="127"/>
      <c r="W103" s="7"/>
      <c r="X103" s="7"/>
      <c r="Y103" s="7"/>
      <c r="Z103" s="7"/>
      <c r="AA103" s="487"/>
    </row>
    <row r="104" spans="1:27" s="10" customFormat="1" ht="20.100000000000001" customHeight="1">
      <c r="A104" s="7"/>
      <c r="B104" s="7"/>
      <c r="C104" s="7"/>
      <c r="D104" s="2"/>
      <c r="E104" s="7"/>
      <c r="F104" s="7"/>
      <c r="G104" s="3"/>
      <c r="H104" s="13"/>
      <c r="I104" s="7"/>
      <c r="J104" s="7"/>
      <c r="K104" s="7"/>
      <c r="L104" s="7"/>
      <c r="M104" s="29"/>
      <c r="N104" s="29"/>
      <c r="O104" s="29"/>
      <c r="P104" s="29"/>
      <c r="Q104" s="11"/>
      <c r="R104" s="127"/>
      <c r="S104" s="127"/>
      <c r="T104" s="127"/>
      <c r="U104" s="127"/>
      <c r="V104" s="127"/>
      <c r="W104" s="7"/>
      <c r="X104" s="7"/>
      <c r="Y104" s="7"/>
      <c r="Z104" s="7"/>
      <c r="AA104" s="487"/>
    </row>
    <row r="105" spans="1:27" s="10" customFormat="1" ht="20.100000000000001" customHeight="1">
      <c r="A105" s="7"/>
      <c r="B105" s="7"/>
      <c r="C105" s="7"/>
      <c r="D105" s="2"/>
      <c r="E105" s="7"/>
      <c r="F105" s="7"/>
      <c r="G105" s="3"/>
      <c r="H105" s="13"/>
      <c r="I105" s="7"/>
      <c r="J105" s="7"/>
      <c r="K105" s="7"/>
      <c r="L105" s="7"/>
      <c r="M105" s="29"/>
      <c r="N105" s="29"/>
      <c r="O105" s="29"/>
      <c r="P105" s="29"/>
      <c r="Q105" s="11"/>
      <c r="R105" s="127"/>
      <c r="S105" s="127"/>
      <c r="T105" s="127"/>
      <c r="U105" s="127"/>
      <c r="V105" s="127"/>
      <c r="W105" s="7"/>
      <c r="X105" s="7"/>
      <c r="Y105" s="7"/>
      <c r="Z105" s="7"/>
      <c r="AA105" s="487"/>
    </row>
    <row r="106" spans="1:27" s="10" customFormat="1" ht="20.100000000000001" customHeight="1">
      <c r="A106" s="7"/>
      <c r="B106" s="7"/>
      <c r="C106" s="7"/>
      <c r="D106" s="2"/>
      <c r="E106" s="7"/>
      <c r="F106" s="7"/>
      <c r="G106" s="3"/>
      <c r="H106" s="13"/>
      <c r="I106" s="7"/>
      <c r="J106" s="7"/>
      <c r="K106" s="7"/>
      <c r="L106" s="7"/>
      <c r="M106" s="29"/>
      <c r="N106" s="29"/>
      <c r="O106" s="29"/>
      <c r="P106" s="29"/>
      <c r="Q106" s="11"/>
      <c r="R106" s="127"/>
      <c r="S106" s="127"/>
      <c r="T106" s="127"/>
      <c r="U106" s="127"/>
      <c r="V106" s="127"/>
      <c r="W106" s="7"/>
      <c r="X106" s="7"/>
      <c r="Y106" s="7"/>
      <c r="Z106" s="7"/>
      <c r="AA106" s="487"/>
    </row>
    <row r="107" spans="1:27" s="10" customFormat="1" ht="20.100000000000001" customHeight="1">
      <c r="A107" s="7"/>
      <c r="B107" s="7"/>
      <c r="C107" s="7"/>
      <c r="D107" s="2"/>
      <c r="E107" s="7"/>
      <c r="F107" s="7"/>
      <c r="G107" s="3"/>
      <c r="H107" s="13"/>
      <c r="I107" s="7"/>
      <c r="J107" s="7"/>
      <c r="K107" s="7"/>
      <c r="L107" s="7"/>
      <c r="M107" s="29"/>
      <c r="N107" s="29"/>
      <c r="O107" s="29"/>
      <c r="P107" s="29"/>
      <c r="Q107" s="11"/>
      <c r="R107" s="127"/>
      <c r="S107" s="127"/>
      <c r="T107" s="127"/>
      <c r="U107" s="127"/>
      <c r="V107" s="127"/>
      <c r="W107" s="7"/>
      <c r="X107" s="7"/>
      <c r="Y107" s="7"/>
      <c r="Z107" s="7"/>
      <c r="AA107" s="487"/>
    </row>
    <row r="108" spans="1:27" s="10" customFormat="1" ht="20.100000000000001" customHeight="1">
      <c r="A108" s="7"/>
      <c r="B108" s="7"/>
      <c r="C108" s="7"/>
      <c r="D108" s="2"/>
      <c r="E108" s="7"/>
      <c r="F108" s="7"/>
      <c r="G108" s="3"/>
      <c r="H108" s="13"/>
      <c r="I108" s="7"/>
      <c r="J108" s="7"/>
      <c r="K108" s="7"/>
      <c r="L108" s="7"/>
      <c r="M108" s="29"/>
      <c r="N108" s="29"/>
      <c r="O108" s="29"/>
      <c r="P108" s="29"/>
      <c r="Q108" s="11"/>
      <c r="R108" s="127"/>
      <c r="S108" s="127"/>
      <c r="T108" s="127"/>
      <c r="U108" s="127"/>
      <c r="V108" s="127"/>
      <c r="W108" s="7"/>
      <c r="X108" s="7"/>
      <c r="Y108" s="7"/>
      <c r="Z108" s="7"/>
      <c r="AA108" s="487"/>
    </row>
    <row r="109" spans="1:27" s="10" customFormat="1" ht="20.100000000000001" customHeight="1">
      <c r="A109" s="7"/>
      <c r="B109" s="7"/>
      <c r="C109" s="7"/>
      <c r="D109" s="1"/>
      <c r="E109" s="7"/>
      <c r="F109" s="7"/>
      <c r="G109" s="3"/>
      <c r="H109" s="13"/>
      <c r="I109" s="7"/>
      <c r="J109" s="7"/>
      <c r="K109" s="7"/>
      <c r="L109" s="7"/>
      <c r="M109" s="29"/>
      <c r="N109" s="29"/>
      <c r="O109" s="29"/>
      <c r="P109" s="29"/>
      <c r="Q109" s="11"/>
      <c r="R109" s="127"/>
      <c r="S109" s="127"/>
      <c r="T109" s="127"/>
      <c r="U109" s="127"/>
      <c r="V109" s="127"/>
      <c r="W109" s="7"/>
      <c r="X109" s="7"/>
      <c r="Y109" s="7"/>
      <c r="Z109" s="7"/>
      <c r="AA109" s="487"/>
    </row>
    <row r="110" spans="1:27" s="10" customFormat="1" ht="20.100000000000001" customHeight="1">
      <c r="A110" s="7"/>
      <c r="B110" s="7"/>
      <c r="C110" s="7"/>
      <c r="D110" s="2"/>
      <c r="E110" s="7"/>
      <c r="F110" s="7"/>
      <c r="G110" s="3"/>
      <c r="H110" s="13"/>
      <c r="I110" s="7"/>
      <c r="J110" s="7"/>
      <c r="K110" s="7"/>
      <c r="L110" s="7"/>
      <c r="M110" s="29"/>
      <c r="N110" s="29"/>
      <c r="O110" s="29"/>
      <c r="P110" s="29"/>
      <c r="Q110" s="11"/>
      <c r="R110" s="127"/>
      <c r="S110" s="127"/>
      <c r="T110" s="127"/>
      <c r="U110" s="127"/>
      <c r="V110" s="127"/>
      <c r="W110" s="7"/>
      <c r="X110" s="7"/>
      <c r="Y110" s="7"/>
      <c r="Z110" s="7"/>
      <c r="AA110" s="487"/>
    </row>
    <row r="111" spans="1:27" s="10" customFormat="1" ht="20.100000000000001" customHeight="1">
      <c r="A111" s="7"/>
      <c r="B111" s="7"/>
      <c r="C111" s="7"/>
      <c r="D111" s="1"/>
      <c r="E111" s="7"/>
      <c r="F111" s="7"/>
      <c r="G111" s="3"/>
      <c r="H111" s="13"/>
      <c r="I111" s="7"/>
      <c r="J111" s="7"/>
      <c r="K111" s="7"/>
      <c r="L111" s="7"/>
      <c r="M111" s="29"/>
      <c r="N111" s="29"/>
      <c r="O111" s="29"/>
      <c r="P111" s="29"/>
      <c r="Q111" s="11"/>
      <c r="R111" s="127"/>
      <c r="S111" s="127"/>
      <c r="T111" s="127"/>
      <c r="U111" s="127"/>
      <c r="V111" s="127"/>
      <c r="W111" s="7"/>
      <c r="X111" s="7"/>
      <c r="Y111" s="7"/>
      <c r="Z111" s="7"/>
      <c r="AA111" s="487"/>
    </row>
    <row r="112" spans="1:27" s="10" customFormat="1" ht="20.100000000000001" customHeight="1">
      <c r="A112" s="7"/>
      <c r="B112" s="7"/>
      <c r="C112" s="7"/>
      <c r="D112" s="1"/>
      <c r="E112" s="7"/>
      <c r="F112" s="7"/>
      <c r="G112" s="3"/>
      <c r="H112" s="13"/>
      <c r="I112" s="7"/>
      <c r="J112" s="7"/>
      <c r="K112" s="7"/>
      <c r="L112" s="7"/>
      <c r="M112" s="29"/>
      <c r="N112" s="29"/>
      <c r="O112" s="29"/>
      <c r="P112" s="29"/>
      <c r="Q112" s="11"/>
      <c r="R112" s="127"/>
      <c r="S112" s="127"/>
      <c r="T112" s="127"/>
      <c r="U112" s="127"/>
      <c r="V112" s="127"/>
      <c r="W112" s="7"/>
      <c r="X112" s="7"/>
      <c r="Y112" s="7"/>
      <c r="Z112" s="7"/>
      <c r="AA112" s="487"/>
    </row>
    <row r="113" spans="1:27" s="10" customFormat="1" ht="20.100000000000001" customHeight="1">
      <c r="A113" s="7"/>
      <c r="B113" s="7"/>
      <c r="C113" s="7"/>
      <c r="D113" s="2"/>
      <c r="E113" s="7"/>
      <c r="F113" s="7"/>
      <c r="G113" s="3"/>
      <c r="H113" s="13"/>
      <c r="I113" s="7"/>
      <c r="J113" s="7"/>
      <c r="K113" s="7"/>
      <c r="L113" s="7"/>
      <c r="M113" s="29"/>
      <c r="N113" s="29"/>
      <c r="O113" s="29"/>
      <c r="P113" s="29"/>
      <c r="Q113" s="11"/>
      <c r="R113" s="127"/>
      <c r="S113" s="127"/>
      <c r="T113" s="127"/>
      <c r="U113" s="127"/>
      <c r="V113" s="127"/>
      <c r="W113" s="7"/>
      <c r="X113" s="7"/>
      <c r="Y113" s="7"/>
      <c r="Z113" s="7"/>
      <c r="AA113" s="487"/>
    </row>
    <row r="114" spans="1:27" s="10" customFormat="1" ht="20.100000000000001" customHeight="1">
      <c r="A114" s="7"/>
      <c r="B114" s="7"/>
      <c r="C114" s="7"/>
      <c r="D114" s="1"/>
      <c r="E114" s="7"/>
      <c r="F114" s="7"/>
      <c r="G114" s="3"/>
      <c r="H114" s="13"/>
      <c r="I114" s="7"/>
      <c r="J114" s="7"/>
      <c r="K114" s="7"/>
      <c r="L114" s="7"/>
      <c r="M114" s="29"/>
      <c r="N114" s="29"/>
      <c r="O114" s="29"/>
      <c r="P114" s="29"/>
      <c r="Q114" s="11"/>
      <c r="R114" s="127"/>
      <c r="S114" s="127"/>
      <c r="T114" s="127"/>
      <c r="U114" s="127"/>
      <c r="V114" s="127"/>
      <c r="W114" s="7"/>
      <c r="X114" s="7"/>
      <c r="Y114" s="7"/>
      <c r="Z114" s="7"/>
      <c r="AA114" s="487"/>
    </row>
    <row r="115" spans="1:27" s="10" customFormat="1" ht="20.100000000000001" customHeight="1">
      <c r="A115" s="7"/>
      <c r="B115" s="7"/>
      <c r="C115" s="7"/>
      <c r="D115" s="2"/>
      <c r="E115" s="7"/>
      <c r="F115" s="7"/>
      <c r="G115" s="3"/>
      <c r="H115" s="13"/>
      <c r="I115" s="7"/>
      <c r="J115" s="7"/>
      <c r="K115" s="7"/>
      <c r="L115" s="7"/>
      <c r="M115" s="29"/>
      <c r="N115" s="29"/>
      <c r="O115" s="29"/>
      <c r="P115" s="29"/>
      <c r="Q115" s="11"/>
      <c r="R115" s="127"/>
      <c r="S115" s="127"/>
      <c r="T115" s="127"/>
      <c r="U115" s="127"/>
      <c r="V115" s="127"/>
      <c r="W115" s="7"/>
      <c r="X115" s="7"/>
      <c r="Y115" s="7"/>
      <c r="Z115" s="7"/>
      <c r="AA115" s="487"/>
    </row>
    <row r="116" spans="1:27" s="10" customFormat="1" ht="20.100000000000001" customHeight="1">
      <c r="A116" s="7"/>
      <c r="B116" s="7"/>
      <c r="C116" s="7"/>
      <c r="D116" s="2"/>
      <c r="E116" s="7"/>
      <c r="F116" s="7"/>
      <c r="G116" s="3"/>
      <c r="H116" s="13"/>
      <c r="I116" s="7"/>
      <c r="J116" s="7"/>
      <c r="K116" s="7"/>
      <c r="L116" s="7"/>
      <c r="M116" s="29"/>
      <c r="N116" s="29"/>
      <c r="O116" s="29"/>
      <c r="P116" s="29"/>
      <c r="Q116" s="11"/>
      <c r="R116" s="127"/>
      <c r="S116" s="127"/>
      <c r="T116" s="127"/>
      <c r="U116" s="127"/>
      <c r="V116" s="127"/>
      <c r="W116" s="7"/>
      <c r="X116" s="7"/>
      <c r="Y116" s="7"/>
      <c r="Z116" s="7"/>
      <c r="AA116" s="487"/>
    </row>
    <row r="117" spans="1:27" s="10" customFormat="1" ht="20.100000000000001" customHeight="1">
      <c r="A117" s="7"/>
      <c r="B117" s="7"/>
      <c r="C117" s="7"/>
      <c r="D117" s="2"/>
      <c r="E117" s="7"/>
      <c r="F117" s="7"/>
      <c r="G117" s="3"/>
      <c r="H117" s="13"/>
      <c r="I117" s="7"/>
      <c r="J117" s="7"/>
      <c r="K117" s="7"/>
      <c r="L117" s="7"/>
      <c r="M117" s="29"/>
      <c r="N117" s="29"/>
      <c r="O117" s="29"/>
      <c r="P117" s="29"/>
      <c r="Q117" s="11"/>
      <c r="R117" s="127"/>
      <c r="S117" s="127"/>
      <c r="T117" s="127"/>
      <c r="U117" s="127"/>
      <c r="V117" s="127"/>
      <c r="W117" s="7"/>
      <c r="X117" s="7"/>
      <c r="Y117" s="7"/>
      <c r="Z117" s="7"/>
      <c r="AA117" s="487"/>
    </row>
    <row r="118" spans="1:27" s="10" customFormat="1" ht="20.100000000000001" customHeight="1">
      <c r="A118" s="7"/>
      <c r="B118" s="7"/>
      <c r="C118" s="7"/>
      <c r="D118" s="1"/>
      <c r="E118" s="7"/>
      <c r="F118" s="7"/>
      <c r="G118" s="3"/>
      <c r="H118" s="13"/>
      <c r="I118" s="7"/>
      <c r="J118" s="7"/>
      <c r="K118" s="7"/>
      <c r="L118" s="7"/>
      <c r="M118" s="29"/>
      <c r="N118" s="29"/>
      <c r="O118" s="29"/>
      <c r="P118" s="29"/>
      <c r="Q118" s="11"/>
      <c r="R118" s="127"/>
      <c r="S118" s="127"/>
      <c r="T118" s="127"/>
      <c r="U118" s="127"/>
      <c r="V118" s="127"/>
      <c r="W118" s="7"/>
      <c r="X118" s="7"/>
      <c r="Y118" s="7"/>
      <c r="Z118" s="7"/>
      <c r="AA118" s="487"/>
    </row>
    <row r="119" spans="1:27" s="10" customFormat="1" ht="20.100000000000001" customHeight="1">
      <c r="A119" s="7"/>
      <c r="B119" s="7"/>
      <c r="C119" s="7"/>
      <c r="D119" s="2"/>
      <c r="E119" s="7"/>
      <c r="F119" s="7"/>
      <c r="G119" s="3"/>
      <c r="H119" s="13"/>
      <c r="I119" s="7"/>
      <c r="J119" s="7"/>
      <c r="K119" s="7"/>
      <c r="L119" s="7"/>
      <c r="M119" s="29"/>
      <c r="N119" s="29"/>
      <c r="O119" s="29"/>
      <c r="P119" s="29"/>
      <c r="Q119" s="11"/>
      <c r="R119" s="127"/>
      <c r="S119" s="127"/>
      <c r="T119" s="127"/>
      <c r="U119" s="127"/>
      <c r="V119" s="127"/>
      <c r="W119" s="7"/>
      <c r="X119" s="7"/>
      <c r="Y119" s="7"/>
      <c r="Z119" s="7"/>
      <c r="AA119" s="487"/>
    </row>
    <row r="120" spans="1:27" s="10" customFormat="1" ht="20.100000000000001" customHeight="1">
      <c r="A120" s="7"/>
      <c r="B120" s="7"/>
      <c r="C120" s="7"/>
      <c r="D120" s="2"/>
      <c r="E120" s="7"/>
      <c r="F120" s="7"/>
      <c r="G120" s="3"/>
      <c r="H120" s="13"/>
      <c r="I120" s="7"/>
      <c r="J120" s="7"/>
      <c r="K120" s="7"/>
      <c r="L120" s="7"/>
      <c r="M120" s="29"/>
      <c r="N120" s="29"/>
      <c r="O120" s="29"/>
      <c r="P120" s="29"/>
      <c r="Q120" s="11"/>
      <c r="R120" s="127"/>
      <c r="S120" s="127"/>
      <c r="T120" s="127"/>
      <c r="U120" s="127"/>
      <c r="V120" s="127"/>
      <c r="W120" s="7"/>
      <c r="X120" s="7"/>
      <c r="Y120" s="7"/>
      <c r="Z120" s="7"/>
      <c r="AA120" s="487"/>
    </row>
    <row r="121" spans="1:27" s="10" customFormat="1" ht="20.100000000000001" customHeight="1">
      <c r="A121" s="7"/>
      <c r="B121" s="7"/>
      <c r="C121" s="7"/>
      <c r="D121" s="2"/>
      <c r="E121" s="7"/>
      <c r="F121" s="7"/>
      <c r="G121" s="3"/>
      <c r="H121" s="13"/>
      <c r="I121" s="7"/>
      <c r="J121" s="7"/>
      <c r="K121" s="7"/>
      <c r="L121" s="7"/>
      <c r="M121" s="29"/>
      <c r="N121" s="29"/>
      <c r="O121" s="29"/>
      <c r="P121" s="29"/>
      <c r="Q121" s="11"/>
      <c r="R121" s="127"/>
      <c r="S121" s="127"/>
      <c r="T121" s="127"/>
      <c r="U121" s="127"/>
      <c r="V121" s="127"/>
      <c r="W121" s="7"/>
      <c r="X121" s="7"/>
      <c r="Y121" s="7"/>
      <c r="Z121" s="7"/>
      <c r="AA121" s="487"/>
    </row>
    <row r="122" spans="1:27" s="10" customFormat="1" ht="20.100000000000001" customHeight="1">
      <c r="A122" s="7"/>
      <c r="B122" s="7"/>
      <c r="C122" s="7"/>
      <c r="D122" s="2"/>
      <c r="E122" s="7"/>
      <c r="F122" s="7"/>
      <c r="G122" s="3"/>
      <c r="H122" s="13"/>
      <c r="I122" s="7"/>
      <c r="J122" s="7"/>
      <c r="K122" s="7"/>
      <c r="L122" s="7"/>
      <c r="M122" s="29"/>
      <c r="N122" s="29"/>
      <c r="O122" s="29"/>
      <c r="P122" s="29"/>
      <c r="Q122" s="11"/>
      <c r="R122" s="127"/>
      <c r="S122" s="127"/>
      <c r="T122" s="127"/>
      <c r="U122" s="127"/>
      <c r="V122" s="127"/>
      <c r="W122" s="7"/>
      <c r="X122" s="7"/>
      <c r="Y122" s="7"/>
      <c r="Z122" s="7"/>
      <c r="AA122" s="487"/>
    </row>
    <row r="123" spans="1:27" s="10" customFormat="1" ht="20.100000000000001" customHeight="1">
      <c r="A123" s="7"/>
      <c r="B123" s="7"/>
      <c r="C123" s="7"/>
      <c r="D123" s="2"/>
      <c r="E123" s="7"/>
      <c r="F123" s="7"/>
      <c r="G123" s="3"/>
      <c r="H123" s="13"/>
      <c r="I123" s="7"/>
      <c r="J123" s="7"/>
      <c r="K123" s="7"/>
      <c r="L123" s="7"/>
      <c r="M123" s="29"/>
      <c r="N123" s="29"/>
      <c r="O123" s="29"/>
      <c r="P123" s="29"/>
      <c r="Q123" s="11"/>
      <c r="R123" s="127"/>
      <c r="S123" s="127"/>
      <c r="T123" s="127"/>
      <c r="U123" s="127"/>
      <c r="V123" s="127"/>
      <c r="W123" s="7"/>
      <c r="X123" s="7"/>
      <c r="Y123" s="7"/>
      <c r="Z123" s="7"/>
      <c r="AA123" s="487"/>
    </row>
    <row r="124" spans="1:27" s="10" customFormat="1" ht="20.100000000000001" customHeight="1">
      <c r="A124" s="7"/>
      <c r="B124" s="7"/>
      <c r="C124" s="7"/>
      <c r="D124" s="2"/>
      <c r="E124" s="7"/>
      <c r="F124" s="7"/>
      <c r="G124" s="3"/>
      <c r="H124" s="13"/>
      <c r="I124" s="7"/>
      <c r="J124" s="7"/>
      <c r="K124" s="7"/>
      <c r="L124" s="7"/>
      <c r="M124" s="29"/>
      <c r="N124" s="29"/>
      <c r="O124" s="29"/>
      <c r="P124" s="29"/>
      <c r="Q124" s="11"/>
      <c r="R124" s="127"/>
      <c r="S124" s="127"/>
      <c r="T124" s="127"/>
      <c r="U124" s="127"/>
      <c r="V124" s="127"/>
      <c r="W124" s="7"/>
      <c r="X124" s="7"/>
      <c r="Y124" s="7"/>
      <c r="Z124" s="7"/>
      <c r="AA124" s="487"/>
    </row>
    <row r="125" spans="1:27" s="10" customFormat="1" ht="20.100000000000001" customHeight="1">
      <c r="A125" s="7"/>
      <c r="B125" s="7"/>
      <c r="C125" s="7"/>
      <c r="D125" s="2"/>
      <c r="E125" s="7"/>
      <c r="F125" s="7"/>
      <c r="G125" s="3"/>
      <c r="H125" s="13"/>
      <c r="I125" s="7"/>
      <c r="J125" s="7"/>
      <c r="K125" s="7"/>
      <c r="L125" s="7"/>
      <c r="M125" s="29"/>
      <c r="N125" s="29"/>
      <c r="O125" s="29"/>
      <c r="P125" s="29"/>
      <c r="Q125" s="11"/>
      <c r="R125" s="127"/>
      <c r="S125" s="127"/>
      <c r="T125" s="127"/>
      <c r="U125" s="127"/>
      <c r="V125" s="127"/>
      <c r="W125" s="7"/>
      <c r="X125" s="7"/>
      <c r="Y125" s="7"/>
      <c r="Z125" s="7"/>
      <c r="AA125" s="487"/>
    </row>
    <row r="126" spans="1:27" s="10" customFormat="1" ht="20.100000000000001" customHeight="1">
      <c r="A126" s="7"/>
      <c r="B126" s="7"/>
      <c r="C126" s="7"/>
      <c r="D126" s="2"/>
      <c r="E126" s="7"/>
      <c r="F126" s="7"/>
      <c r="G126" s="3"/>
      <c r="H126" s="13"/>
      <c r="I126" s="7"/>
      <c r="J126" s="7"/>
      <c r="K126" s="7"/>
      <c r="L126" s="7"/>
      <c r="M126" s="29"/>
      <c r="N126" s="29"/>
      <c r="O126" s="29"/>
      <c r="P126" s="29"/>
      <c r="Q126" s="11"/>
      <c r="R126" s="127"/>
      <c r="S126" s="127"/>
      <c r="T126" s="127"/>
      <c r="U126" s="127"/>
      <c r="V126" s="127"/>
      <c r="W126" s="7"/>
      <c r="X126" s="7"/>
      <c r="Y126" s="7"/>
      <c r="Z126" s="7"/>
      <c r="AA126" s="487"/>
    </row>
    <row r="127" spans="1:27" s="10" customFormat="1" ht="20.100000000000001" customHeight="1">
      <c r="A127" s="7"/>
      <c r="B127" s="7"/>
      <c r="C127" s="7"/>
      <c r="D127" s="2"/>
      <c r="E127" s="7"/>
      <c r="F127" s="7"/>
      <c r="G127" s="3"/>
      <c r="H127" s="13"/>
      <c r="I127" s="7"/>
      <c r="J127" s="7"/>
      <c r="K127" s="7"/>
      <c r="L127" s="7"/>
      <c r="M127" s="29"/>
      <c r="N127" s="29"/>
      <c r="O127" s="29"/>
      <c r="P127" s="29"/>
      <c r="Q127" s="11"/>
      <c r="R127" s="127"/>
      <c r="S127" s="127"/>
      <c r="T127" s="127"/>
      <c r="U127" s="127"/>
      <c r="V127" s="127"/>
      <c r="W127" s="7"/>
      <c r="X127" s="7"/>
      <c r="Y127" s="7"/>
      <c r="Z127" s="7"/>
      <c r="AA127" s="487"/>
    </row>
    <row r="128" spans="1:27" s="10" customFormat="1" ht="20.100000000000001" customHeight="1">
      <c r="A128" s="7"/>
      <c r="B128" s="7"/>
      <c r="C128" s="7"/>
      <c r="D128" s="2"/>
      <c r="E128" s="7"/>
      <c r="F128" s="7"/>
      <c r="G128" s="3"/>
      <c r="H128" s="13"/>
      <c r="I128" s="7"/>
      <c r="J128" s="7"/>
      <c r="K128" s="7"/>
      <c r="L128" s="7"/>
      <c r="M128" s="29"/>
      <c r="N128" s="29"/>
      <c r="O128" s="29"/>
      <c r="P128" s="29"/>
      <c r="Q128" s="11"/>
      <c r="R128" s="127"/>
      <c r="S128" s="127"/>
      <c r="T128" s="127"/>
      <c r="U128" s="127"/>
      <c r="V128" s="127"/>
      <c r="W128" s="7"/>
      <c r="X128" s="7"/>
      <c r="Y128" s="7"/>
      <c r="Z128" s="7"/>
      <c r="AA128" s="487"/>
    </row>
    <row r="129" spans="1:27" s="10" customFormat="1" ht="20.100000000000001" customHeight="1">
      <c r="A129" s="7"/>
      <c r="B129" s="7"/>
      <c r="C129" s="7"/>
      <c r="D129" s="2"/>
      <c r="E129" s="7"/>
      <c r="F129" s="7"/>
      <c r="G129" s="3"/>
      <c r="H129" s="13"/>
      <c r="I129" s="7"/>
      <c r="J129" s="7"/>
      <c r="K129" s="7"/>
      <c r="L129" s="7"/>
      <c r="M129" s="29"/>
      <c r="N129" s="29"/>
      <c r="O129" s="29"/>
      <c r="P129" s="29"/>
      <c r="Q129" s="11"/>
      <c r="R129" s="127"/>
      <c r="S129" s="127"/>
      <c r="T129" s="127"/>
      <c r="U129" s="127"/>
      <c r="V129" s="127"/>
      <c r="W129" s="7"/>
      <c r="X129" s="7"/>
      <c r="Y129" s="7"/>
      <c r="Z129" s="7"/>
      <c r="AA129" s="487"/>
    </row>
    <row r="130" spans="1:27" s="10" customFormat="1" ht="20.100000000000001" customHeight="1">
      <c r="A130" s="7"/>
      <c r="B130" s="7"/>
      <c r="C130" s="7"/>
      <c r="D130" s="2"/>
      <c r="E130" s="7"/>
      <c r="F130" s="7"/>
      <c r="G130" s="3"/>
      <c r="H130" s="13"/>
      <c r="I130" s="7"/>
      <c r="J130" s="7"/>
      <c r="K130" s="7"/>
      <c r="L130" s="7"/>
      <c r="M130" s="29"/>
      <c r="N130" s="29"/>
      <c r="O130" s="29"/>
      <c r="P130" s="29"/>
      <c r="Q130" s="11"/>
      <c r="R130" s="127"/>
      <c r="S130" s="127"/>
      <c r="T130" s="127"/>
      <c r="U130" s="127"/>
      <c r="V130" s="127"/>
      <c r="W130" s="7"/>
      <c r="X130" s="7"/>
      <c r="Y130" s="7"/>
      <c r="Z130" s="7"/>
      <c r="AA130" s="487"/>
    </row>
    <row r="131" spans="1:27" s="10" customFormat="1" ht="20.100000000000001" customHeight="1">
      <c r="A131" s="7"/>
      <c r="B131" s="7"/>
      <c r="C131" s="7"/>
      <c r="D131" s="2"/>
      <c r="E131" s="7"/>
      <c r="F131" s="7"/>
      <c r="G131" s="3"/>
      <c r="H131" s="13"/>
      <c r="I131" s="7"/>
      <c r="J131" s="7"/>
      <c r="K131" s="7"/>
      <c r="L131" s="7"/>
      <c r="M131" s="29"/>
      <c r="N131" s="29"/>
      <c r="O131" s="29"/>
      <c r="P131" s="29"/>
      <c r="Q131" s="11"/>
      <c r="R131" s="127"/>
      <c r="S131" s="127"/>
      <c r="T131" s="127"/>
      <c r="U131" s="127"/>
      <c r="V131" s="127"/>
      <c r="W131" s="7"/>
      <c r="X131" s="7"/>
      <c r="Y131" s="7"/>
      <c r="Z131" s="7"/>
      <c r="AA131" s="487"/>
    </row>
    <row r="132" spans="1:27" s="10" customFormat="1" ht="20.100000000000001" customHeight="1">
      <c r="A132" s="7"/>
      <c r="B132" s="7"/>
      <c r="C132" s="7"/>
      <c r="D132" s="2"/>
      <c r="E132" s="7"/>
      <c r="F132" s="7"/>
      <c r="G132" s="3"/>
      <c r="H132" s="13"/>
      <c r="I132" s="7"/>
      <c r="J132" s="7"/>
      <c r="K132" s="7"/>
      <c r="L132" s="7"/>
      <c r="M132" s="29"/>
      <c r="N132" s="29"/>
      <c r="O132" s="29"/>
      <c r="P132" s="29"/>
      <c r="Q132" s="11"/>
      <c r="R132" s="127"/>
      <c r="S132" s="127"/>
      <c r="T132" s="127"/>
      <c r="U132" s="127"/>
      <c r="V132" s="127"/>
      <c r="W132" s="7"/>
      <c r="X132" s="7"/>
      <c r="Y132" s="7"/>
      <c r="Z132" s="7"/>
      <c r="AA132" s="487"/>
    </row>
    <row r="133" spans="1:27" s="10" customFormat="1" ht="20.100000000000001" customHeight="1">
      <c r="A133" s="7"/>
      <c r="B133" s="7"/>
      <c r="C133" s="7"/>
      <c r="D133" s="2"/>
      <c r="E133" s="7"/>
      <c r="F133" s="7"/>
      <c r="G133" s="3"/>
      <c r="H133" s="13"/>
      <c r="I133" s="7"/>
      <c r="J133" s="7"/>
      <c r="K133" s="7"/>
      <c r="L133" s="7"/>
      <c r="M133" s="29"/>
      <c r="N133" s="29"/>
      <c r="O133" s="29"/>
      <c r="P133" s="29"/>
      <c r="Q133" s="11"/>
      <c r="R133" s="127"/>
      <c r="S133" s="127"/>
      <c r="T133" s="127"/>
      <c r="U133" s="127"/>
      <c r="V133" s="127"/>
      <c r="W133" s="7"/>
      <c r="X133" s="7"/>
      <c r="Y133" s="7"/>
      <c r="Z133" s="7"/>
      <c r="AA133" s="487"/>
    </row>
    <row r="134" spans="1:27" s="10" customFormat="1" ht="20.100000000000001" customHeight="1">
      <c r="A134" s="7"/>
      <c r="B134" s="7"/>
      <c r="C134" s="7"/>
      <c r="D134" s="2"/>
      <c r="E134" s="7"/>
      <c r="F134" s="7"/>
      <c r="G134" s="3"/>
      <c r="H134" s="13"/>
      <c r="I134" s="7"/>
      <c r="J134" s="7"/>
      <c r="K134" s="7"/>
      <c r="L134" s="7"/>
      <c r="M134" s="29"/>
      <c r="N134" s="29"/>
      <c r="O134" s="29"/>
      <c r="P134" s="29"/>
      <c r="Q134" s="11"/>
      <c r="R134" s="127"/>
      <c r="S134" s="127"/>
      <c r="T134" s="127"/>
      <c r="U134" s="127"/>
      <c r="V134" s="127"/>
      <c r="W134" s="7"/>
      <c r="X134" s="7"/>
      <c r="Y134" s="7"/>
      <c r="Z134" s="7"/>
      <c r="AA134" s="487"/>
    </row>
    <row r="135" spans="1:27" s="10" customFormat="1" ht="20.100000000000001" customHeight="1">
      <c r="A135" s="7"/>
      <c r="B135" s="7"/>
      <c r="C135" s="7"/>
      <c r="D135" s="2"/>
      <c r="E135" s="7"/>
      <c r="F135" s="7"/>
      <c r="G135" s="3"/>
      <c r="H135" s="13"/>
      <c r="I135" s="7"/>
      <c r="J135" s="7"/>
      <c r="K135" s="7"/>
      <c r="L135" s="7"/>
      <c r="M135" s="29"/>
      <c r="N135" s="29"/>
      <c r="O135" s="29"/>
      <c r="P135" s="29"/>
      <c r="Q135" s="11"/>
      <c r="R135" s="127"/>
      <c r="S135" s="127"/>
      <c r="T135" s="127"/>
      <c r="U135" s="127"/>
      <c r="V135" s="127"/>
      <c r="W135" s="7"/>
      <c r="X135" s="7"/>
      <c r="Y135" s="7"/>
      <c r="Z135" s="7"/>
      <c r="AA135" s="487"/>
    </row>
    <row r="136" spans="1:27" s="10" customFormat="1" ht="20.100000000000001" customHeight="1">
      <c r="A136" s="7"/>
      <c r="B136" s="7"/>
      <c r="C136" s="7"/>
      <c r="D136" s="2"/>
      <c r="E136" s="7"/>
      <c r="F136" s="7"/>
      <c r="G136" s="3"/>
      <c r="H136" s="13"/>
      <c r="I136" s="7"/>
      <c r="J136" s="7"/>
      <c r="K136" s="7"/>
      <c r="L136" s="7"/>
      <c r="M136" s="29"/>
      <c r="N136" s="29"/>
      <c r="O136" s="29"/>
      <c r="P136" s="29"/>
      <c r="Q136" s="11"/>
      <c r="R136" s="127"/>
      <c r="S136" s="127"/>
      <c r="T136" s="127"/>
      <c r="U136" s="127"/>
      <c r="V136" s="127"/>
      <c r="W136" s="7"/>
      <c r="X136" s="7"/>
      <c r="Y136" s="7"/>
      <c r="Z136" s="7"/>
      <c r="AA136" s="487"/>
    </row>
    <row r="137" spans="1:27" s="10" customFormat="1" ht="20.100000000000001" customHeight="1">
      <c r="A137" s="7"/>
      <c r="B137" s="7"/>
      <c r="C137" s="7"/>
      <c r="D137" s="2"/>
      <c r="E137" s="7"/>
      <c r="F137" s="7"/>
      <c r="G137" s="3"/>
      <c r="H137" s="13"/>
      <c r="I137" s="7"/>
      <c r="J137" s="7"/>
      <c r="K137" s="7"/>
      <c r="L137" s="7"/>
      <c r="M137" s="29"/>
      <c r="N137" s="29"/>
      <c r="O137" s="29"/>
      <c r="P137" s="29"/>
      <c r="Q137" s="11"/>
      <c r="R137" s="127"/>
      <c r="S137" s="127"/>
      <c r="T137" s="127"/>
      <c r="U137" s="127"/>
      <c r="V137" s="127"/>
      <c r="W137" s="7"/>
      <c r="X137" s="7"/>
      <c r="Y137" s="7"/>
      <c r="Z137" s="7"/>
      <c r="AA137" s="487"/>
    </row>
    <row r="138" spans="1:27" s="10" customFormat="1" ht="20.100000000000001" customHeight="1">
      <c r="A138" s="7"/>
      <c r="B138" s="7"/>
      <c r="C138" s="7"/>
      <c r="D138" s="2"/>
      <c r="E138" s="7"/>
      <c r="F138" s="7"/>
      <c r="G138" s="3"/>
      <c r="H138" s="13"/>
      <c r="I138" s="7"/>
      <c r="J138" s="7"/>
      <c r="K138" s="7"/>
      <c r="L138" s="7"/>
      <c r="M138" s="29"/>
      <c r="N138" s="29"/>
      <c r="O138" s="29"/>
      <c r="P138" s="29"/>
      <c r="Q138" s="11"/>
      <c r="R138" s="127"/>
      <c r="S138" s="127"/>
      <c r="T138" s="127"/>
      <c r="U138" s="127"/>
      <c r="V138" s="127"/>
      <c r="W138" s="7"/>
      <c r="X138" s="7"/>
      <c r="Y138" s="7"/>
      <c r="Z138" s="7"/>
      <c r="AA138" s="487"/>
    </row>
    <row r="139" spans="1:27" s="10" customFormat="1" ht="20.100000000000001" customHeight="1">
      <c r="A139" s="7"/>
      <c r="B139" s="7"/>
      <c r="C139" s="7"/>
      <c r="D139" s="2"/>
      <c r="E139" s="7"/>
      <c r="F139" s="7"/>
      <c r="G139" s="3"/>
      <c r="H139" s="13"/>
      <c r="I139" s="7"/>
      <c r="J139" s="7"/>
      <c r="K139" s="7"/>
      <c r="L139" s="7"/>
      <c r="M139" s="29"/>
      <c r="N139" s="29"/>
      <c r="O139" s="29"/>
      <c r="P139" s="29"/>
      <c r="Q139" s="11"/>
      <c r="R139" s="127"/>
      <c r="S139" s="127"/>
      <c r="T139" s="127"/>
      <c r="U139" s="127"/>
      <c r="V139" s="127"/>
      <c r="W139" s="7"/>
      <c r="X139" s="7"/>
      <c r="Y139" s="7"/>
      <c r="Z139" s="7"/>
      <c r="AA139" s="487"/>
    </row>
    <row r="140" spans="1:27" s="10" customFormat="1" ht="20.100000000000001" customHeight="1">
      <c r="A140" s="7"/>
      <c r="B140" s="7"/>
      <c r="C140" s="7"/>
      <c r="D140" s="2"/>
      <c r="E140" s="7"/>
      <c r="F140" s="7"/>
      <c r="G140" s="3"/>
      <c r="H140" s="13"/>
      <c r="I140" s="7"/>
      <c r="J140" s="7"/>
      <c r="K140" s="7"/>
      <c r="L140" s="7"/>
      <c r="M140" s="29"/>
      <c r="N140" s="29"/>
      <c r="O140" s="29"/>
      <c r="P140" s="29"/>
      <c r="Q140" s="11"/>
      <c r="R140" s="127"/>
      <c r="S140" s="127"/>
      <c r="T140" s="127"/>
      <c r="U140" s="127"/>
      <c r="V140" s="127"/>
      <c r="W140" s="7"/>
      <c r="X140" s="7"/>
      <c r="Y140" s="7"/>
      <c r="Z140" s="7"/>
      <c r="AA140" s="487"/>
    </row>
    <row r="141" spans="1:27" s="10" customFormat="1" ht="20.100000000000001" customHeight="1">
      <c r="A141" s="7"/>
      <c r="B141" s="7"/>
      <c r="C141" s="7"/>
      <c r="D141" s="2"/>
      <c r="E141" s="7"/>
      <c r="F141" s="7"/>
      <c r="G141" s="3"/>
      <c r="H141" s="13"/>
      <c r="I141" s="7"/>
      <c r="J141" s="7"/>
      <c r="K141" s="7"/>
      <c r="L141" s="7"/>
      <c r="M141" s="29"/>
      <c r="N141" s="29"/>
      <c r="O141" s="29"/>
      <c r="P141" s="29"/>
      <c r="Q141" s="11"/>
      <c r="R141" s="127"/>
      <c r="S141" s="127"/>
      <c r="T141" s="127"/>
      <c r="U141" s="127"/>
      <c r="V141" s="127"/>
      <c r="W141" s="7"/>
      <c r="X141" s="7"/>
      <c r="Y141" s="7"/>
      <c r="Z141" s="7"/>
      <c r="AA141" s="487"/>
    </row>
    <row r="142" spans="1:27" s="10" customFormat="1" ht="20.100000000000001" customHeight="1">
      <c r="A142" s="7"/>
      <c r="B142" s="7"/>
      <c r="C142" s="7"/>
      <c r="D142" s="2"/>
      <c r="E142" s="7"/>
      <c r="F142" s="7"/>
      <c r="G142" s="3"/>
      <c r="H142" s="13"/>
      <c r="I142" s="7"/>
      <c r="J142" s="7"/>
      <c r="K142" s="7"/>
      <c r="L142" s="7"/>
      <c r="M142" s="29"/>
      <c r="N142" s="29"/>
      <c r="O142" s="29"/>
      <c r="P142" s="29"/>
      <c r="Q142" s="11"/>
      <c r="R142" s="127"/>
      <c r="S142" s="127"/>
      <c r="T142" s="127"/>
      <c r="U142" s="127"/>
      <c r="V142" s="127"/>
      <c r="W142" s="7"/>
      <c r="X142" s="7"/>
      <c r="Y142" s="7"/>
      <c r="Z142" s="7"/>
      <c r="AA142" s="487"/>
    </row>
    <row r="143" spans="1:27" s="10" customFormat="1" ht="20.100000000000001" customHeight="1">
      <c r="A143" s="7"/>
      <c r="B143" s="7"/>
      <c r="C143" s="7"/>
      <c r="D143" s="1"/>
      <c r="E143" s="7"/>
      <c r="F143" s="7"/>
      <c r="G143" s="3"/>
      <c r="H143" s="13"/>
      <c r="I143" s="7"/>
      <c r="J143" s="7"/>
      <c r="K143" s="7"/>
      <c r="L143" s="7"/>
      <c r="M143" s="29"/>
      <c r="N143" s="29"/>
      <c r="O143" s="29"/>
      <c r="P143" s="29"/>
      <c r="Q143" s="11"/>
      <c r="R143" s="127"/>
      <c r="S143" s="127"/>
      <c r="T143" s="127"/>
      <c r="U143" s="127"/>
      <c r="V143" s="127"/>
      <c r="W143" s="7"/>
      <c r="X143" s="7"/>
      <c r="Y143" s="7"/>
      <c r="Z143" s="7"/>
      <c r="AA143" s="487"/>
    </row>
    <row r="144" spans="1:27" s="10" customFormat="1" ht="20.100000000000001" customHeight="1">
      <c r="A144" s="7"/>
      <c r="B144" s="7"/>
      <c r="C144" s="7"/>
      <c r="D144" s="2"/>
      <c r="E144" s="7"/>
      <c r="F144" s="7"/>
      <c r="G144" s="3"/>
      <c r="H144" s="13"/>
      <c r="I144" s="7"/>
      <c r="J144" s="7"/>
      <c r="K144" s="7"/>
      <c r="L144" s="7"/>
      <c r="M144" s="29"/>
      <c r="N144" s="29"/>
      <c r="O144" s="29"/>
      <c r="P144" s="29"/>
      <c r="Q144" s="11"/>
      <c r="R144" s="127"/>
      <c r="S144" s="127"/>
      <c r="T144" s="127"/>
      <c r="U144" s="127"/>
      <c r="V144" s="127"/>
      <c r="W144" s="7"/>
      <c r="X144" s="7"/>
      <c r="Y144" s="7"/>
      <c r="Z144" s="7"/>
      <c r="AA144" s="487"/>
    </row>
    <row r="145" spans="1:27" s="10" customFormat="1" ht="20.100000000000001" customHeight="1">
      <c r="A145" s="7"/>
      <c r="B145" s="7"/>
      <c r="C145" s="7"/>
      <c r="D145" s="2"/>
      <c r="E145" s="7"/>
      <c r="F145" s="7"/>
      <c r="G145" s="3"/>
      <c r="H145" s="13"/>
      <c r="I145" s="7"/>
      <c r="J145" s="7"/>
      <c r="K145" s="7"/>
      <c r="L145" s="7"/>
      <c r="M145" s="29"/>
      <c r="N145" s="29"/>
      <c r="O145" s="29"/>
      <c r="P145" s="29"/>
      <c r="Q145" s="11"/>
      <c r="R145" s="127"/>
      <c r="S145" s="127"/>
      <c r="T145" s="127"/>
      <c r="U145" s="127"/>
      <c r="V145" s="127"/>
      <c r="W145" s="7"/>
      <c r="X145" s="7"/>
      <c r="Y145" s="7"/>
      <c r="Z145" s="7"/>
      <c r="AA145" s="487"/>
    </row>
    <row r="146" spans="1:27" s="10" customFormat="1" ht="20.100000000000001" customHeight="1">
      <c r="A146" s="7"/>
      <c r="B146" s="7"/>
      <c r="C146" s="7"/>
      <c r="D146" s="2"/>
      <c r="E146" s="7"/>
      <c r="F146" s="7"/>
      <c r="G146" s="3"/>
      <c r="H146" s="13"/>
      <c r="I146" s="7"/>
      <c r="J146" s="7"/>
      <c r="K146" s="7"/>
      <c r="L146" s="7"/>
      <c r="M146" s="29"/>
      <c r="N146" s="29"/>
      <c r="O146" s="29"/>
      <c r="P146" s="29"/>
      <c r="Q146" s="11"/>
      <c r="R146" s="127"/>
      <c r="S146" s="127"/>
      <c r="T146" s="127"/>
      <c r="U146" s="127"/>
      <c r="V146" s="127"/>
      <c r="W146" s="7"/>
      <c r="X146" s="7"/>
      <c r="Y146" s="7"/>
      <c r="Z146" s="7"/>
      <c r="AA146" s="487"/>
    </row>
    <row r="147" spans="1:27" s="10" customFormat="1" ht="20.100000000000001" customHeight="1">
      <c r="A147" s="7"/>
      <c r="B147" s="7"/>
      <c r="C147" s="7"/>
      <c r="D147" s="2"/>
      <c r="E147" s="7"/>
      <c r="F147" s="7"/>
      <c r="G147" s="3"/>
      <c r="H147" s="13"/>
      <c r="I147" s="7"/>
      <c r="J147" s="7"/>
      <c r="K147" s="7"/>
      <c r="L147" s="7"/>
      <c r="M147" s="29"/>
      <c r="N147" s="29"/>
      <c r="O147" s="29"/>
      <c r="P147" s="29"/>
      <c r="Q147" s="11"/>
      <c r="R147" s="127"/>
      <c r="S147" s="127"/>
      <c r="T147" s="127"/>
      <c r="U147" s="127"/>
      <c r="V147" s="127"/>
      <c r="W147" s="7"/>
      <c r="X147" s="7"/>
      <c r="Y147" s="7"/>
      <c r="Z147" s="7"/>
      <c r="AA147" s="487"/>
    </row>
    <row r="148" spans="1:27" s="10" customFormat="1" ht="20.100000000000001" customHeight="1">
      <c r="A148" s="7"/>
      <c r="B148" s="7"/>
      <c r="C148" s="7"/>
      <c r="D148" s="2"/>
      <c r="E148" s="7"/>
      <c r="F148" s="7"/>
      <c r="G148" s="3"/>
      <c r="H148" s="13"/>
      <c r="I148" s="7"/>
      <c r="J148" s="7"/>
      <c r="K148" s="7"/>
      <c r="L148" s="7"/>
      <c r="M148" s="29"/>
      <c r="N148" s="29"/>
      <c r="O148" s="29"/>
      <c r="P148" s="29"/>
      <c r="Q148" s="11"/>
      <c r="R148" s="127"/>
      <c r="S148" s="127"/>
      <c r="T148" s="127"/>
      <c r="U148" s="127"/>
      <c r="V148" s="127"/>
      <c r="W148" s="7"/>
      <c r="X148" s="7"/>
      <c r="Y148" s="7"/>
      <c r="Z148" s="7"/>
      <c r="AA148" s="487"/>
    </row>
    <row r="149" spans="1:27" s="10" customFormat="1" ht="20.100000000000001" customHeight="1">
      <c r="A149" s="7"/>
      <c r="B149" s="7"/>
      <c r="C149" s="7"/>
      <c r="D149" s="2"/>
      <c r="E149" s="7"/>
      <c r="F149" s="7"/>
      <c r="G149" s="3"/>
      <c r="H149" s="13"/>
      <c r="I149" s="7"/>
      <c r="J149" s="7"/>
      <c r="K149" s="7"/>
      <c r="L149" s="7"/>
      <c r="M149" s="29"/>
      <c r="N149" s="29"/>
      <c r="O149" s="29"/>
      <c r="P149" s="29"/>
      <c r="Q149" s="11"/>
      <c r="R149" s="127"/>
      <c r="S149" s="127"/>
      <c r="T149" s="127"/>
      <c r="U149" s="127"/>
      <c r="V149" s="127"/>
      <c r="W149" s="7"/>
      <c r="X149" s="7"/>
      <c r="Y149" s="7"/>
      <c r="Z149" s="7"/>
      <c r="AA149" s="487"/>
    </row>
    <row r="150" spans="1:27" s="10" customFormat="1" ht="20.100000000000001" customHeight="1">
      <c r="A150" s="7"/>
      <c r="B150" s="7"/>
      <c r="C150" s="7"/>
      <c r="D150" s="2"/>
      <c r="E150" s="7"/>
      <c r="F150" s="7"/>
      <c r="G150" s="3"/>
      <c r="H150" s="13"/>
      <c r="I150" s="7"/>
      <c r="J150" s="7"/>
      <c r="K150" s="7"/>
      <c r="L150" s="7"/>
      <c r="M150" s="29"/>
      <c r="N150" s="29"/>
      <c r="O150" s="29"/>
      <c r="P150" s="29"/>
      <c r="Q150" s="11"/>
      <c r="R150" s="127"/>
      <c r="S150" s="127"/>
      <c r="T150" s="127"/>
      <c r="U150" s="127"/>
      <c r="V150" s="127"/>
      <c r="W150" s="7"/>
      <c r="X150" s="7"/>
      <c r="Y150" s="7"/>
      <c r="Z150" s="7"/>
      <c r="AA150" s="487"/>
    </row>
    <row r="151" spans="1:27" s="10" customFormat="1" ht="20.100000000000001" customHeight="1">
      <c r="A151" s="7"/>
      <c r="B151" s="7"/>
      <c r="C151" s="7"/>
      <c r="D151" s="2"/>
      <c r="E151" s="7"/>
      <c r="F151" s="7"/>
      <c r="G151" s="3"/>
      <c r="H151" s="13"/>
      <c r="I151" s="7"/>
      <c r="J151" s="7"/>
      <c r="K151" s="7"/>
      <c r="L151" s="7"/>
      <c r="M151" s="29"/>
      <c r="N151" s="29"/>
      <c r="O151" s="29"/>
      <c r="P151" s="29"/>
      <c r="Q151" s="11"/>
      <c r="R151" s="127"/>
      <c r="S151" s="127"/>
      <c r="T151" s="127"/>
      <c r="U151" s="127"/>
      <c r="V151" s="127"/>
      <c r="W151" s="7"/>
      <c r="X151" s="7"/>
      <c r="Y151" s="7"/>
      <c r="Z151" s="7"/>
      <c r="AA151" s="487"/>
    </row>
    <row r="152" spans="1:27" s="10" customFormat="1" ht="20.100000000000001" customHeight="1">
      <c r="A152" s="7"/>
      <c r="B152" s="7"/>
      <c r="C152" s="7"/>
      <c r="D152" s="2"/>
      <c r="E152" s="7"/>
      <c r="F152" s="7"/>
      <c r="G152" s="3"/>
      <c r="H152" s="13"/>
      <c r="I152" s="7"/>
      <c r="J152" s="7"/>
      <c r="K152" s="7"/>
      <c r="L152" s="7"/>
      <c r="M152" s="29"/>
      <c r="N152" s="29"/>
      <c r="O152" s="29"/>
      <c r="P152" s="29"/>
      <c r="Q152" s="11"/>
      <c r="R152" s="127"/>
      <c r="S152" s="127"/>
      <c r="T152" s="127"/>
      <c r="U152" s="127"/>
      <c r="V152" s="127"/>
      <c r="W152" s="7"/>
      <c r="X152" s="7"/>
      <c r="Y152" s="7"/>
      <c r="Z152" s="7"/>
      <c r="AA152" s="487"/>
    </row>
    <row r="153" spans="1:27" s="10" customFormat="1" ht="20.100000000000001" customHeight="1">
      <c r="A153" s="7"/>
      <c r="B153" s="7"/>
      <c r="C153" s="7"/>
      <c r="D153" s="1"/>
      <c r="E153" s="7"/>
      <c r="F153" s="7"/>
      <c r="G153" s="3"/>
      <c r="H153" s="13"/>
      <c r="I153" s="7"/>
      <c r="J153" s="7"/>
      <c r="K153" s="7"/>
      <c r="L153" s="7"/>
      <c r="M153" s="29"/>
      <c r="N153" s="29"/>
      <c r="O153" s="29"/>
      <c r="P153" s="29"/>
      <c r="Q153" s="11"/>
      <c r="R153" s="127"/>
      <c r="S153" s="127"/>
      <c r="T153" s="127"/>
      <c r="U153" s="127"/>
      <c r="V153" s="127"/>
      <c r="W153" s="7"/>
      <c r="X153" s="7"/>
      <c r="Y153" s="7"/>
      <c r="Z153" s="7"/>
      <c r="AA153" s="487"/>
    </row>
    <row r="154" spans="1:27" s="10" customFormat="1" ht="20.100000000000001" customHeight="1">
      <c r="A154" s="7"/>
      <c r="B154" s="7"/>
      <c r="C154" s="7"/>
      <c r="D154" s="2"/>
      <c r="E154" s="7"/>
      <c r="F154" s="7"/>
      <c r="G154" s="3"/>
      <c r="H154" s="13"/>
      <c r="I154" s="7"/>
      <c r="J154" s="7"/>
      <c r="K154" s="7"/>
      <c r="L154" s="7"/>
      <c r="M154" s="29"/>
      <c r="N154" s="29"/>
      <c r="O154" s="29"/>
      <c r="P154" s="29"/>
      <c r="Q154" s="11"/>
      <c r="R154" s="127"/>
      <c r="S154" s="127"/>
      <c r="T154" s="127"/>
      <c r="U154" s="127"/>
      <c r="V154" s="127"/>
      <c r="W154" s="7"/>
      <c r="X154" s="7"/>
      <c r="Y154" s="7"/>
      <c r="Z154" s="7"/>
      <c r="AA154" s="487"/>
    </row>
    <row r="155" spans="1:27" s="10" customFormat="1" ht="20.100000000000001" customHeight="1">
      <c r="A155" s="7"/>
      <c r="B155" s="7"/>
      <c r="C155" s="7"/>
      <c r="D155" s="2"/>
      <c r="E155" s="7"/>
      <c r="F155" s="7"/>
      <c r="G155" s="3"/>
      <c r="H155" s="13"/>
      <c r="I155" s="7"/>
      <c r="J155" s="7"/>
      <c r="K155" s="7"/>
      <c r="L155" s="7"/>
      <c r="M155" s="29"/>
      <c r="N155" s="29"/>
      <c r="O155" s="29"/>
      <c r="P155" s="29"/>
      <c r="Q155" s="11"/>
      <c r="R155" s="127"/>
      <c r="S155" s="127"/>
      <c r="T155" s="127"/>
      <c r="U155" s="127"/>
      <c r="V155" s="127"/>
      <c r="W155" s="7"/>
      <c r="X155" s="7"/>
      <c r="Y155" s="7"/>
      <c r="Z155" s="7"/>
      <c r="AA155" s="487"/>
    </row>
    <row r="156" spans="1:27" s="10" customFormat="1" ht="20.100000000000001" customHeight="1">
      <c r="A156" s="7"/>
      <c r="B156" s="7"/>
      <c r="C156" s="7"/>
      <c r="D156" s="2"/>
      <c r="E156" s="7"/>
      <c r="F156" s="7"/>
      <c r="G156" s="3"/>
      <c r="H156" s="13"/>
      <c r="I156" s="7"/>
      <c r="J156" s="7"/>
      <c r="K156" s="7"/>
      <c r="L156" s="7"/>
      <c r="M156" s="29"/>
      <c r="N156" s="29"/>
      <c r="O156" s="29"/>
      <c r="P156" s="29"/>
      <c r="Q156" s="11"/>
      <c r="R156" s="127"/>
      <c r="S156" s="127"/>
      <c r="T156" s="127"/>
      <c r="U156" s="127"/>
      <c r="V156" s="127"/>
      <c r="W156" s="7"/>
      <c r="X156" s="7"/>
      <c r="Y156" s="7"/>
      <c r="Z156" s="7"/>
      <c r="AA156" s="487"/>
    </row>
    <row r="157" spans="1:27" s="10" customFormat="1" ht="20.100000000000001" customHeight="1">
      <c r="A157" s="7"/>
      <c r="B157" s="7"/>
      <c r="C157" s="7"/>
      <c r="D157" s="2"/>
      <c r="E157" s="7"/>
      <c r="F157" s="7"/>
      <c r="G157" s="3"/>
      <c r="H157" s="13"/>
      <c r="I157" s="7"/>
      <c r="J157" s="7"/>
      <c r="K157" s="7"/>
      <c r="L157" s="7"/>
      <c r="M157" s="29"/>
      <c r="N157" s="29"/>
      <c r="O157" s="29"/>
      <c r="P157" s="29"/>
      <c r="Q157" s="11"/>
      <c r="R157" s="127"/>
      <c r="S157" s="127"/>
      <c r="T157" s="127"/>
      <c r="U157" s="127"/>
      <c r="V157" s="127"/>
      <c r="W157" s="7"/>
      <c r="X157" s="7"/>
      <c r="Y157" s="7"/>
      <c r="Z157" s="7"/>
      <c r="AA157" s="487"/>
    </row>
    <row r="158" spans="1:27" s="10" customFormat="1" ht="20.100000000000001" customHeight="1">
      <c r="A158" s="7"/>
      <c r="B158" s="7"/>
      <c r="C158" s="7"/>
      <c r="D158" s="2"/>
      <c r="E158" s="7"/>
      <c r="F158" s="7"/>
      <c r="G158" s="3"/>
      <c r="H158" s="13"/>
      <c r="I158" s="7"/>
      <c r="J158" s="7"/>
      <c r="K158" s="7"/>
      <c r="L158" s="7"/>
      <c r="M158" s="29"/>
      <c r="N158" s="29"/>
      <c r="O158" s="29"/>
      <c r="P158" s="29"/>
      <c r="Q158" s="11"/>
      <c r="R158" s="127"/>
      <c r="S158" s="127"/>
      <c r="T158" s="127"/>
      <c r="U158" s="127"/>
      <c r="V158" s="127"/>
      <c r="W158" s="7"/>
      <c r="X158" s="7"/>
      <c r="Y158" s="7"/>
      <c r="Z158" s="7"/>
      <c r="AA158" s="487"/>
    </row>
    <row r="159" spans="1:27" s="10" customFormat="1" ht="20.100000000000001" customHeight="1">
      <c r="A159" s="7"/>
      <c r="B159" s="7"/>
      <c r="C159" s="7"/>
      <c r="D159" s="2"/>
      <c r="E159" s="7"/>
      <c r="F159" s="7"/>
      <c r="G159" s="3"/>
      <c r="H159" s="13"/>
      <c r="I159" s="7"/>
      <c r="J159" s="7"/>
      <c r="K159" s="7"/>
      <c r="L159" s="7"/>
      <c r="M159" s="29"/>
      <c r="N159" s="29"/>
      <c r="O159" s="29"/>
      <c r="P159" s="29"/>
      <c r="Q159" s="11"/>
      <c r="R159" s="127"/>
      <c r="S159" s="127"/>
      <c r="T159" s="127"/>
      <c r="U159" s="127"/>
      <c r="V159" s="127"/>
      <c r="W159" s="7"/>
      <c r="X159" s="7"/>
      <c r="Y159" s="7"/>
      <c r="Z159" s="7"/>
      <c r="AA159" s="487"/>
    </row>
    <row r="160" spans="1:27" s="10" customFormat="1" ht="20.100000000000001" customHeight="1">
      <c r="A160" s="7"/>
      <c r="B160" s="7"/>
      <c r="C160" s="7"/>
      <c r="D160" s="2"/>
      <c r="E160" s="7"/>
      <c r="F160" s="7"/>
      <c r="G160" s="3"/>
      <c r="H160" s="13"/>
      <c r="I160" s="7"/>
      <c r="J160" s="7"/>
      <c r="K160" s="7"/>
      <c r="L160" s="7"/>
      <c r="M160" s="29"/>
      <c r="N160" s="29"/>
      <c r="O160" s="29"/>
      <c r="P160" s="29"/>
      <c r="Q160" s="11"/>
      <c r="R160" s="127"/>
      <c r="S160" s="127"/>
      <c r="T160" s="127"/>
      <c r="U160" s="127"/>
      <c r="V160" s="127"/>
      <c r="W160" s="7"/>
      <c r="X160" s="7"/>
      <c r="Y160" s="7"/>
      <c r="Z160" s="7"/>
      <c r="AA160" s="487"/>
    </row>
    <row r="161" spans="1:27" s="10" customFormat="1" ht="20.100000000000001" customHeight="1">
      <c r="A161" s="7"/>
      <c r="B161" s="7"/>
      <c r="C161" s="7"/>
      <c r="D161" s="2"/>
      <c r="E161" s="7"/>
      <c r="F161" s="7"/>
      <c r="G161" s="3"/>
      <c r="H161" s="13"/>
      <c r="I161" s="7"/>
      <c r="J161" s="7"/>
      <c r="K161" s="7"/>
      <c r="L161" s="7"/>
      <c r="M161" s="29"/>
      <c r="N161" s="29"/>
      <c r="O161" s="29"/>
      <c r="P161" s="29"/>
      <c r="Q161" s="11"/>
      <c r="R161" s="127"/>
      <c r="S161" s="127"/>
      <c r="T161" s="127"/>
      <c r="U161" s="127"/>
      <c r="V161" s="127"/>
      <c r="W161" s="7"/>
      <c r="X161" s="7"/>
      <c r="Y161" s="7"/>
      <c r="Z161" s="7"/>
      <c r="AA161" s="487"/>
    </row>
    <row r="162" spans="1:27" s="10" customFormat="1" ht="20.100000000000001" customHeight="1">
      <c r="A162" s="7"/>
      <c r="B162" s="7"/>
      <c r="C162" s="7"/>
      <c r="D162" s="2"/>
      <c r="E162" s="7"/>
      <c r="F162" s="7"/>
      <c r="G162" s="3"/>
      <c r="H162" s="13"/>
      <c r="I162" s="7"/>
      <c r="J162" s="7"/>
      <c r="K162" s="7"/>
      <c r="L162" s="7"/>
      <c r="M162" s="29"/>
      <c r="N162" s="29"/>
      <c r="O162" s="29"/>
      <c r="P162" s="29"/>
      <c r="Q162" s="11"/>
      <c r="R162" s="127"/>
      <c r="S162" s="127"/>
      <c r="T162" s="127"/>
      <c r="U162" s="127"/>
      <c r="V162" s="127"/>
      <c r="W162" s="7"/>
      <c r="X162" s="7"/>
      <c r="Y162" s="7"/>
      <c r="Z162" s="7"/>
      <c r="AA162" s="487"/>
    </row>
    <row r="163" spans="1:27" s="10" customFormat="1" ht="20.100000000000001" customHeight="1">
      <c r="A163" s="7"/>
      <c r="B163" s="7"/>
      <c r="C163" s="7"/>
      <c r="D163" s="2"/>
      <c r="E163" s="7"/>
      <c r="F163" s="7"/>
      <c r="G163" s="3"/>
      <c r="H163" s="13"/>
      <c r="I163" s="7"/>
      <c r="J163" s="7"/>
      <c r="K163" s="7"/>
      <c r="L163" s="7"/>
      <c r="M163" s="29"/>
      <c r="N163" s="29"/>
      <c r="O163" s="29"/>
      <c r="P163" s="29"/>
      <c r="Q163" s="11"/>
      <c r="R163" s="127"/>
      <c r="S163" s="127"/>
      <c r="T163" s="127"/>
      <c r="U163" s="127"/>
      <c r="V163" s="127"/>
      <c r="W163" s="7"/>
      <c r="X163" s="7"/>
      <c r="Y163" s="7"/>
      <c r="Z163" s="7"/>
      <c r="AA163" s="487"/>
    </row>
    <row r="164" spans="1:27" s="10" customFormat="1" ht="20.100000000000001" customHeight="1">
      <c r="A164" s="7"/>
      <c r="B164" s="7"/>
      <c r="C164" s="7"/>
      <c r="D164" s="2"/>
      <c r="E164" s="7"/>
      <c r="F164" s="7"/>
      <c r="G164" s="3"/>
      <c r="H164" s="13"/>
      <c r="I164" s="7"/>
      <c r="J164" s="7"/>
      <c r="K164" s="7"/>
      <c r="L164" s="7"/>
      <c r="M164" s="29"/>
      <c r="N164" s="29"/>
      <c r="O164" s="29"/>
      <c r="P164" s="29"/>
      <c r="Q164" s="11"/>
      <c r="R164" s="127"/>
      <c r="S164" s="127"/>
      <c r="T164" s="127"/>
      <c r="U164" s="127"/>
      <c r="V164" s="127"/>
      <c r="W164" s="7"/>
      <c r="X164" s="7"/>
      <c r="Y164" s="7"/>
      <c r="Z164" s="7"/>
      <c r="AA164" s="487"/>
    </row>
    <row r="165" spans="1:27" s="10" customFormat="1" ht="20.100000000000001" customHeight="1">
      <c r="A165" s="7"/>
      <c r="B165" s="7"/>
      <c r="C165" s="7"/>
      <c r="D165" s="2"/>
      <c r="E165" s="7"/>
      <c r="F165" s="7"/>
      <c r="G165" s="3"/>
      <c r="H165" s="13"/>
      <c r="I165" s="7"/>
      <c r="J165" s="7"/>
      <c r="K165" s="7"/>
      <c r="L165" s="7"/>
      <c r="M165" s="29"/>
      <c r="N165" s="29"/>
      <c r="O165" s="29"/>
      <c r="P165" s="29"/>
      <c r="Q165" s="11"/>
      <c r="R165" s="127"/>
      <c r="S165" s="127"/>
      <c r="T165" s="127"/>
      <c r="U165" s="127"/>
      <c r="V165" s="127"/>
      <c r="W165" s="7"/>
      <c r="X165" s="7"/>
      <c r="Y165" s="7"/>
      <c r="Z165" s="7"/>
      <c r="AA165" s="487"/>
    </row>
    <row r="166" spans="1:27" s="10" customFormat="1" ht="20.100000000000001" customHeight="1">
      <c r="A166" s="7"/>
      <c r="B166" s="7"/>
      <c r="C166" s="7"/>
      <c r="D166" s="2"/>
      <c r="E166" s="7"/>
      <c r="F166" s="7"/>
      <c r="G166" s="3"/>
      <c r="H166" s="13"/>
      <c r="I166" s="7"/>
      <c r="J166" s="7"/>
      <c r="K166" s="7"/>
      <c r="L166" s="7"/>
      <c r="M166" s="29"/>
      <c r="N166" s="29"/>
      <c r="O166" s="29"/>
      <c r="P166" s="29"/>
      <c r="Q166" s="11"/>
      <c r="R166" s="127"/>
      <c r="S166" s="127"/>
      <c r="T166" s="127"/>
      <c r="U166" s="127"/>
      <c r="V166" s="127"/>
      <c r="W166" s="7"/>
      <c r="X166" s="7"/>
      <c r="Y166" s="7"/>
      <c r="Z166" s="7"/>
      <c r="AA166" s="487"/>
    </row>
    <row r="167" spans="1:27" s="10" customFormat="1" ht="20.100000000000001" customHeight="1">
      <c r="A167" s="7"/>
      <c r="B167" s="7"/>
      <c r="C167" s="7"/>
      <c r="D167" s="2"/>
      <c r="E167" s="7"/>
      <c r="F167" s="7"/>
      <c r="G167" s="3"/>
      <c r="H167" s="13"/>
      <c r="I167" s="7"/>
      <c r="J167" s="7"/>
      <c r="K167" s="7"/>
      <c r="L167" s="7"/>
      <c r="M167" s="29"/>
      <c r="N167" s="29"/>
      <c r="O167" s="29"/>
      <c r="P167" s="29"/>
      <c r="Q167" s="11"/>
      <c r="R167" s="127"/>
      <c r="S167" s="127"/>
      <c r="T167" s="127"/>
      <c r="U167" s="127"/>
      <c r="V167" s="127"/>
      <c r="W167" s="7"/>
      <c r="X167" s="7"/>
      <c r="Y167" s="7"/>
      <c r="Z167" s="7"/>
      <c r="AA167" s="487"/>
    </row>
    <row r="168" spans="1:27" s="10" customFormat="1" ht="20.100000000000001" customHeight="1">
      <c r="A168" s="7"/>
      <c r="B168" s="7"/>
      <c r="C168" s="7"/>
      <c r="D168" s="2"/>
      <c r="E168" s="7"/>
      <c r="F168" s="7"/>
      <c r="G168" s="3"/>
      <c r="H168" s="13"/>
      <c r="I168" s="7"/>
      <c r="J168" s="7"/>
      <c r="K168" s="7"/>
      <c r="L168" s="7"/>
      <c r="M168" s="29"/>
      <c r="N168" s="29"/>
      <c r="O168" s="29"/>
      <c r="P168" s="29"/>
      <c r="Q168" s="11"/>
      <c r="R168" s="127"/>
      <c r="S168" s="127"/>
      <c r="T168" s="127"/>
      <c r="U168" s="127"/>
      <c r="V168" s="127"/>
      <c r="W168" s="7"/>
      <c r="X168" s="7"/>
      <c r="Y168" s="7"/>
      <c r="Z168" s="7"/>
      <c r="AA168" s="487"/>
    </row>
    <row r="169" spans="1:27" s="10" customFormat="1" ht="20.100000000000001" customHeight="1">
      <c r="A169" s="7"/>
      <c r="B169" s="7"/>
      <c r="C169" s="7"/>
      <c r="D169" s="2"/>
      <c r="E169" s="7"/>
      <c r="F169" s="7"/>
      <c r="G169" s="3"/>
      <c r="H169" s="13"/>
      <c r="I169" s="7"/>
      <c r="J169" s="7"/>
      <c r="K169" s="7"/>
      <c r="L169" s="7"/>
      <c r="M169" s="29"/>
      <c r="N169" s="29"/>
      <c r="O169" s="29"/>
      <c r="P169" s="29"/>
      <c r="Q169" s="11"/>
      <c r="R169" s="127"/>
      <c r="S169" s="127"/>
      <c r="T169" s="127"/>
      <c r="U169" s="127"/>
      <c r="V169" s="127"/>
      <c r="W169" s="7"/>
      <c r="X169" s="7"/>
      <c r="Y169" s="7"/>
      <c r="Z169" s="7"/>
      <c r="AA169" s="487"/>
    </row>
    <row r="170" spans="1:27" s="10" customFormat="1" ht="20.100000000000001" customHeight="1">
      <c r="A170" s="7"/>
      <c r="B170" s="7"/>
      <c r="C170" s="7"/>
      <c r="D170" s="2"/>
      <c r="E170" s="7"/>
      <c r="F170" s="7"/>
      <c r="G170" s="3"/>
      <c r="H170" s="13"/>
      <c r="I170" s="7"/>
      <c r="J170" s="7"/>
      <c r="K170" s="7"/>
      <c r="L170" s="7"/>
      <c r="M170" s="29"/>
      <c r="N170" s="29"/>
      <c r="O170" s="29"/>
      <c r="P170" s="29"/>
      <c r="Q170" s="11"/>
      <c r="R170" s="127"/>
      <c r="S170" s="127"/>
      <c r="T170" s="127"/>
      <c r="U170" s="127"/>
      <c r="V170" s="127"/>
      <c r="W170" s="7"/>
      <c r="X170" s="7"/>
      <c r="Y170" s="7"/>
      <c r="Z170" s="7"/>
      <c r="AA170" s="487"/>
    </row>
    <row r="171" spans="1:27" s="10" customFormat="1" ht="20.100000000000001" customHeight="1">
      <c r="A171" s="7"/>
      <c r="B171" s="7"/>
      <c r="C171" s="7"/>
      <c r="D171" s="2"/>
      <c r="E171" s="7"/>
      <c r="F171" s="7"/>
      <c r="G171" s="3"/>
      <c r="H171" s="13"/>
      <c r="I171" s="7"/>
      <c r="J171" s="7"/>
      <c r="K171" s="7"/>
      <c r="L171" s="7"/>
      <c r="M171" s="29"/>
      <c r="N171" s="29"/>
      <c r="O171" s="29"/>
      <c r="P171" s="29"/>
      <c r="Q171" s="11"/>
      <c r="R171" s="127"/>
      <c r="S171" s="127"/>
      <c r="T171" s="127"/>
      <c r="U171" s="127"/>
      <c r="V171" s="127"/>
      <c r="W171" s="7"/>
      <c r="X171" s="7"/>
      <c r="Y171" s="7"/>
      <c r="Z171" s="7"/>
      <c r="AA171" s="487"/>
    </row>
    <row r="172" spans="1:27" s="10" customFormat="1" ht="20.100000000000001" customHeight="1">
      <c r="A172" s="7"/>
      <c r="B172" s="7"/>
      <c r="C172" s="7"/>
      <c r="D172" s="2"/>
      <c r="E172" s="7"/>
      <c r="F172" s="7"/>
      <c r="G172" s="3"/>
      <c r="H172" s="13"/>
      <c r="I172" s="7"/>
      <c r="J172" s="7"/>
      <c r="K172" s="7"/>
      <c r="L172" s="7"/>
      <c r="M172" s="29"/>
      <c r="N172" s="29"/>
      <c r="O172" s="29"/>
      <c r="P172" s="29"/>
      <c r="Q172" s="11"/>
      <c r="R172" s="127"/>
      <c r="S172" s="127"/>
      <c r="T172" s="127"/>
      <c r="U172" s="127"/>
      <c r="V172" s="127"/>
      <c r="W172" s="7"/>
      <c r="X172" s="7"/>
      <c r="Y172" s="7"/>
      <c r="Z172" s="7"/>
      <c r="AA172" s="487"/>
    </row>
    <row r="173" spans="1:27" s="10" customFormat="1" ht="20.100000000000001" customHeight="1">
      <c r="A173" s="7"/>
      <c r="B173" s="7"/>
      <c r="C173" s="7"/>
      <c r="D173" s="1"/>
      <c r="E173" s="7"/>
      <c r="F173" s="7"/>
      <c r="G173" s="3"/>
      <c r="H173" s="13"/>
      <c r="I173" s="7"/>
      <c r="J173" s="7"/>
      <c r="K173" s="7"/>
      <c r="L173" s="7"/>
      <c r="M173" s="29"/>
      <c r="N173" s="29"/>
      <c r="O173" s="29"/>
      <c r="P173" s="29"/>
      <c r="Q173" s="11"/>
      <c r="R173" s="127"/>
      <c r="S173" s="127"/>
      <c r="T173" s="127"/>
      <c r="U173" s="127"/>
      <c r="V173" s="127"/>
      <c r="W173" s="7"/>
      <c r="X173" s="7"/>
      <c r="Y173" s="7"/>
      <c r="Z173" s="7"/>
      <c r="AA173" s="487"/>
    </row>
    <row r="174" spans="1:27" s="10" customFormat="1" ht="20.100000000000001" customHeight="1">
      <c r="A174" s="7"/>
      <c r="B174" s="7"/>
      <c r="C174" s="7"/>
      <c r="D174" s="2"/>
      <c r="E174" s="7"/>
      <c r="F174" s="7"/>
      <c r="G174" s="3"/>
      <c r="H174" s="13"/>
      <c r="I174" s="7"/>
      <c r="J174" s="7"/>
      <c r="K174" s="7"/>
      <c r="L174" s="7"/>
      <c r="M174" s="29"/>
      <c r="N174" s="29"/>
      <c r="O174" s="29"/>
      <c r="P174" s="29"/>
      <c r="Q174" s="11"/>
      <c r="R174" s="127"/>
      <c r="S174" s="127"/>
      <c r="T174" s="127"/>
      <c r="U174" s="127"/>
      <c r="V174" s="127"/>
      <c r="W174" s="7"/>
      <c r="X174" s="7"/>
      <c r="Y174" s="7"/>
      <c r="Z174" s="7"/>
      <c r="AA174" s="487"/>
    </row>
    <row r="175" spans="1:27" s="10" customFormat="1" ht="20.100000000000001" customHeight="1">
      <c r="A175" s="7"/>
      <c r="B175" s="7"/>
      <c r="C175" s="7"/>
      <c r="D175" s="2"/>
      <c r="E175" s="7"/>
      <c r="F175" s="7"/>
      <c r="G175" s="3"/>
      <c r="H175" s="13"/>
      <c r="I175" s="7"/>
      <c r="J175" s="7"/>
      <c r="K175" s="7"/>
      <c r="L175" s="7"/>
      <c r="M175" s="29"/>
      <c r="N175" s="29"/>
      <c r="O175" s="29"/>
      <c r="P175" s="29"/>
      <c r="Q175" s="11"/>
      <c r="R175" s="127"/>
      <c r="S175" s="127"/>
      <c r="T175" s="127"/>
      <c r="U175" s="127"/>
      <c r="V175" s="127"/>
      <c r="W175" s="7"/>
      <c r="X175" s="7"/>
      <c r="Y175" s="7"/>
      <c r="Z175" s="7"/>
      <c r="AA175" s="487"/>
    </row>
    <row r="176" spans="1:27" s="10" customFormat="1" ht="20.100000000000001" customHeight="1">
      <c r="A176" s="7"/>
      <c r="B176" s="7"/>
      <c r="C176" s="7"/>
      <c r="D176" s="2"/>
      <c r="E176" s="7"/>
      <c r="F176" s="7"/>
      <c r="G176" s="3"/>
      <c r="H176" s="13"/>
      <c r="I176" s="7"/>
      <c r="J176" s="7"/>
      <c r="K176" s="7"/>
      <c r="L176" s="7"/>
      <c r="M176" s="29"/>
      <c r="N176" s="29"/>
      <c r="O176" s="29"/>
      <c r="P176" s="29"/>
      <c r="Q176" s="11"/>
      <c r="R176" s="127"/>
      <c r="S176" s="127"/>
      <c r="T176" s="127"/>
      <c r="U176" s="127"/>
      <c r="V176" s="127"/>
      <c r="W176" s="7"/>
      <c r="X176" s="7"/>
      <c r="Y176" s="7"/>
      <c r="Z176" s="7"/>
      <c r="AA176" s="487"/>
    </row>
    <row r="177" spans="1:27" s="10" customFormat="1" ht="20.100000000000001" customHeight="1">
      <c r="A177" s="7"/>
      <c r="B177" s="7"/>
      <c r="C177" s="7"/>
      <c r="D177" s="2"/>
      <c r="E177" s="7"/>
      <c r="F177" s="7"/>
      <c r="G177" s="3"/>
      <c r="H177" s="13"/>
      <c r="I177" s="7"/>
      <c r="J177" s="7"/>
      <c r="K177" s="7"/>
      <c r="L177" s="7"/>
      <c r="M177" s="29"/>
      <c r="N177" s="29"/>
      <c r="O177" s="29"/>
      <c r="P177" s="29"/>
      <c r="Q177" s="11"/>
      <c r="R177" s="127"/>
      <c r="S177" s="127"/>
      <c r="T177" s="127"/>
      <c r="U177" s="127"/>
      <c r="V177" s="127"/>
      <c r="W177" s="7"/>
      <c r="X177" s="7"/>
      <c r="Y177" s="7"/>
      <c r="Z177" s="7"/>
      <c r="AA177" s="487"/>
    </row>
    <row r="178" spans="1:27" s="10" customFormat="1" ht="20.100000000000001" customHeight="1">
      <c r="A178" s="7"/>
      <c r="B178" s="7"/>
      <c r="C178" s="7"/>
      <c r="D178" s="2"/>
      <c r="E178" s="7"/>
      <c r="F178" s="7"/>
      <c r="G178" s="3"/>
      <c r="H178" s="13"/>
      <c r="I178" s="7"/>
      <c r="J178" s="7"/>
      <c r="K178" s="7"/>
      <c r="L178" s="7"/>
      <c r="M178" s="29"/>
      <c r="N178" s="29"/>
      <c r="O178" s="29"/>
      <c r="P178" s="29"/>
      <c r="Q178" s="11"/>
      <c r="R178" s="127"/>
      <c r="S178" s="127"/>
      <c r="T178" s="127"/>
      <c r="U178" s="127"/>
      <c r="V178" s="127"/>
      <c r="W178" s="7"/>
      <c r="X178" s="7"/>
      <c r="Y178" s="7"/>
      <c r="Z178" s="7"/>
      <c r="AA178" s="487"/>
    </row>
    <row r="179" spans="1:27" s="10" customFormat="1" ht="20.100000000000001" customHeight="1">
      <c r="A179" s="7"/>
      <c r="B179" s="7"/>
      <c r="C179" s="7"/>
      <c r="D179" s="2"/>
      <c r="E179" s="7"/>
      <c r="F179" s="7"/>
      <c r="G179" s="3"/>
      <c r="H179" s="13"/>
      <c r="I179" s="7"/>
      <c r="J179" s="7"/>
      <c r="K179" s="7"/>
      <c r="L179" s="7"/>
      <c r="M179" s="29"/>
      <c r="N179" s="29"/>
      <c r="O179" s="29"/>
      <c r="P179" s="29"/>
      <c r="Q179" s="11"/>
      <c r="R179" s="127"/>
      <c r="S179" s="127"/>
      <c r="T179" s="127"/>
      <c r="U179" s="127"/>
      <c r="V179" s="127"/>
      <c r="W179" s="7"/>
      <c r="X179" s="7"/>
      <c r="Y179" s="7"/>
      <c r="Z179" s="7"/>
      <c r="AA179" s="487"/>
    </row>
    <row r="180" spans="1:27" s="10" customFormat="1" ht="20.100000000000001" customHeight="1">
      <c r="A180" s="7"/>
      <c r="B180" s="7"/>
      <c r="C180" s="7"/>
      <c r="D180" s="1"/>
      <c r="E180" s="7"/>
      <c r="F180" s="7"/>
      <c r="G180" s="3"/>
      <c r="H180" s="13"/>
      <c r="I180" s="7"/>
      <c r="J180" s="7"/>
      <c r="K180" s="7"/>
      <c r="L180" s="7"/>
      <c r="M180" s="29"/>
      <c r="N180" s="29"/>
      <c r="O180" s="29"/>
      <c r="P180" s="29"/>
      <c r="Q180" s="11"/>
      <c r="R180" s="127"/>
      <c r="S180" s="127"/>
      <c r="T180" s="127"/>
      <c r="U180" s="127"/>
      <c r="V180" s="127"/>
      <c r="W180" s="7"/>
      <c r="X180" s="7"/>
      <c r="Y180" s="7"/>
      <c r="Z180" s="7"/>
      <c r="AA180" s="487"/>
    </row>
    <row r="181" spans="1:27" s="10" customFormat="1" ht="20.100000000000001" customHeight="1">
      <c r="A181" s="7"/>
      <c r="B181" s="7"/>
      <c r="C181" s="7"/>
      <c r="D181" s="2"/>
      <c r="E181" s="7"/>
      <c r="F181" s="7"/>
      <c r="G181" s="3"/>
      <c r="H181" s="13"/>
      <c r="I181" s="7"/>
      <c r="J181" s="7"/>
      <c r="K181" s="7"/>
      <c r="L181" s="7"/>
      <c r="M181" s="29"/>
      <c r="N181" s="29"/>
      <c r="O181" s="29"/>
      <c r="P181" s="29"/>
      <c r="Q181" s="11"/>
      <c r="R181" s="127"/>
      <c r="S181" s="127"/>
      <c r="T181" s="127"/>
      <c r="U181" s="127"/>
      <c r="V181" s="127"/>
      <c r="W181" s="7"/>
      <c r="X181" s="7"/>
      <c r="Y181" s="7"/>
      <c r="Z181" s="7"/>
      <c r="AA181" s="487"/>
    </row>
    <row r="182" spans="1:27" s="10" customFormat="1" ht="20.100000000000001" customHeight="1">
      <c r="A182" s="7"/>
      <c r="B182" s="7"/>
      <c r="C182" s="7"/>
      <c r="D182" s="2"/>
      <c r="E182" s="7"/>
      <c r="F182" s="7"/>
      <c r="G182" s="3"/>
      <c r="H182" s="13"/>
      <c r="I182" s="7"/>
      <c r="J182" s="7"/>
      <c r="K182" s="7"/>
      <c r="L182" s="7"/>
      <c r="M182" s="29"/>
      <c r="N182" s="29"/>
      <c r="O182" s="29"/>
      <c r="P182" s="29"/>
      <c r="Q182" s="11"/>
      <c r="R182" s="127"/>
      <c r="S182" s="127"/>
      <c r="T182" s="127"/>
      <c r="U182" s="127"/>
      <c r="V182" s="127"/>
      <c r="W182" s="7"/>
      <c r="X182" s="7"/>
      <c r="Y182" s="7"/>
      <c r="Z182" s="7"/>
      <c r="AA182" s="487"/>
    </row>
    <row r="183" spans="1:27" s="10" customFormat="1" ht="20.100000000000001" customHeight="1">
      <c r="A183" s="7"/>
      <c r="B183" s="7"/>
      <c r="C183" s="7"/>
      <c r="D183" s="2"/>
      <c r="E183" s="7"/>
      <c r="F183" s="7"/>
      <c r="G183" s="3"/>
      <c r="H183" s="13"/>
      <c r="I183" s="7"/>
      <c r="J183" s="7"/>
      <c r="K183" s="7"/>
      <c r="L183" s="7"/>
      <c r="M183" s="29"/>
      <c r="N183" s="29"/>
      <c r="O183" s="29"/>
      <c r="P183" s="29"/>
      <c r="Q183" s="11"/>
      <c r="R183" s="127"/>
      <c r="S183" s="127"/>
      <c r="T183" s="127"/>
      <c r="U183" s="127"/>
      <c r="V183" s="127"/>
      <c r="W183" s="7"/>
      <c r="X183" s="7"/>
      <c r="Y183" s="7"/>
      <c r="Z183" s="7"/>
      <c r="AA183" s="487"/>
    </row>
    <row r="184" spans="1:27" s="10" customFormat="1" ht="20.100000000000001" customHeight="1">
      <c r="A184" s="7"/>
      <c r="B184" s="7"/>
      <c r="C184" s="7"/>
      <c r="D184" s="2"/>
      <c r="E184" s="7"/>
      <c r="F184" s="7"/>
      <c r="G184" s="3"/>
      <c r="H184" s="13"/>
      <c r="I184" s="7"/>
      <c r="J184" s="7"/>
      <c r="K184" s="7"/>
      <c r="L184" s="7"/>
      <c r="M184" s="29"/>
      <c r="N184" s="29"/>
      <c r="O184" s="29"/>
      <c r="P184" s="29"/>
      <c r="Q184" s="11"/>
      <c r="R184" s="127"/>
      <c r="S184" s="127"/>
      <c r="T184" s="127"/>
      <c r="U184" s="127"/>
      <c r="V184" s="127"/>
      <c r="W184" s="7"/>
      <c r="X184" s="7"/>
      <c r="Y184" s="7"/>
      <c r="Z184" s="7"/>
      <c r="AA184" s="487"/>
    </row>
    <row r="185" spans="1:27" s="10" customFormat="1" ht="20.100000000000001" customHeight="1">
      <c r="A185" s="7"/>
      <c r="B185" s="7"/>
      <c r="C185" s="7"/>
      <c r="D185" s="2"/>
      <c r="E185" s="7"/>
      <c r="F185" s="7"/>
      <c r="G185" s="3"/>
      <c r="H185" s="13"/>
      <c r="I185" s="7"/>
      <c r="J185" s="7"/>
      <c r="K185" s="7"/>
      <c r="L185" s="7"/>
      <c r="M185" s="29"/>
      <c r="N185" s="29"/>
      <c r="O185" s="29"/>
      <c r="P185" s="29"/>
      <c r="Q185" s="11"/>
      <c r="R185" s="127"/>
      <c r="S185" s="127"/>
      <c r="T185" s="127"/>
      <c r="U185" s="127"/>
      <c r="V185" s="127"/>
      <c r="W185" s="7"/>
      <c r="X185" s="7"/>
      <c r="Y185" s="7"/>
      <c r="Z185" s="7"/>
      <c r="AA185" s="487"/>
    </row>
    <row r="186" spans="1:27" s="10" customFormat="1" ht="20.100000000000001" customHeight="1">
      <c r="A186" s="7"/>
      <c r="B186" s="7"/>
      <c r="C186" s="7"/>
      <c r="D186" s="2"/>
      <c r="E186" s="7"/>
      <c r="F186" s="7"/>
      <c r="G186" s="3"/>
      <c r="H186" s="13"/>
      <c r="I186" s="7"/>
      <c r="J186" s="7"/>
      <c r="K186" s="7"/>
      <c r="L186" s="7"/>
      <c r="M186" s="29"/>
      <c r="N186" s="29"/>
      <c r="O186" s="29"/>
      <c r="P186" s="29"/>
      <c r="Q186" s="11"/>
      <c r="R186" s="127"/>
      <c r="S186" s="127"/>
      <c r="T186" s="127"/>
      <c r="U186" s="127"/>
      <c r="V186" s="127"/>
      <c r="W186" s="7"/>
      <c r="X186" s="7"/>
      <c r="Y186" s="7"/>
      <c r="Z186" s="7"/>
      <c r="AA186" s="487"/>
    </row>
    <row r="187" spans="1:27" s="10" customFormat="1" ht="20.100000000000001" customHeight="1">
      <c r="A187" s="7"/>
      <c r="B187" s="7"/>
      <c r="C187" s="7"/>
      <c r="D187" s="2"/>
      <c r="E187" s="7"/>
      <c r="F187" s="7"/>
      <c r="G187" s="3"/>
      <c r="H187" s="13"/>
      <c r="I187" s="7"/>
      <c r="J187" s="7"/>
      <c r="K187" s="7"/>
      <c r="L187" s="7"/>
      <c r="M187" s="29"/>
      <c r="N187" s="29"/>
      <c r="O187" s="29"/>
      <c r="P187" s="29"/>
      <c r="Q187" s="11"/>
      <c r="R187" s="127"/>
      <c r="S187" s="127"/>
      <c r="T187" s="127"/>
      <c r="U187" s="127"/>
      <c r="V187" s="127"/>
      <c r="W187" s="7"/>
      <c r="X187" s="7"/>
      <c r="Y187" s="7"/>
      <c r="Z187" s="7"/>
      <c r="AA187" s="487"/>
    </row>
    <row r="188" spans="1:27" s="10" customFormat="1" ht="20.100000000000001" customHeight="1">
      <c r="A188" s="7"/>
      <c r="B188" s="7"/>
      <c r="C188" s="7"/>
      <c r="D188" s="2"/>
      <c r="E188" s="7"/>
      <c r="F188" s="7"/>
      <c r="G188" s="3"/>
      <c r="H188" s="13"/>
      <c r="I188" s="7"/>
      <c r="J188" s="7"/>
      <c r="K188" s="7"/>
      <c r="L188" s="7"/>
      <c r="M188" s="29"/>
      <c r="N188" s="29"/>
      <c r="O188" s="29"/>
      <c r="P188" s="29"/>
      <c r="Q188" s="11"/>
      <c r="R188" s="127"/>
      <c r="S188" s="127"/>
      <c r="T188" s="127"/>
      <c r="U188" s="127"/>
      <c r="V188" s="127"/>
      <c r="W188" s="7"/>
      <c r="X188" s="7"/>
      <c r="Y188" s="7"/>
      <c r="Z188" s="7"/>
      <c r="AA188" s="487"/>
    </row>
    <row r="189" spans="1:27" s="10" customFormat="1" ht="20.100000000000001" customHeight="1">
      <c r="A189" s="7"/>
      <c r="B189" s="7"/>
      <c r="C189" s="7"/>
      <c r="D189" s="2"/>
      <c r="E189" s="7"/>
      <c r="F189" s="7"/>
      <c r="G189" s="3"/>
      <c r="H189" s="13"/>
      <c r="I189" s="7"/>
      <c r="J189" s="7"/>
      <c r="K189" s="7"/>
      <c r="L189" s="7"/>
      <c r="M189" s="29"/>
      <c r="N189" s="29"/>
      <c r="O189" s="29"/>
      <c r="P189" s="29"/>
      <c r="Q189" s="11"/>
      <c r="R189" s="127"/>
      <c r="S189" s="127"/>
      <c r="T189" s="127"/>
      <c r="U189" s="127"/>
      <c r="V189" s="127"/>
      <c r="W189" s="7"/>
      <c r="X189" s="7"/>
      <c r="Y189" s="7"/>
      <c r="Z189" s="7"/>
      <c r="AA189" s="487"/>
    </row>
    <row r="190" spans="1:27" s="10" customFormat="1" ht="20.100000000000001" customHeight="1">
      <c r="A190" s="7"/>
      <c r="B190" s="7"/>
      <c r="C190" s="7"/>
      <c r="D190" s="2"/>
      <c r="E190" s="7"/>
      <c r="F190" s="7"/>
      <c r="G190" s="3"/>
      <c r="H190" s="13"/>
      <c r="I190" s="7"/>
      <c r="J190" s="7"/>
      <c r="K190" s="7"/>
      <c r="L190" s="7"/>
      <c r="M190" s="29"/>
      <c r="N190" s="29"/>
      <c r="O190" s="29"/>
      <c r="P190" s="29"/>
      <c r="Q190" s="11"/>
      <c r="R190" s="127"/>
      <c r="S190" s="127"/>
      <c r="T190" s="127"/>
      <c r="U190" s="127"/>
      <c r="V190" s="127"/>
      <c r="W190" s="7"/>
      <c r="X190" s="7"/>
      <c r="Y190" s="7"/>
      <c r="Z190" s="7"/>
      <c r="AA190" s="487"/>
    </row>
    <row r="191" spans="1:27" s="10" customFormat="1" ht="20.100000000000001" customHeight="1">
      <c r="A191" s="7"/>
      <c r="B191" s="7"/>
      <c r="C191" s="7"/>
      <c r="D191" s="2"/>
      <c r="E191" s="7"/>
      <c r="F191" s="7"/>
      <c r="G191" s="3"/>
      <c r="H191" s="13"/>
      <c r="I191" s="7"/>
      <c r="J191" s="7"/>
      <c r="K191" s="7"/>
      <c r="L191" s="7"/>
      <c r="M191" s="29"/>
      <c r="N191" s="29"/>
      <c r="O191" s="29"/>
      <c r="P191" s="29"/>
      <c r="Q191" s="11"/>
      <c r="R191" s="127"/>
      <c r="S191" s="127"/>
      <c r="T191" s="127"/>
      <c r="U191" s="127"/>
      <c r="V191" s="127"/>
      <c r="W191" s="7"/>
      <c r="X191" s="7"/>
      <c r="Y191" s="7"/>
      <c r="Z191" s="7"/>
      <c r="AA191" s="487"/>
    </row>
    <row r="192" spans="1:27" s="10" customFormat="1" ht="20.100000000000001" customHeight="1">
      <c r="A192" s="7"/>
      <c r="B192" s="7"/>
      <c r="C192" s="7"/>
      <c r="D192" s="2"/>
      <c r="E192" s="7"/>
      <c r="F192" s="7"/>
      <c r="G192" s="3"/>
      <c r="H192" s="13"/>
      <c r="I192" s="7"/>
      <c r="J192" s="7"/>
      <c r="K192" s="7"/>
      <c r="L192" s="7"/>
      <c r="M192" s="29"/>
      <c r="N192" s="29"/>
      <c r="O192" s="29"/>
      <c r="P192" s="29"/>
      <c r="Q192" s="11"/>
      <c r="R192" s="127"/>
      <c r="S192" s="127"/>
      <c r="T192" s="127"/>
      <c r="U192" s="127"/>
      <c r="V192" s="127"/>
      <c r="W192" s="7"/>
      <c r="X192" s="7"/>
      <c r="Y192" s="7"/>
      <c r="Z192" s="7"/>
      <c r="AA192" s="487"/>
    </row>
    <row r="193" spans="1:27" s="10" customFormat="1" ht="20.100000000000001" customHeight="1">
      <c r="A193" s="7"/>
      <c r="B193" s="7"/>
      <c r="C193" s="7"/>
      <c r="D193" s="2"/>
      <c r="E193" s="7"/>
      <c r="F193" s="7"/>
      <c r="G193" s="3"/>
      <c r="H193" s="13"/>
      <c r="I193" s="7"/>
      <c r="J193" s="7"/>
      <c r="K193" s="7"/>
      <c r="L193" s="7"/>
      <c r="M193" s="29"/>
      <c r="N193" s="29"/>
      <c r="O193" s="29"/>
      <c r="P193" s="29"/>
      <c r="Q193" s="11"/>
      <c r="R193" s="127"/>
      <c r="S193" s="127"/>
      <c r="T193" s="127"/>
      <c r="U193" s="127"/>
      <c r="V193" s="127"/>
      <c r="W193" s="7"/>
      <c r="X193" s="7"/>
      <c r="Y193" s="7"/>
      <c r="Z193" s="7"/>
      <c r="AA193" s="487"/>
    </row>
    <row r="194" spans="1:27" s="10" customFormat="1" ht="20.100000000000001" customHeight="1">
      <c r="A194" s="7"/>
      <c r="B194" s="7"/>
      <c r="C194" s="7"/>
      <c r="D194" s="2"/>
      <c r="E194" s="7"/>
      <c r="F194" s="7"/>
      <c r="G194" s="3"/>
      <c r="H194" s="13"/>
      <c r="I194" s="7"/>
      <c r="J194" s="7"/>
      <c r="K194" s="7"/>
      <c r="L194" s="7"/>
      <c r="M194" s="29"/>
      <c r="N194" s="29"/>
      <c r="O194" s="29"/>
      <c r="P194" s="29"/>
      <c r="Q194" s="11"/>
      <c r="R194" s="127"/>
      <c r="S194" s="127"/>
      <c r="T194" s="127"/>
      <c r="U194" s="127"/>
      <c r="V194" s="127"/>
      <c r="W194" s="7"/>
      <c r="X194" s="7"/>
      <c r="Y194" s="7"/>
      <c r="Z194" s="7"/>
      <c r="AA194" s="487"/>
    </row>
    <row r="195" spans="1:27" s="10" customFormat="1" ht="20.100000000000001" customHeight="1">
      <c r="A195" s="7"/>
      <c r="B195" s="7"/>
      <c r="C195" s="7"/>
      <c r="D195" s="2"/>
      <c r="E195" s="7"/>
      <c r="F195" s="7"/>
      <c r="G195" s="3"/>
      <c r="H195" s="13"/>
      <c r="I195" s="7"/>
      <c r="J195" s="7"/>
      <c r="K195" s="7"/>
      <c r="L195" s="7"/>
      <c r="M195" s="29"/>
      <c r="N195" s="29"/>
      <c r="O195" s="29"/>
      <c r="P195" s="29"/>
      <c r="Q195" s="11"/>
      <c r="R195" s="127"/>
      <c r="S195" s="127"/>
      <c r="T195" s="127"/>
      <c r="U195" s="127"/>
      <c r="V195" s="127"/>
      <c r="W195" s="7"/>
      <c r="X195" s="7"/>
      <c r="Y195" s="7"/>
      <c r="Z195" s="7"/>
      <c r="AA195" s="487"/>
    </row>
    <row r="196" spans="1:27" s="10" customFormat="1" ht="20.100000000000001" customHeight="1">
      <c r="B196" s="7"/>
      <c r="C196" s="7"/>
      <c r="D196" s="1"/>
      <c r="E196" s="7"/>
      <c r="F196" s="7"/>
      <c r="G196" s="3"/>
      <c r="H196" s="13"/>
      <c r="I196" s="7"/>
      <c r="J196" s="7"/>
      <c r="K196" s="7"/>
      <c r="L196" s="7"/>
      <c r="M196" s="29"/>
      <c r="N196" s="29"/>
      <c r="O196" s="29"/>
      <c r="P196" s="29"/>
      <c r="Q196" s="11"/>
      <c r="R196" s="127"/>
      <c r="S196" s="127"/>
      <c r="T196" s="127"/>
      <c r="U196" s="127"/>
      <c r="V196" s="127"/>
      <c r="W196" s="7"/>
      <c r="X196" s="7"/>
      <c r="Y196" s="7"/>
      <c r="Z196" s="7"/>
      <c r="AA196" s="487"/>
    </row>
    <row r="197" spans="1:27" s="10" customFormat="1" ht="20.100000000000001" customHeight="1">
      <c r="B197" s="7"/>
      <c r="C197" s="7"/>
      <c r="D197" s="2"/>
      <c r="E197" s="7"/>
      <c r="F197" s="7"/>
      <c r="G197" s="3"/>
      <c r="H197" s="13"/>
      <c r="I197" s="7"/>
      <c r="J197" s="7"/>
      <c r="K197" s="7"/>
      <c r="L197" s="7"/>
      <c r="M197" s="29"/>
      <c r="N197" s="29"/>
      <c r="O197" s="29"/>
      <c r="P197" s="29"/>
      <c r="Q197" s="11"/>
      <c r="R197" s="127"/>
      <c r="S197" s="127"/>
      <c r="T197" s="127"/>
      <c r="U197" s="127"/>
      <c r="V197" s="127"/>
      <c r="W197" s="7"/>
      <c r="X197" s="7"/>
      <c r="Y197" s="7"/>
      <c r="Z197" s="7"/>
      <c r="AA197" s="487"/>
    </row>
    <row r="198" spans="1:27" s="10" customFormat="1" ht="20.100000000000001" customHeight="1">
      <c r="B198" s="7"/>
      <c r="C198" s="7"/>
      <c r="D198" s="2"/>
      <c r="E198" s="7"/>
      <c r="F198" s="7"/>
      <c r="G198" s="3"/>
      <c r="H198" s="13"/>
      <c r="I198" s="7"/>
      <c r="J198" s="7"/>
      <c r="K198" s="7"/>
      <c r="L198" s="7"/>
      <c r="M198" s="29"/>
      <c r="N198" s="29"/>
      <c r="O198" s="29"/>
      <c r="P198" s="29"/>
      <c r="Q198" s="11"/>
      <c r="R198" s="127"/>
      <c r="S198" s="127"/>
      <c r="T198" s="127"/>
      <c r="U198" s="127"/>
      <c r="V198" s="127"/>
      <c r="W198" s="7"/>
      <c r="X198" s="7"/>
      <c r="Y198" s="7"/>
      <c r="Z198" s="7"/>
      <c r="AA198" s="487"/>
    </row>
    <row r="199" spans="1:27" s="10" customFormat="1" ht="20.100000000000001" customHeight="1">
      <c r="B199" s="7"/>
      <c r="C199" s="7"/>
      <c r="D199" s="2"/>
      <c r="E199" s="7"/>
      <c r="F199" s="7"/>
      <c r="G199" s="3"/>
      <c r="H199" s="13"/>
      <c r="I199" s="7"/>
      <c r="J199" s="7"/>
      <c r="K199" s="7"/>
      <c r="L199" s="7"/>
      <c r="M199" s="29"/>
      <c r="N199" s="29"/>
      <c r="O199" s="29"/>
      <c r="P199" s="29"/>
      <c r="Q199" s="11"/>
      <c r="R199" s="127"/>
      <c r="S199" s="127"/>
      <c r="T199" s="127"/>
      <c r="U199" s="127"/>
      <c r="V199" s="127"/>
      <c r="W199" s="7"/>
      <c r="X199" s="7"/>
      <c r="Y199" s="7"/>
      <c r="Z199" s="7"/>
      <c r="AA199" s="487"/>
    </row>
    <row r="200" spans="1:27" s="10" customFormat="1" ht="20.100000000000001" customHeight="1">
      <c r="B200" s="7"/>
      <c r="C200" s="7"/>
      <c r="D200" s="3"/>
      <c r="E200" s="7"/>
      <c r="F200" s="7"/>
      <c r="G200" s="3"/>
      <c r="H200" s="13"/>
      <c r="I200" s="7"/>
      <c r="J200" s="7"/>
      <c r="K200" s="7"/>
      <c r="L200" s="7"/>
      <c r="M200" s="29"/>
      <c r="N200" s="29"/>
      <c r="O200" s="29"/>
      <c r="P200" s="29"/>
      <c r="Q200" s="11"/>
      <c r="R200" s="127"/>
      <c r="S200" s="127"/>
      <c r="T200" s="127"/>
      <c r="U200" s="127"/>
      <c r="V200" s="127"/>
      <c r="W200" s="7"/>
      <c r="X200" s="7"/>
      <c r="Y200" s="7"/>
      <c r="Z200" s="7"/>
      <c r="AA200" s="487"/>
    </row>
    <row r="201" spans="1:27" s="10" customFormat="1" ht="20.100000000000001" customHeight="1">
      <c r="B201" s="7"/>
      <c r="C201" s="7"/>
      <c r="D201" s="2"/>
      <c r="E201" s="7"/>
      <c r="F201" s="7"/>
      <c r="G201" s="3"/>
      <c r="H201" s="13"/>
      <c r="I201" s="7"/>
      <c r="J201" s="7"/>
      <c r="K201" s="7"/>
      <c r="L201" s="7"/>
      <c r="M201" s="29"/>
      <c r="N201" s="29"/>
      <c r="O201" s="29"/>
      <c r="P201" s="29"/>
      <c r="Q201" s="11"/>
      <c r="R201" s="127"/>
      <c r="S201" s="127"/>
      <c r="T201" s="127"/>
      <c r="U201" s="127"/>
      <c r="V201" s="127"/>
      <c r="W201" s="7"/>
      <c r="X201" s="7"/>
      <c r="Y201" s="7"/>
      <c r="Z201" s="7"/>
      <c r="AA201" s="487"/>
    </row>
    <row r="202" spans="1:27" s="10" customFormat="1" ht="20.100000000000001" customHeight="1">
      <c r="B202" s="7"/>
      <c r="C202" s="7"/>
      <c r="D202" s="2"/>
      <c r="E202" s="7"/>
      <c r="F202" s="7"/>
      <c r="G202" s="3"/>
      <c r="H202" s="13"/>
      <c r="I202" s="7"/>
      <c r="J202" s="7"/>
      <c r="K202" s="7"/>
      <c r="L202" s="7"/>
      <c r="M202" s="29"/>
      <c r="N202" s="29"/>
      <c r="O202" s="29"/>
      <c r="P202" s="29"/>
      <c r="Q202" s="11"/>
      <c r="R202" s="127"/>
      <c r="S202" s="127"/>
      <c r="T202" s="127"/>
      <c r="U202" s="127"/>
      <c r="V202" s="127"/>
      <c r="W202" s="7"/>
      <c r="X202" s="7"/>
      <c r="Y202" s="7"/>
      <c r="Z202" s="7"/>
      <c r="AA202" s="487"/>
    </row>
    <row r="203" spans="1:27" s="10" customFormat="1" ht="20.100000000000001" customHeight="1">
      <c r="B203" s="7"/>
      <c r="C203" s="7"/>
      <c r="D203" s="2"/>
      <c r="E203" s="7"/>
      <c r="F203" s="7"/>
      <c r="G203" s="3"/>
      <c r="H203" s="13"/>
      <c r="I203" s="7"/>
      <c r="J203" s="7"/>
      <c r="K203" s="7"/>
      <c r="L203" s="7"/>
      <c r="M203" s="29"/>
      <c r="N203" s="29"/>
      <c r="O203" s="29"/>
      <c r="P203" s="29"/>
      <c r="Q203" s="11"/>
      <c r="R203" s="127"/>
      <c r="S203" s="127"/>
      <c r="T203" s="127"/>
      <c r="U203" s="127"/>
      <c r="V203" s="127"/>
      <c r="W203" s="7"/>
      <c r="X203" s="7"/>
      <c r="Y203" s="7"/>
      <c r="Z203" s="7"/>
      <c r="AA203" s="487"/>
    </row>
    <row r="204" spans="1:27" s="10" customFormat="1" ht="20.100000000000001" customHeight="1">
      <c r="B204" s="7"/>
      <c r="C204" s="7"/>
      <c r="D204" s="2"/>
      <c r="E204" s="7"/>
      <c r="F204" s="7"/>
      <c r="G204" s="3"/>
      <c r="H204" s="13"/>
      <c r="I204" s="7"/>
      <c r="J204" s="7"/>
      <c r="K204" s="7"/>
      <c r="L204" s="7"/>
      <c r="M204" s="29"/>
      <c r="N204" s="29"/>
      <c r="O204" s="29"/>
      <c r="P204" s="29"/>
      <c r="Q204" s="11"/>
      <c r="R204" s="127"/>
      <c r="S204" s="127"/>
      <c r="T204" s="127"/>
      <c r="U204" s="127"/>
      <c r="V204" s="127"/>
      <c r="W204" s="7"/>
      <c r="X204" s="7"/>
      <c r="Y204" s="7"/>
      <c r="Z204" s="7"/>
      <c r="AA204" s="487"/>
    </row>
    <row r="205" spans="1:27" s="10" customFormat="1" ht="20.100000000000001" customHeight="1">
      <c r="B205" s="7"/>
      <c r="C205" s="7"/>
      <c r="D205" s="2"/>
      <c r="E205" s="7"/>
      <c r="F205" s="7"/>
      <c r="G205" s="3"/>
      <c r="H205" s="13"/>
      <c r="I205" s="7"/>
      <c r="J205" s="7"/>
      <c r="K205" s="7"/>
      <c r="L205" s="7"/>
      <c r="M205" s="29"/>
      <c r="N205" s="29"/>
      <c r="O205" s="29"/>
      <c r="P205" s="29"/>
      <c r="Q205" s="11"/>
      <c r="R205" s="127"/>
      <c r="S205" s="127"/>
      <c r="T205" s="127"/>
      <c r="U205" s="127"/>
      <c r="V205" s="127"/>
      <c r="W205" s="7"/>
      <c r="X205" s="7"/>
      <c r="Y205" s="7"/>
      <c r="Z205" s="7"/>
      <c r="AA205" s="487"/>
    </row>
    <row r="206" spans="1:27" s="10" customFormat="1" ht="20.100000000000001" customHeight="1">
      <c r="B206" s="7"/>
      <c r="C206" s="7"/>
      <c r="D206" s="3"/>
      <c r="E206" s="7"/>
      <c r="F206" s="7"/>
      <c r="G206" s="3"/>
      <c r="H206" s="13"/>
      <c r="I206" s="7"/>
      <c r="J206" s="7"/>
      <c r="K206" s="7"/>
      <c r="L206" s="7"/>
      <c r="M206" s="29"/>
      <c r="N206" s="29"/>
      <c r="O206" s="29"/>
      <c r="P206" s="29"/>
      <c r="Q206" s="11"/>
      <c r="R206" s="127"/>
      <c r="S206" s="127"/>
      <c r="T206" s="127"/>
      <c r="U206" s="127"/>
      <c r="V206" s="127"/>
      <c r="W206" s="7"/>
      <c r="X206" s="7"/>
      <c r="Y206" s="7"/>
      <c r="Z206" s="7"/>
      <c r="AA206" s="487"/>
    </row>
    <row r="207" spans="1:27" s="10" customFormat="1" ht="20.100000000000001" customHeight="1">
      <c r="B207" s="7"/>
      <c r="C207" s="7"/>
      <c r="D207" s="3"/>
      <c r="E207" s="7"/>
      <c r="F207" s="7"/>
      <c r="G207" s="3"/>
      <c r="H207" s="13"/>
      <c r="I207" s="7"/>
      <c r="J207" s="7"/>
      <c r="K207" s="7"/>
      <c r="L207" s="7"/>
      <c r="M207" s="29"/>
      <c r="N207" s="29"/>
      <c r="O207" s="29"/>
      <c r="P207" s="29"/>
      <c r="Q207" s="11"/>
      <c r="R207" s="127"/>
      <c r="S207" s="127"/>
      <c r="T207" s="127"/>
      <c r="U207" s="127"/>
      <c r="V207" s="127"/>
      <c r="W207" s="7"/>
      <c r="X207" s="7"/>
      <c r="Y207" s="7"/>
      <c r="Z207" s="7"/>
      <c r="AA207" s="487"/>
    </row>
    <row r="208" spans="1:27" s="10" customFormat="1" ht="20.100000000000001" customHeight="1">
      <c r="B208" s="7"/>
      <c r="C208" s="7"/>
      <c r="D208" s="3"/>
      <c r="E208" s="7"/>
      <c r="F208" s="7"/>
      <c r="G208" s="3"/>
      <c r="H208" s="13"/>
      <c r="I208" s="7"/>
      <c r="J208" s="7"/>
      <c r="K208" s="7"/>
      <c r="L208" s="7"/>
      <c r="M208" s="29"/>
      <c r="N208" s="29"/>
      <c r="O208" s="29"/>
      <c r="P208" s="29"/>
      <c r="Q208" s="11"/>
      <c r="R208" s="127"/>
      <c r="S208" s="127"/>
      <c r="T208" s="127"/>
      <c r="U208" s="127"/>
      <c r="V208" s="127"/>
      <c r="W208" s="7"/>
      <c r="X208" s="7"/>
      <c r="Y208" s="7"/>
      <c r="Z208" s="7"/>
      <c r="AA208" s="487"/>
    </row>
    <row r="209" spans="2:27" s="10" customFormat="1" ht="20.100000000000001" customHeight="1">
      <c r="B209" s="7"/>
      <c r="C209" s="7"/>
      <c r="D209" s="3"/>
      <c r="E209" s="7"/>
      <c r="F209" s="7"/>
      <c r="G209" s="3"/>
      <c r="H209" s="13"/>
      <c r="I209" s="7"/>
      <c r="J209" s="7"/>
      <c r="K209" s="7"/>
      <c r="L209" s="7"/>
      <c r="M209" s="29"/>
      <c r="N209" s="29"/>
      <c r="O209" s="29"/>
      <c r="P209" s="29"/>
      <c r="Q209" s="11"/>
      <c r="R209" s="127"/>
      <c r="S209" s="127"/>
      <c r="T209" s="127"/>
      <c r="U209" s="127"/>
      <c r="V209" s="127"/>
      <c r="W209" s="7"/>
      <c r="X209" s="7"/>
      <c r="Y209" s="7"/>
      <c r="Z209" s="7"/>
      <c r="AA209" s="487"/>
    </row>
    <row r="210" spans="2:27" s="10" customFormat="1" ht="20.100000000000001" customHeight="1">
      <c r="B210" s="7"/>
      <c r="C210" s="7"/>
      <c r="D210" s="3"/>
      <c r="E210" s="7"/>
      <c r="F210" s="7"/>
      <c r="G210" s="3"/>
      <c r="H210" s="13"/>
      <c r="I210" s="7"/>
      <c r="J210" s="7"/>
      <c r="K210" s="7"/>
      <c r="L210" s="7"/>
      <c r="M210" s="29"/>
      <c r="N210" s="29"/>
      <c r="O210" s="29"/>
      <c r="P210" s="29"/>
      <c r="Q210" s="11"/>
      <c r="R210" s="127"/>
      <c r="S210" s="127"/>
      <c r="T210" s="127"/>
      <c r="U210" s="127"/>
      <c r="V210" s="127"/>
      <c r="W210" s="7"/>
      <c r="X210" s="7"/>
      <c r="Y210" s="7"/>
      <c r="Z210" s="7"/>
      <c r="AA210" s="487"/>
    </row>
    <row r="211" spans="2:27" s="10" customFormat="1" ht="20.100000000000001" customHeight="1">
      <c r="B211" s="7"/>
      <c r="C211" s="7"/>
      <c r="D211" s="3"/>
      <c r="E211" s="7"/>
      <c r="F211" s="7"/>
      <c r="G211" s="3"/>
      <c r="H211" s="13"/>
      <c r="I211" s="7"/>
      <c r="J211" s="7"/>
      <c r="K211" s="7"/>
      <c r="L211" s="7"/>
      <c r="M211" s="29"/>
      <c r="N211" s="29"/>
      <c r="O211" s="29"/>
      <c r="P211" s="29"/>
      <c r="Q211" s="11"/>
      <c r="R211" s="127"/>
      <c r="S211" s="127"/>
      <c r="T211" s="127"/>
      <c r="U211" s="127"/>
      <c r="V211" s="127"/>
      <c r="W211" s="7"/>
      <c r="X211" s="7"/>
      <c r="Y211" s="7"/>
      <c r="Z211" s="7"/>
      <c r="AA211" s="487"/>
    </row>
    <row r="212" spans="2:27" s="10" customFormat="1" ht="20.100000000000001" customHeight="1">
      <c r="B212" s="7"/>
      <c r="C212" s="7"/>
      <c r="D212" s="3"/>
      <c r="E212" s="7"/>
      <c r="F212" s="7"/>
      <c r="G212" s="3"/>
      <c r="H212" s="13"/>
      <c r="I212" s="7"/>
      <c r="J212" s="7"/>
      <c r="K212" s="7"/>
      <c r="L212" s="7"/>
      <c r="M212" s="29"/>
      <c r="N212" s="29"/>
      <c r="O212" s="29"/>
      <c r="P212" s="29"/>
      <c r="Q212" s="11"/>
      <c r="R212" s="127"/>
      <c r="S212" s="127"/>
      <c r="T212" s="127"/>
      <c r="U212" s="127"/>
      <c r="V212" s="127"/>
      <c r="W212" s="7"/>
      <c r="X212" s="7"/>
      <c r="Y212" s="7"/>
      <c r="Z212" s="7"/>
      <c r="AA212" s="487"/>
    </row>
    <row r="213" spans="2:27" s="10" customFormat="1" ht="20.100000000000001" customHeight="1">
      <c r="B213" s="7"/>
      <c r="C213" s="7"/>
      <c r="D213" s="3"/>
      <c r="E213" s="7"/>
      <c r="F213" s="7"/>
      <c r="G213" s="3"/>
      <c r="H213" s="13"/>
      <c r="I213" s="7"/>
      <c r="J213" s="7"/>
      <c r="K213" s="7"/>
      <c r="L213" s="7"/>
      <c r="M213" s="29"/>
      <c r="N213" s="29"/>
      <c r="O213" s="29"/>
      <c r="P213" s="29"/>
      <c r="Q213" s="11"/>
      <c r="R213" s="127"/>
      <c r="S213" s="127"/>
      <c r="T213" s="127"/>
      <c r="U213" s="127"/>
      <c r="V213" s="127"/>
      <c r="W213" s="7"/>
      <c r="X213" s="7"/>
      <c r="Y213" s="7"/>
      <c r="Z213" s="7"/>
      <c r="AA213" s="487"/>
    </row>
    <row r="214" spans="2:27" s="10" customFormat="1" ht="20.100000000000001" customHeight="1">
      <c r="B214" s="7"/>
      <c r="C214" s="7"/>
      <c r="D214" s="3"/>
      <c r="E214" s="7"/>
      <c r="F214" s="7"/>
      <c r="G214" s="3"/>
      <c r="H214" s="13"/>
      <c r="I214" s="7"/>
      <c r="J214" s="7"/>
      <c r="K214" s="7"/>
      <c r="L214" s="7"/>
      <c r="M214" s="29"/>
      <c r="N214" s="29"/>
      <c r="O214" s="29"/>
      <c r="P214" s="29"/>
      <c r="Q214" s="11"/>
      <c r="R214" s="127"/>
      <c r="S214" s="127"/>
      <c r="T214" s="127"/>
      <c r="U214" s="127"/>
      <c r="V214" s="127"/>
      <c r="W214" s="7"/>
      <c r="X214" s="7"/>
      <c r="Y214" s="7"/>
      <c r="Z214" s="7"/>
      <c r="AA214" s="487"/>
    </row>
    <row r="215" spans="2:27" s="10" customFormat="1" ht="20.100000000000001" customHeight="1">
      <c r="B215" s="7"/>
      <c r="C215" s="7"/>
      <c r="D215" s="3"/>
      <c r="E215" s="7"/>
      <c r="F215" s="7"/>
      <c r="G215" s="3"/>
      <c r="H215" s="13"/>
      <c r="I215" s="7"/>
      <c r="J215" s="7"/>
      <c r="K215" s="7"/>
      <c r="L215" s="7"/>
      <c r="M215" s="29"/>
      <c r="N215" s="29"/>
      <c r="O215" s="29"/>
      <c r="P215" s="29"/>
      <c r="Q215" s="11"/>
      <c r="R215" s="127"/>
      <c r="S215" s="127"/>
      <c r="T215" s="127"/>
      <c r="U215" s="127"/>
      <c r="V215" s="127"/>
      <c r="W215" s="7"/>
      <c r="X215" s="7"/>
      <c r="Y215" s="7"/>
      <c r="Z215" s="7"/>
      <c r="AA215" s="487"/>
    </row>
    <row r="216" spans="2:27" s="10" customFormat="1" ht="20.100000000000001" customHeight="1">
      <c r="B216" s="7"/>
      <c r="C216" s="7"/>
      <c r="D216" s="8"/>
      <c r="E216" s="7"/>
      <c r="F216" s="7"/>
      <c r="G216" s="3"/>
      <c r="H216" s="13"/>
      <c r="I216" s="7"/>
      <c r="J216" s="7"/>
      <c r="K216" s="7"/>
      <c r="L216" s="7"/>
      <c r="M216" s="29"/>
      <c r="N216" s="29"/>
      <c r="O216" s="29"/>
      <c r="P216" s="29"/>
      <c r="Q216" s="11"/>
      <c r="R216" s="127"/>
      <c r="S216" s="127"/>
      <c r="T216" s="127"/>
      <c r="U216" s="127"/>
      <c r="V216" s="127"/>
      <c r="W216" s="7"/>
      <c r="X216" s="7"/>
      <c r="Y216" s="7"/>
      <c r="Z216" s="7"/>
      <c r="AA216" s="487"/>
    </row>
    <row r="217" spans="2:27" s="10" customFormat="1" ht="20.100000000000001" customHeight="1">
      <c r="B217" s="7"/>
      <c r="C217" s="7"/>
      <c r="D217" s="8"/>
      <c r="E217" s="7"/>
      <c r="F217" s="7"/>
      <c r="G217" s="3"/>
      <c r="H217" s="13"/>
      <c r="I217" s="7"/>
      <c r="J217" s="7"/>
      <c r="K217" s="7"/>
      <c r="L217" s="7"/>
      <c r="M217" s="29"/>
      <c r="N217" s="29"/>
      <c r="O217" s="29"/>
      <c r="P217" s="29"/>
      <c r="Q217" s="11"/>
      <c r="R217" s="127"/>
      <c r="S217" s="127"/>
      <c r="T217" s="127"/>
      <c r="U217" s="127"/>
      <c r="V217" s="127"/>
      <c r="W217" s="7"/>
      <c r="X217" s="7"/>
      <c r="Y217" s="7"/>
      <c r="Z217" s="7"/>
      <c r="AA217" s="487"/>
    </row>
    <row r="218" spans="2:27" s="10" customFormat="1" ht="20.100000000000001" customHeight="1">
      <c r="B218" s="7"/>
      <c r="C218" s="7"/>
      <c r="D218" s="8"/>
      <c r="E218" s="7"/>
      <c r="F218" s="7"/>
      <c r="G218" s="3"/>
      <c r="H218" s="13"/>
      <c r="I218" s="7"/>
      <c r="J218" s="7"/>
      <c r="K218" s="7"/>
      <c r="L218" s="7"/>
      <c r="M218" s="29"/>
      <c r="N218" s="29"/>
      <c r="O218" s="29"/>
      <c r="P218" s="29"/>
      <c r="Q218" s="11"/>
      <c r="R218" s="127"/>
      <c r="S218" s="127"/>
      <c r="T218" s="127"/>
      <c r="U218" s="127"/>
      <c r="V218" s="127"/>
      <c r="W218" s="7"/>
      <c r="X218" s="7"/>
      <c r="Y218" s="7"/>
      <c r="Z218" s="7"/>
      <c r="AA218" s="487"/>
    </row>
    <row r="219" spans="2:27" s="10" customFormat="1" ht="20.100000000000001" customHeight="1">
      <c r="B219" s="7"/>
      <c r="C219" s="7"/>
      <c r="D219" s="8"/>
      <c r="E219" s="7"/>
      <c r="F219" s="7"/>
      <c r="G219" s="3"/>
      <c r="H219" s="13"/>
      <c r="I219" s="7"/>
      <c r="J219" s="7"/>
      <c r="K219" s="7"/>
      <c r="L219" s="7"/>
      <c r="M219" s="29"/>
      <c r="N219" s="29"/>
      <c r="O219" s="29"/>
      <c r="P219" s="29"/>
      <c r="Q219" s="11"/>
      <c r="R219" s="127"/>
      <c r="S219" s="127"/>
      <c r="T219" s="127"/>
      <c r="U219" s="127"/>
      <c r="V219" s="127"/>
      <c r="W219" s="7"/>
      <c r="X219" s="7"/>
      <c r="Y219" s="7"/>
      <c r="Z219" s="7"/>
      <c r="AA219" s="487"/>
    </row>
    <row r="220" spans="2:27" s="10" customFormat="1" ht="20.100000000000001" customHeight="1">
      <c r="B220" s="7"/>
      <c r="C220" s="7"/>
      <c r="D220" s="8"/>
      <c r="E220" s="7"/>
      <c r="F220" s="7"/>
      <c r="G220" s="3"/>
      <c r="H220" s="13"/>
      <c r="I220" s="7"/>
      <c r="J220" s="7"/>
      <c r="K220" s="7"/>
      <c r="L220" s="7"/>
      <c r="M220" s="29"/>
      <c r="N220" s="29"/>
      <c r="O220" s="29"/>
      <c r="P220" s="29"/>
      <c r="Q220" s="11"/>
      <c r="R220" s="127"/>
      <c r="S220" s="127"/>
      <c r="T220" s="127"/>
      <c r="U220" s="127"/>
      <c r="V220" s="127"/>
      <c r="W220" s="7"/>
      <c r="X220" s="7"/>
      <c r="Y220" s="7"/>
      <c r="Z220" s="7"/>
      <c r="AA220" s="487"/>
    </row>
    <row r="221" spans="2:27" s="10" customFormat="1" ht="20.100000000000001" customHeight="1">
      <c r="B221" s="7"/>
      <c r="C221" s="7"/>
      <c r="D221" s="8"/>
      <c r="E221" s="7"/>
      <c r="F221" s="7"/>
      <c r="G221" s="3"/>
      <c r="H221" s="13"/>
      <c r="I221" s="7"/>
      <c r="J221" s="7"/>
      <c r="K221" s="7"/>
      <c r="L221" s="7"/>
      <c r="M221" s="29"/>
      <c r="N221" s="29"/>
      <c r="O221" s="29"/>
      <c r="P221" s="29"/>
      <c r="Q221" s="11"/>
      <c r="R221" s="127"/>
      <c r="S221" s="127"/>
      <c r="T221" s="127"/>
      <c r="U221" s="127"/>
      <c r="V221" s="127"/>
      <c r="W221" s="7"/>
      <c r="X221" s="7"/>
      <c r="Y221" s="7"/>
      <c r="Z221" s="7"/>
      <c r="AA221" s="487"/>
    </row>
    <row r="222" spans="2:27" s="10" customFormat="1" ht="20.100000000000001" customHeight="1">
      <c r="B222" s="7"/>
      <c r="C222" s="7"/>
      <c r="D222" s="8"/>
      <c r="E222" s="7"/>
      <c r="F222" s="7"/>
      <c r="G222" s="3"/>
      <c r="H222" s="13"/>
      <c r="I222" s="7"/>
      <c r="J222" s="7"/>
      <c r="K222" s="7"/>
      <c r="L222" s="7"/>
      <c r="M222" s="29"/>
      <c r="N222" s="29"/>
      <c r="O222" s="29"/>
      <c r="P222" s="29"/>
      <c r="Q222" s="11"/>
      <c r="R222" s="127"/>
      <c r="S222" s="127"/>
      <c r="T222" s="127"/>
      <c r="U222" s="127"/>
      <c r="V222" s="127"/>
      <c r="W222" s="7"/>
      <c r="X222" s="7"/>
      <c r="Y222" s="7"/>
      <c r="Z222" s="7"/>
      <c r="AA222" s="487"/>
    </row>
    <row r="223" spans="2:27" s="10" customFormat="1" ht="20.100000000000001" customHeight="1">
      <c r="B223" s="7"/>
      <c r="C223" s="7"/>
      <c r="D223" s="7"/>
      <c r="E223" s="7"/>
      <c r="F223" s="7"/>
      <c r="G223" s="3"/>
      <c r="H223" s="13"/>
      <c r="I223" s="7"/>
      <c r="J223" s="7"/>
      <c r="K223" s="7"/>
      <c r="L223" s="7"/>
      <c r="M223" s="29"/>
      <c r="N223" s="29"/>
      <c r="O223" s="29"/>
      <c r="P223" s="29"/>
      <c r="Q223" s="11"/>
      <c r="R223" s="127"/>
      <c r="S223" s="127"/>
      <c r="T223" s="127"/>
      <c r="U223" s="127"/>
      <c r="V223" s="127"/>
      <c r="W223" s="7"/>
      <c r="X223" s="7"/>
      <c r="Y223" s="7"/>
      <c r="Z223" s="7"/>
      <c r="AA223" s="487"/>
    </row>
    <row r="224" spans="2:27" s="10" customFormat="1" ht="20.100000000000001" customHeight="1">
      <c r="B224" s="7"/>
      <c r="C224" s="7"/>
      <c r="D224" s="7"/>
      <c r="E224" s="7"/>
      <c r="F224" s="7"/>
      <c r="G224" s="3"/>
      <c r="H224" s="13"/>
      <c r="I224" s="7"/>
      <c r="J224" s="7"/>
      <c r="K224" s="7"/>
      <c r="L224" s="7"/>
      <c r="M224" s="29"/>
      <c r="N224" s="29"/>
      <c r="O224" s="29"/>
      <c r="P224" s="29"/>
      <c r="Q224" s="11"/>
      <c r="R224" s="127"/>
      <c r="S224" s="127"/>
      <c r="T224" s="127"/>
      <c r="U224" s="127"/>
      <c r="V224" s="127"/>
      <c r="W224" s="7"/>
      <c r="X224" s="7"/>
      <c r="Y224" s="7"/>
      <c r="Z224" s="7"/>
      <c r="AA224" s="487"/>
    </row>
    <row r="225" spans="2:27" s="10" customFormat="1" ht="20.100000000000001" customHeight="1">
      <c r="B225" s="7"/>
      <c r="C225" s="7"/>
      <c r="D225" s="7"/>
      <c r="E225" s="7"/>
      <c r="F225" s="7"/>
      <c r="G225" s="3"/>
      <c r="H225" s="13"/>
      <c r="I225" s="7"/>
      <c r="J225" s="7"/>
      <c r="K225" s="7"/>
      <c r="L225" s="7"/>
      <c r="M225" s="29"/>
      <c r="N225" s="29"/>
      <c r="O225" s="29"/>
      <c r="P225" s="29"/>
      <c r="Q225" s="11"/>
      <c r="R225" s="127"/>
      <c r="S225" s="127"/>
      <c r="T225" s="127"/>
      <c r="U225" s="127"/>
      <c r="V225" s="127"/>
      <c r="W225" s="7"/>
      <c r="X225" s="7"/>
      <c r="Y225" s="7"/>
      <c r="Z225" s="7"/>
      <c r="AA225" s="487"/>
    </row>
    <row r="226" spans="2:27" s="10" customFormat="1" ht="20.100000000000001" customHeight="1">
      <c r="B226" s="7"/>
      <c r="C226" s="7"/>
      <c r="D226" s="7"/>
      <c r="E226" s="7"/>
      <c r="F226" s="7"/>
      <c r="G226" s="3"/>
      <c r="H226" s="13"/>
      <c r="I226" s="7"/>
      <c r="J226" s="7"/>
      <c r="K226" s="7"/>
      <c r="L226" s="7"/>
      <c r="M226" s="29"/>
      <c r="N226" s="29"/>
      <c r="O226" s="29"/>
      <c r="P226" s="29"/>
      <c r="Q226" s="11"/>
      <c r="R226" s="127"/>
      <c r="S226" s="127"/>
      <c r="T226" s="127"/>
      <c r="U226" s="127"/>
      <c r="V226" s="127"/>
      <c r="W226" s="7"/>
      <c r="X226" s="7"/>
      <c r="Y226" s="7"/>
      <c r="Z226" s="7"/>
      <c r="AA226" s="487"/>
    </row>
    <row r="227" spans="2:27" s="10" customFormat="1" ht="20.100000000000001" customHeight="1">
      <c r="B227" s="7"/>
      <c r="C227" s="7"/>
      <c r="D227" s="7"/>
      <c r="E227" s="7"/>
      <c r="F227" s="7"/>
      <c r="G227" s="3"/>
      <c r="H227" s="13"/>
      <c r="I227" s="7"/>
      <c r="J227" s="7"/>
      <c r="K227" s="7"/>
      <c r="L227" s="7"/>
      <c r="M227" s="29"/>
      <c r="N227" s="29"/>
      <c r="O227" s="29"/>
      <c r="P227" s="29"/>
      <c r="Q227" s="11"/>
      <c r="R227" s="127"/>
      <c r="S227" s="127"/>
      <c r="T227" s="127"/>
      <c r="U227" s="127"/>
      <c r="V227" s="127"/>
      <c r="W227" s="7"/>
      <c r="X227" s="7"/>
      <c r="Y227" s="7"/>
      <c r="Z227" s="7"/>
      <c r="AA227" s="487"/>
    </row>
    <row r="228" spans="2:27" s="10" customFormat="1" ht="20.100000000000001" customHeight="1">
      <c r="B228" s="7"/>
      <c r="C228" s="7"/>
      <c r="D228" s="7"/>
      <c r="E228" s="7"/>
      <c r="F228" s="7"/>
      <c r="G228" s="3"/>
      <c r="H228" s="13"/>
      <c r="I228" s="7"/>
      <c r="J228" s="7"/>
      <c r="K228" s="7"/>
      <c r="L228" s="7"/>
      <c r="M228" s="29"/>
      <c r="N228" s="29"/>
      <c r="O228" s="29"/>
      <c r="P228" s="29"/>
      <c r="Q228" s="11"/>
      <c r="R228" s="127"/>
      <c r="S228" s="127"/>
      <c r="T228" s="127"/>
      <c r="U228" s="127"/>
      <c r="V228" s="127"/>
      <c r="W228" s="7"/>
      <c r="X228" s="7"/>
      <c r="Y228" s="7"/>
      <c r="Z228" s="7"/>
      <c r="AA228" s="487"/>
    </row>
    <row r="229" spans="2:27" s="10" customFormat="1" ht="20.100000000000001" customHeight="1">
      <c r="B229" s="7"/>
      <c r="C229" s="7"/>
      <c r="D229" s="7"/>
      <c r="E229" s="7"/>
      <c r="F229" s="7"/>
      <c r="G229" s="3"/>
      <c r="H229" s="13"/>
      <c r="I229" s="7"/>
      <c r="J229" s="7"/>
      <c r="K229" s="7"/>
      <c r="L229" s="7"/>
      <c r="M229" s="29"/>
      <c r="N229" s="29"/>
      <c r="O229" s="29"/>
      <c r="P229" s="29"/>
      <c r="Q229" s="11"/>
      <c r="R229" s="127"/>
      <c r="S229" s="127"/>
      <c r="T229" s="127"/>
      <c r="U229" s="127"/>
      <c r="V229" s="127"/>
      <c r="W229" s="7"/>
      <c r="X229" s="7"/>
      <c r="Y229" s="7"/>
      <c r="Z229" s="7"/>
      <c r="AA229" s="487"/>
    </row>
    <row r="230" spans="2:27" s="10" customFormat="1" ht="20.100000000000001" customHeight="1">
      <c r="B230" s="7"/>
      <c r="C230" s="7"/>
      <c r="D230" s="7"/>
      <c r="E230" s="7"/>
      <c r="F230" s="7"/>
      <c r="G230" s="3"/>
      <c r="H230" s="13"/>
      <c r="I230" s="7"/>
      <c r="J230" s="7"/>
      <c r="K230" s="7"/>
      <c r="L230" s="7"/>
      <c r="M230" s="29"/>
      <c r="N230" s="29"/>
      <c r="O230" s="29"/>
      <c r="P230" s="29"/>
      <c r="Q230" s="11"/>
      <c r="R230" s="127"/>
      <c r="S230" s="127"/>
      <c r="T230" s="127"/>
      <c r="U230" s="127"/>
      <c r="V230" s="127"/>
      <c r="W230" s="7"/>
      <c r="X230" s="7"/>
      <c r="Y230" s="7"/>
      <c r="Z230" s="7"/>
      <c r="AA230" s="487"/>
    </row>
    <row r="231" spans="2:27" s="10" customFormat="1" ht="20.100000000000001" customHeight="1">
      <c r="B231" s="7"/>
      <c r="C231" s="7"/>
      <c r="D231" s="7"/>
      <c r="E231" s="7"/>
      <c r="F231" s="7"/>
      <c r="G231" s="3"/>
      <c r="H231" s="13"/>
      <c r="I231" s="7"/>
      <c r="J231" s="7"/>
      <c r="K231" s="7"/>
      <c r="L231" s="7"/>
      <c r="M231" s="29"/>
      <c r="N231" s="29"/>
      <c r="O231" s="29"/>
      <c r="P231" s="29"/>
      <c r="Q231" s="11"/>
      <c r="R231" s="127"/>
      <c r="S231" s="127"/>
      <c r="T231" s="127"/>
      <c r="U231" s="127"/>
      <c r="V231" s="127"/>
      <c r="W231" s="7"/>
      <c r="X231" s="7"/>
      <c r="Y231" s="7"/>
      <c r="Z231" s="7"/>
      <c r="AA231" s="487"/>
    </row>
    <row r="232" spans="2:27" s="10" customFormat="1" ht="20.100000000000001" customHeight="1">
      <c r="B232" s="7"/>
      <c r="C232" s="7"/>
      <c r="D232" s="7"/>
      <c r="E232" s="7"/>
      <c r="F232" s="7"/>
      <c r="G232" s="3"/>
      <c r="H232" s="13"/>
      <c r="I232" s="7"/>
      <c r="J232" s="7"/>
      <c r="K232" s="7"/>
      <c r="L232" s="7"/>
      <c r="M232" s="29"/>
      <c r="N232" s="29"/>
      <c r="O232" s="29"/>
      <c r="P232" s="29"/>
      <c r="Q232" s="11"/>
      <c r="R232" s="127"/>
      <c r="S232" s="127"/>
      <c r="T232" s="127"/>
      <c r="U232" s="127"/>
      <c r="V232" s="127"/>
      <c r="W232" s="7"/>
      <c r="X232" s="7"/>
      <c r="Y232" s="7"/>
      <c r="Z232" s="7"/>
      <c r="AA232" s="487"/>
    </row>
    <row r="233" spans="2:27" s="10" customFormat="1" ht="20.100000000000001" customHeight="1">
      <c r="B233" s="7"/>
      <c r="C233" s="7"/>
      <c r="D233" s="7"/>
      <c r="E233" s="7"/>
      <c r="F233" s="7"/>
      <c r="G233" s="3"/>
      <c r="H233" s="13"/>
      <c r="I233" s="7"/>
      <c r="J233" s="7"/>
      <c r="K233" s="7"/>
      <c r="L233" s="7"/>
      <c r="M233" s="29"/>
      <c r="N233" s="29"/>
      <c r="O233" s="29"/>
      <c r="P233" s="29"/>
      <c r="Q233" s="11"/>
      <c r="R233" s="127"/>
      <c r="S233" s="127"/>
      <c r="T233" s="127"/>
      <c r="U233" s="127"/>
      <c r="V233" s="127"/>
      <c r="W233" s="7"/>
      <c r="X233" s="7"/>
      <c r="Y233" s="7"/>
      <c r="Z233" s="7"/>
      <c r="AA233" s="487"/>
    </row>
    <row r="234" spans="2:27" s="10" customFormat="1" ht="20.100000000000001" customHeight="1">
      <c r="B234" s="7"/>
      <c r="C234" s="7"/>
      <c r="D234" s="7"/>
      <c r="E234" s="7"/>
      <c r="F234" s="7"/>
      <c r="G234" s="3"/>
      <c r="H234" s="13"/>
      <c r="I234" s="7"/>
      <c r="J234" s="7"/>
      <c r="K234" s="7"/>
      <c r="L234" s="7"/>
      <c r="M234" s="29"/>
      <c r="N234" s="29"/>
      <c r="O234" s="29"/>
      <c r="P234" s="29"/>
      <c r="Q234" s="11"/>
      <c r="R234" s="127"/>
      <c r="S234" s="127"/>
      <c r="T234" s="127"/>
      <c r="U234" s="127"/>
      <c r="V234" s="127"/>
      <c r="W234" s="7"/>
      <c r="X234" s="7"/>
      <c r="Y234" s="7"/>
      <c r="Z234" s="7"/>
      <c r="AA234" s="487"/>
    </row>
    <row r="235" spans="2:27" s="10" customFormat="1" ht="20.100000000000001" customHeight="1">
      <c r="B235" s="7"/>
      <c r="C235" s="7"/>
      <c r="D235" s="7"/>
      <c r="E235" s="7"/>
      <c r="F235" s="7"/>
      <c r="G235" s="3"/>
      <c r="H235" s="13"/>
      <c r="I235" s="7"/>
      <c r="J235" s="7"/>
      <c r="K235" s="7"/>
      <c r="L235" s="7"/>
      <c r="M235" s="29"/>
      <c r="N235" s="29"/>
      <c r="O235" s="29"/>
      <c r="P235" s="29"/>
      <c r="Q235" s="11"/>
      <c r="R235" s="127"/>
      <c r="S235" s="127"/>
      <c r="T235" s="127"/>
      <c r="U235" s="127"/>
      <c r="V235" s="127"/>
      <c r="W235" s="7"/>
      <c r="X235" s="7"/>
      <c r="Y235" s="7"/>
      <c r="Z235" s="7"/>
      <c r="AA235" s="487"/>
    </row>
    <row r="236" spans="2:27" s="10" customFormat="1" ht="20.100000000000001" customHeight="1">
      <c r="B236" s="7"/>
      <c r="C236" s="7"/>
      <c r="D236" s="7"/>
      <c r="E236" s="7"/>
      <c r="F236" s="7"/>
      <c r="G236" s="3"/>
      <c r="H236" s="13"/>
      <c r="I236" s="7"/>
      <c r="J236" s="7"/>
      <c r="K236" s="7"/>
      <c r="L236" s="7"/>
      <c r="M236" s="29"/>
      <c r="N236" s="29"/>
      <c r="O236" s="29"/>
      <c r="P236" s="29"/>
      <c r="Q236" s="11"/>
      <c r="R236" s="127"/>
      <c r="S236" s="127"/>
      <c r="T236" s="127"/>
      <c r="U236" s="127"/>
      <c r="V236" s="127"/>
      <c r="W236" s="7"/>
      <c r="X236" s="7"/>
      <c r="Y236" s="7"/>
      <c r="Z236" s="7"/>
      <c r="AA236" s="487"/>
    </row>
    <row r="237" spans="2:27" s="10" customFormat="1" ht="20.100000000000001" customHeight="1">
      <c r="B237" s="7"/>
      <c r="C237" s="7"/>
      <c r="D237" s="7"/>
      <c r="E237" s="7"/>
      <c r="F237" s="7"/>
      <c r="G237" s="3"/>
      <c r="H237" s="13"/>
      <c r="I237" s="7"/>
      <c r="J237" s="7"/>
      <c r="K237" s="7"/>
      <c r="L237" s="7"/>
      <c r="M237" s="29"/>
      <c r="N237" s="29"/>
      <c r="O237" s="29"/>
      <c r="P237" s="29"/>
      <c r="Q237" s="11"/>
      <c r="R237" s="127"/>
      <c r="S237" s="127"/>
      <c r="T237" s="127"/>
      <c r="U237" s="127"/>
      <c r="V237" s="127"/>
      <c r="W237" s="7"/>
      <c r="X237" s="7"/>
      <c r="Y237" s="7"/>
      <c r="Z237" s="7"/>
      <c r="AA237" s="487"/>
    </row>
    <row r="238" spans="2:27" s="10" customFormat="1" ht="20.100000000000001" customHeight="1">
      <c r="B238" s="7"/>
      <c r="C238" s="7"/>
      <c r="D238" s="7"/>
      <c r="E238" s="7"/>
      <c r="F238" s="7"/>
      <c r="G238" s="3"/>
      <c r="H238" s="13"/>
      <c r="I238" s="7"/>
      <c r="J238" s="7"/>
      <c r="K238" s="7"/>
      <c r="L238" s="7"/>
      <c r="M238" s="29"/>
      <c r="N238" s="29"/>
      <c r="O238" s="29"/>
      <c r="P238" s="29"/>
      <c r="Q238" s="11"/>
      <c r="R238" s="127"/>
      <c r="S238" s="127"/>
      <c r="T238" s="127"/>
      <c r="U238" s="127"/>
      <c r="V238" s="127"/>
      <c r="W238" s="7"/>
      <c r="X238" s="7"/>
      <c r="Y238" s="7"/>
      <c r="Z238" s="7"/>
      <c r="AA238" s="487"/>
    </row>
    <row r="239" spans="2:27" s="10" customFormat="1" ht="20.100000000000001" customHeight="1">
      <c r="B239" s="7"/>
      <c r="C239" s="7"/>
      <c r="D239" s="7"/>
      <c r="E239" s="7"/>
      <c r="F239" s="7"/>
      <c r="G239" s="3"/>
      <c r="H239" s="13"/>
      <c r="I239" s="7"/>
      <c r="J239" s="7"/>
      <c r="K239" s="7"/>
      <c r="L239" s="7"/>
      <c r="M239" s="29"/>
      <c r="N239" s="29"/>
      <c r="O239" s="29"/>
      <c r="P239" s="29"/>
      <c r="Q239" s="11"/>
      <c r="R239" s="127"/>
      <c r="S239" s="127"/>
      <c r="T239" s="127"/>
      <c r="U239" s="127"/>
      <c r="V239" s="127"/>
      <c r="W239" s="7"/>
      <c r="X239" s="7"/>
      <c r="Y239" s="7"/>
      <c r="Z239" s="7"/>
      <c r="AA239" s="487"/>
    </row>
    <row r="240" spans="2:27" s="10" customFormat="1" ht="20.100000000000001" customHeight="1">
      <c r="B240" s="7"/>
      <c r="C240" s="7"/>
      <c r="D240" s="7"/>
      <c r="E240" s="7"/>
      <c r="F240" s="7"/>
      <c r="G240" s="3"/>
      <c r="H240" s="13"/>
      <c r="I240" s="7"/>
      <c r="J240" s="7"/>
      <c r="K240" s="7"/>
      <c r="L240" s="7"/>
      <c r="M240" s="29"/>
      <c r="N240" s="29"/>
      <c r="O240" s="29"/>
      <c r="P240" s="29"/>
      <c r="Q240" s="11"/>
      <c r="R240" s="127"/>
      <c r="S240" s="127"/>
      <c r="T240" s="127"/>
      <c r="U240" s="127"/>
      <c r="V240" s="127"/>
      <c r="W240" s="7"/>
      <c r="X240" s="7"/>
      <c r="Y240" s="7"/>
      <c r="Z240" s="7"/>
      <c r="AA240" s="487"/>
    </row>
    <row r="241" spans="2:27" s="10" customFormat="1" ht="20.100000000000001" customHeight="1">
      <c r="B241" s="7"/>
      <c r="C241" s="7"/>
      <c r="D241" s="7"/>
      <c r="E241" s="7"/>
      <c r="F241" s="7"/>
      <c r="G241" s="3"/>
      <c r="H241" s="13"/>
      <c r="I241" s="7"/>
      <c r="J241" s="7"/>
      <c r="K241" s="7"/>
      <c r="L241" s="7"/>
      <c r="M241" s="29"/>
      <c r="N241" s="29"/>
      <c r="O241" s="29"/>
      <c r="P241" s="29"/>
      <c r="Q241" s="11"/>
      <c r="R241" s="127"/>
      <c r="S241" s="127"/>
      <c r="T241" s="127"/>
      <c r="U241" s="127"/>
      <c r="V241" s="127"/>
      <c r="W241" s="7"/>
      <c r="X241" s="7"/>
      <c r="Y241" s="7"/>
      <c r="Z241" s="7"/>
      <c r="AA241" s="487"/>
    </row>
    <row r="242" spans="2:27" s="10" customFormat="1" ht="20.100000000000001" customHeight="1">
      <c r="B242" s="7"/>
      <c r="C242" s="7"/>
      <c r="D242" s="7"/>
      <c r="E242" s="7"/>
      <c r="F242" s="7"/>
      <c r="G242" s="3"/>
      <c r="H242" s="13"/>
      <c r="I242" s="7"/>
      <c r="J242" s="7"/>
      <c r="K242" s="7"/>
      <c r="L242" s="7"/>
      <c r="M242" s="29"/>
      <c r="N242" s="29"/>
      <c r="O242" s="29"/>
      <c r="P242" s="29"/>
      <c r="Q242" s="11"/>
      <c r="R242" s="127"/>
      <c r="S242" s="127"/>
      <c r="T242" s="127"/>
      <c r="U242" s="127"/>
      <c r="V242" s="127"/>
      <c r="W242" s="7"/>
      <c r="X242" s="7"/>
      <c r="Y242" s="7"/>
      <c r="Z242" s="7"/>
      <c r="AA242" s="487"/>
    </row>
    <row r="243" spans="2:27" s="10" customFormat="1" ht="20.100000000000001" customHeight="1">
      <c r="B243" s="7"/>
      <c r="C243" s="7"/>
      <c r="D243" s="7"/>
      <c r="E243" s="7"/>
      <c r="F243" s="7"/>
      <c r="G243" s="3"/>
      <c r="H243" s="13"/>
      <c r="I243" s="7"/>
      <c r="J243" s="7"/>
      <c r="K243" s="7"/>
      <c r="L243" s="7"/>
      <c r="M243" s="29"/>
      <c r="N243" s="29"/>
      <c r="O243" s="29"/>
      <c r="P243" s="29"/>
      <c r="Q243" s="11"/>
      <c r="R243" s="127"/>
      <c r="S243" s="127"/>
      <c r="T243" s="127"/>
      <c r="U243" s="127"/>
      <c r="V243" s="127"/>
      <c r="W243" s="7"/>
      <c r="X243" s="7"/>
      <c r="Y243" s="7"/>
      <c r="Z243" s="7"/>
      <c r="AA243" s="487"/>
    </row>
    <row r="244" spans="2:27" s="10" customFormat="1" ht="20.100000000000001" customHeight="1">
      <c r="B244" s="7"/>
      <c r="C244" s="7"/>
      <c r="D244" s="7"/>
      <c r="E244" s="7"/>
      <c r="F244" s="7"/>
      <c r="G244" s="3"/>
      <c r="H244" s="13"/>
      <c r="I244" s="7"/>
      <c r="J244" s="7"/>
      <c r="K244" s="7"/>
      <c r="L244" s="7"/>
      <c r="M244" s="29"/>
      <c r="N244" s="29"/>
      <c r="O244" s="29"/>
      <c r="P244" s="29"/>
      <c r="Q244" s="11"/>
      <c r="R244" s="127"/>
      <c r="S244" s="127"/>
      <c r="T244" s="127"/>
      <c r="U244" s="127"/>
      <c r="V244" s="127"/>
      <c r="W244" s="7"/>
      <c r="X244" s="7"/>
      <c r="Y244" s="7"/>
      <c r="Z244" s="7"/>
      <c r="AA244" s="487"/>
    </row>
    <row r="245" spans="2:27" s="10" customFormat="1" ht="20.100000000000001" customHeight="1">
      <c r="B245" s="7"/>
      <c r="C245" s="7"/>
      <c r="D245" s="7"/>
      <c r="E245" s="7"/>
      <c r="F245" s="7"/>
      <c r="G245" s="3"/>
      <c r="H245" s="13"/>
      <c r="I245" s="7"/>
      <c r="J245" s="7"/>
      <c r="K245" s="7"/>
      <c r="L245" s="7"/>
      <c r="M245" s="29"/>
      <c r="N245" s="29"/>
      <c r="O245" s="29"/>
      <c r="P245" s="29"/>
      <c r="Q245" s="11"/>
      <c r="R245" s="127"/>
      <c r="S245" s="127"/>
      <c r="T245" s="127"/>
      <c r="U245" s="127"/>
      <c r="V245" s="127"/>
      <c r="W245" s="7"/>
      <c r="X245" s="7"/>
      <c r="Y245" s="7"/>
      <c r="Z245" s="7"/>
      <c r="AA245" s="487"/>
    </row>
    <row r="246" spans="2:27" s="10" customFormat="1" ht="20.100000000000001" customHeight="1">
      <c r="B246" s="7"/>
      <c r="C246" s="7"/>
      <c r="D246" s="7"/>
      <c r="E246" s="7"/>
      <c r="F246" s="7"/>
      <c r="G246" s="3"/>
      <c r="H246" s="13"/>
      <c r="I246" s="7"/>
      <c r="J246" s="7"/>
      <c r="K246" s="7"/>
      <c r="L246" s="7"/>
      <c r="M246" s="29"/>
      <c r="N246" s="29"/>
      <c r="O246" s="29"/>
      <c r="P246" s="29"/>
      <c r="Q246" s="11"/>
      <c r="R246" s="127"/>
      <c r="S246" s="127"/>
      <c r="T246" s="127"/>
      <c r="U246" s="127"/>
      <c r="V246" s="127"/>
      <c r="W246" s="7"/>
      <c r="X246" s="7"/>
      <c r="Y246" s="7"/>
      <c r="Z246" s="7"/>
      <c r="AA246" s="487"/>
    </row>
    <row r="247" spans="2:27" s="10" customFormat="1" ht="20.100000000000001" customHeight="1">
      <c r="B247" s="7"/>
      <c r="C247" s="7"/>
      <c r="D247" s="7"/>
      <c r="E247" s="7"/>
      <c r="F247" s="7"/>
      <c r="G247" s="3"/>
      <c r="H247" s="13"/>
      <c r="I247" s="7"/>
      <c r="J247" s="7"/>
      <c r="K247" s="7"/>
      <c r="L247" s="7"/>
      <c r="M247" s="29"/>
      <c r="N247" s="29"/>
      <c r="O247" s="29"/>
      <c r="P247" s="29"/>
      <c r="Q247" s="11"/>
      <c r="R247" s="127"/>
      <c r="S247" s="127"/>
      <c r="T247" s="127"/>
      <c r="U247" s="127"/>
      <c r="V247" s="127"/>
      <c r="W247" s="7"/>
      <c r="X247" s="7"/>
      <c r="Y247" s="7"/>
      <c r="Z247" s="7"/>
      <c r="AA247" s="487"/>
    </row>
    <row r="248" spans="2:27" s="10" customFormat="1" ht="20.100000000000001" customHeight="1">
      <c r="B248" s="7"/>
      <c r="C248" s="7"/>
      <c r="D248" s="7"/>
      <c r="E248" s="7"/>
      <c r="F248" s="7"/>
      <c r="G248" s="3"/>
      <c r="H248" s="13"/>
      <c r="I248" s="7"/>
      <c r="J248" s="7"/>
      <c r="K248" s="7"/>
      <c r="L248" s="7"/>
      <c r="M248" s="29"/>
      <c r="N248" s="29"/>
      <c r="O248" s="29"/>
      <c r="P248" s="29"/>
      <c r="Q248" s="11"/>
      <c r="R248" s="127"/>
      <c r="S248" s="127"/>
      <c r="T248" s="127"/>
      <c r="U248" s="127"/>
      <c r="V248" s="127"/>
      <c r="W248" s="7"/>
      <c r="X248" s="7"/>
      <c r="Y248" s="7"/>
      <c r="Z248" s="7"/>
      <c r="AA248" s="487"/>
    </row>
    <row r="249" spans="2:27" s="10" customFormat="1" ht="20.100000000000001" customHeight="1">
      <c r="B249" s="7"/>
      <c r="C249" s="7"/>
      <c r="D249" s="7"/>
      <c r="E249" s="7"/>
      <c r="F249" s="7"/>
      <c r="G249" s="3"/>
      <c r="H249" s="13"/>
      <c r="I249" s="7"/>
      <c r="J249" s="7"/>
      <c r="K249" s="7"/>
      <c r="L249" s="7"/>
      <c r="M249" s="29"/>
      <c r="N249" s="29"/>
      <c r="O249" s="29"/>
      <c r="P249" s="29"/>
      <c r="Q249" s="11"/>
      <c r="R249" s="127"/>
      <c r="S249" s="127"/>
      <c r="T249" s="127"/>
      <c r="U249" s="127"/>
      <c r="V249" s="127"/>
      <c r="W249" s="7"/>
      <c r="X249" s="7"/>
      <c r="Y249" s="7"/>
      <c r="Z249" s="7"/>
      <c r="AA249" s="487"/>
    </row>
    <row r="250" spans="2:27" s="10" customFormat="1" ht="20.100000000000001" customHeight="1">
      <c r="B250" s="7"/>
      <c r="C250" s="7"/>
      <c r="D250" s="7"/>
      <c r="E250" s="7"/>
      <c r="F250" s="7"/>
      <c r="G250" s="3"/>
      <c r="H250" s="13"/>
      <c r="I250" s="7"/>
      <c r="J250" s="7"/>
      <c r="K250" s="7"/>
      <c r="L250" s="7"/>
      <c r="M250" s="29"/>
      <c r="N250" s="29"/>
      <c r="O250" s="29"/>
      <c r="P250" s="29"/>
      <c r="Q250" s="11"/>
      <c r="R250" s="127"/>
      <c r="S250" s="127"/>
      <c r="T250" s="127"/>
      <c r="U250" s="127"/>
      <c r="V250" s="127"/>
      <c r="W250" s="7"/>
      <c r="X250" s="7"/>
      <c r="Y250" s="7"/>
      <c r="Z250" s="7"/>
      <c r="AA250" s="487"/>
    </row>
    <row r="251" spans="2:27" s="10" customFormat="1" ht="20.100000000000001" customHeight="1">
      <c r="B251" s="7"/>
      <c r="C251" s="7"/>
      <c r="D251" s="7"/>
      <c r="E251" s="7"/>
      <c r="F251" s="7"/>
      <c r="G251" s="3"/>
      <c r="H251" s="13"/>
      <c r="I251" s="7"/>
      <c r="J251" s="7"/>
      <c r="K251" s="7"/>
      <c r="L251" s="7"/>
      <c r="M251" s="29"/>
      <c r="N251" s="29"/>
      <c r="O251" s="29"/>
      <c r="P251" s="29"/>
      <c r="Q251" s="11"/>
      <c r="R251" s="127"/>
      <c r="S251" s="127"/>
      <c r="T251" s="127"/>
      <c r="U251" s="127"/>
      <c r="V251" s="127"/>
      <c r="W251" s="7"/>
      <c r="X251" s="7"/>
      <c r="Y251" s="7"/>
      <c r="Z251" s="7"/>
      <c r="AA251" s="487"/>
    </row>
    <row r="252" spans="2:27" s="10" customFormat="1" ht="20.100000000000001" customHeight="1">
      <c r="B252" s="7"/>
      <c r="C252" s="7"/>
      <c r="D252" s="7"/>
      <c r="E252" s="7"/>
      <c r="F252" s="7"/>
      <c r="G252" s="3"/>
      <c r="H252" s="13"/>
      <c r="I252" s="7"/>
      <c r="J252" s="7"/>
      <c r="K252" s="7"/>
      <c r="L252" s="7"/>
      <c r="M252" s="29"/>
      <c r="N252" s="29"/>
      <c r="O252" s="29"/>
      <c r="P252" s="29"/>
      <c r="Q252" s="11"/>
      <c r="R252" s="127"/>
      <c r="S252" s="127"/>
      <c r="T252" s="127"/>
      <c r="U252" s="127"/>
      <c r="V252" s="127"/>
      <c r="W252" s="7"/>
      <c r="X252" s="7"/>
      <c r="Y252" s="7"/>
      <c r="Z252" s="7"/>
      <c r="AA252" s="487"/>
    </row>
    <row r="253" spans="2:27" s="10" customFormat="1" ht="20.100000000000001" customHeight="1">
      <c r="B253" s="7"/>
      <c r="C253" s="7"/>
      <c r="D253" s="7"/>
      <c r="E253" s="7"/>
      <c r="F253" s="7"/>
      <c r="G253" s="3"/>
      <c r="H253" s="13"/>
      <c r="I253" s="7"/>
      <c r="J253" s="7"/>
      <c r="K253" s="7"/>
      <c r="L253" s="7"/>
      <c r="M253" s="29"/>
      <c r="N253" s="29"/>
      <c r="O253" s="29"/>
      <c r="P253" s="29"/>
      <c r="Q253" s="11"/>
      <c r="R253" s="127"/>
      <c r="S253" s="127"/>
      <c r="T253" s="127"/>
      <c r="U253" s="127"/>
      <c r="V253" s="127"/>
      <c r="W253" s="7"/>
      <c r="X253" s="7"/>
      <c r="Y253" s="7"/>
      <c r="Z253" s="7"/>
      <c r="AA253" s="487"/>
    </row>
    <row r="254" spans="2:27" s="10" customFormat="1" ht="20.100000000000001" customHeight="1">
      <c r="B254" s="7"/>
      <c r="C254" s="7"/>
      <c r="D254" s="7"/>
      <c r="E254" s="7"/>
      <c r="F254" s="7"/>
      <c r="G254" s="3"/>
      <c r="H254" s="13"/>
      <c r="I254" s="7"/>
      <c r="J254" s="7"/>
      <c r="K254" s="7"/>
      <c r="L254" s="7"/>
      <c r="M254" s="29"/>
      <c r="N254" s="29"/>
      <c r="O254" s="29"/>
      <c r="P254" s="29"/>
      <c r="Q254" s="11"/>
      <c r="R254" s="127"/>
      <c r="S254" s="127"/>
      <c r="T254" s="127"/>
      <c r="U254" s="127"/>
      <c r="V254" s="127"/>
      <c r="W254" s="7"/>
      <c r="X254" s="7"/>
      <c r="Y254" s="7"/>
      <c r="Z254" s="7"/>
      <c r="AA254" s="487"/>
    </row>
    <row r="255" spans="2:27" s="10" customFormat="1" ht="20.100000000000001" customHeight="1">
      <c r="B255" s="7"/>
      <c r="C255" s="7"/>
      <c r="D255" s="7"/>
      <c r="E255" s="7"/>
      <c r="F255" s="7"/>
      <c r="G255" s="3"/>
      <c r="H255" s="13"/>
      <c r="I255" s="7"/>
      <c r="J255" s="7"/>
      <c r="K255" s="7"/>
      <c r="L255" s="7"/>
      <c r="M255" s="29"/>
      <c r="N255" s="29"/>
      <c r="O255" s="29"/>
      <c r="P255" s="29"/>
      <c r="Q255" s="11"/>
      <c r="R255" s="127"/>
      <c r="S255" s="127"/>
      <c r="T255" s="127"/>
      <c r="U255" s="127"/>
      <c r="V255" s="127"/>
      <c r="W255" s="7"/>
      <c r="X255" s="7"/>
      <c r="Y255" s="7"/>
      <c r="Z255" s="7"/>
      <c r="AA255" s="487"/>
    </row>
    <row r="256" spans="2:27" s="10" customFormat="1" ht="20.100000000000001" customHeight="1">
      <c r="B256" s="7"/>
      <c r="C256" s="7"/>
      <c r="D256" s="7"/>
      <c r="E256" s="7"/>
      <c r="F256" s="7"/>
      <c r="G256" s="3"/>
      <c r="H256" s="13"/>
      <c r="I256" s="7"/>
      <c r="J256" s="7"/>
      <c r="K256" s="7"/>
      <c r="L256" s="7"/>
      <c r="M256" s="29"/>
      <c r="N256" s="29"/>
      <c r="O256" s="29"/>
      <c r="P256" s="29"/>
      <c r="Q256" s="11"/>
      <c r="R256" s="127"/>
      <c r="S256" s="127"/>
      <c r="T256" s="127"/>
      <c r="U256" s="127"/>
      <c r="V256" s="127"/>
      <c r="W256" s="7"/>
      <c r="X256" s="7"/>
      <c r="Y256" s="7"/>
      <c r="Z256" s="7"/>
      <c r="AA256" s="487"/>
    </row>
    <row r="257" spans="2:27" s="10" customFormat="1" ht="20.100000000000001" customHeight="1">
      <c r="B257" s="7"/>
      <c r="C257" s="7"/>
      <c r="D257" s="7"/>
      <c r="E257" s="7"/>
      <c r="F257" s="7"/>
      <c r="G257" s="3"/>
      <c r="H257" s="13"/>
      <c r="I257" s="7"/>
      <c r="J257" s="7"/>
      <c r="K257" s="7"/>
      <c r="L257" s="7"/>
      <c r="M257" s="29"/>
      <c r="N257" s="29"/>
      <c r="O257" s="29"/>
      <c r="P257" s="29"/>
      <c r="Q257" s="11"/>
      <c r="R257" s="127"/>
      <c r="S257" s="127"/>
      <c r="T257" s="127"/>
      <c r="U257" s="127"/>
      <c r="V257" s="127"/>
      <c r="W257" s="7"/>
      <c r="X257" s="7"/>
      <c r="Y257" s="7"/>
      <c r="Z257" s="7"/>
      <c r="AA257" s="487"/>
    </row>
    <row r="258" spans="2:27" s="10" customFormat="1" ht="20.100000000000001" customHeight="1">
      <c r="B258" s="7"/>
      <c r="C258" s="7"/>
      <c r="D258" s="7"/>
      <c r="E258" s="7"/>
      <c r="F258" s="7"/>
      <c r="G258" s="3"/>
      <c r="H258" s="13"/>
      <c r="I258" s="7"/>
      <c r="J258" s="7"/>
      <c r="K258" s="7"/>
      <c r="L258" s="7"/>
      <c r="M258" s="29"/>
      <c r="N258" s="29"/>
      <c r="O258" s="29"/>
      <c r="P258" s="29"/>
      <c r="Q258" s="11"/>
      <c r="R258" s="127"/>
      <c r="S258" s="127"/>
      <c r="T258" s="127"/>
      <c r="U258" s="127"/>
      <c r="V258" s="127"/>
      <c r="W258" s="7"/>
      <c r="X258" s="7"/>
      <c r="Y258" s="7"/>
      <c r="Z258" s="7"/>
      <c r="AA258" s="487"/>
    </row>
    <row r="259" spans="2:27" s="10" customFormat="1" ht="20.100000000000001" customHeight="1">
      <c r="B259" s="7"/>
      <c r="C259" s="7"/>
      <c r="D259" s="7"/>
      <c r="E259" s="7"/>
      <c r="F259" s="7"/>
      <c r="G259" s="3"/>
      <c r="H259" s="13"/>
      <c r="I259" s="7"/>
      <c r="J259" s="7"/>
      <c r="K259" s="7"/>
      <c r="L259" s="7"/>
      <c r="M259" s="29"/>
      <c r="N259" s="29"/>
      <c r="O259" s="29"/>
      <c r="P259" s="29"/>
      <c r="Q259" s="11"/>
      <c r="R259" s="127"/>
      <c r="S259" s="127"/>
      <c r="T259" s="127"/>
      <c r="U259" s="127"/>
      <c r="V259" s="127"/>
      <c r="W259" s="7"/>
      <c r="X259" s="7"/>
      <c r="Y259" s="7"/>
      <c r="Z259" s="7"/>
      <c r="AA259" s="487"/>
    </row>
    <row r="260" spans="2:27" s="10" customFormat="1" ht="20.100000000000001" customHeight="1">
      <c r="B260" s="7"/>
      <c r="C260" s="7"/>
      <c r="D260" s="7"/>
      <c r="E260" s="7"/>
      <c r="F260" s="7"/>
      <c r="G260" s="3"/>
      <c r="H260" s="13"/>
      <c r="I260" s="7"/>
      <c r="J260" s="7"/>
      <c r="K260" s="7"/>
      <c r="L260" s="7"/>
      <c r="M260" s="29"/>
      <c r="N260" s="29"/>
      <c r="O260" s="29"/>
      <c r="P260" s="29"/>
      <c r="Q260" s="11"/>
      <c r="R260" s="127"/>
      <c r="S260" s="127"/>
      <c r="T260" s="127"/>
      <c r="U260" s="127"/>
      <c r="V260" s="127"/>
      <c r="W260" s="7"/>
      <c r="X260" s="7"/>
      <c r="Y260" s="7"/>
      <c r="Z260" s="7"/>
      <c r="AA260" s="487"/>
    </row>
    <row r="261" spans="2:27" s="10" customFormat="1" ht="20.100000000000001" customHeight="1">
      <c r="B261" s="7"/>
      <c r="C261" s="7"/>
      <c r="D261" s="7"/>
      <c r="E261" s="7"/>
      <c r="F261" s="7"/>
      <c r="G261" s="3"/>
      <c r="H261" s="13"/>
      <c r="I261" s="7"/>
      <c r="J261" s="7"/>
      <c r="K261" s="7"/>
      <c r="L261" s="7"/>
      <c r="M261" s="29"/>
      <c r="N261" s="29"/>
      <c r="O261" s="29"/>
      <c r="P261" s="29"/>
      <c r="Q261" s="11"/>
      <c r="R261" s="127"/>
      <c r="S261" s="127"/>
      <c r="T261" s="127"/>
      <c r="U261" s="127"/>
      <c r="V261" s="127"/>
      <c r="W261" s="7"/>
      <c r="X261" s="7"/>
      <c r="Y261" s="7"/>
      <c r="Z261" s="7"/>
      <c r="AA261" s="487"/>
    </row>
    <row r="262" spans="2:27" s="10" customFormat="1" ht="20.100000000000001" customHeight="1">
      <c r="B262" s="7"/>
      <c r="C262" s="7"/>
      <c r="D262" s="7"/>
      <c r="E262" s="7"/>
      <c r="F262" s="7"/>
      <c r="G262" s="3"/>
      <c r="H262" s="13"/>
      <c r="I262" s="7"/>
      <c r="J262" s="7"/>
      <c r="K262" s="7"/>
      <c r="L262" s="7"/>
      <c r="M262" s="29"/>
      <c r="N262" s="29"/>
      <c r="O262" s="29"/>
      <c r="P262" s="29"/>
      <c r="Q262" s="11"/>
      <c r="R262" s="127"/>
      <c r="S262" s="127"/>
      <c r="T262" s="127"/>
      <c r="U262" s="127"/>
      <c r="V262" s="127"/>
      <c r="W262" s="7"/>
      <c r="X262" s="7"/>
      <c r="Y262" s="7"/>
      <c r="Z262" s="7"/>
      <c r="AA262" s="487"/>
    </row>
    <row r="263" spans="2:27" s="10" customFormat="1" ht="20.100000000000001" customHeight="1">
      <c r="B263" s="7"/>
      <c r="C263" s="7"/>
      <c r="D263" s="7"/>
      <c r="E263" s="7"/>
      <c r="F263" s="7"/>
      <c r="G263" s="3"/>
      <c r="H263" s="13"/>
      <c r="I263" s="7"/>
      <c r="J263" s="7"/>
      <c r="K263" s="7"/>
      <c r="L263" s="7"/>
      <c r="M263" s="29"/>
      <c r="N263" s="29"/>
      <c r="O263" s="29"/>
      <c r="P263" s="29"/>
      <c r="Q263" s="11"/>
      <c r="R263" s="127"/>
      <c r="S263" s="127"/>
      <c r="T263" s="127"/>
      <c r="U263" s="127"/>
      <c r="V263" s="127"/>
      <c r="W263" s="7"/>
      <c r="X263" s="7"/>
      <c r="Y263" s="7"/>
      <c r="Z263" s="7"/>
      <c r="AA263" s="487"/>
    </row>
    <row r="264" spans="2:27" s="10" customFormat="1" ht="20.100000000000001" customHeight="1">
      <c r="B264" s="7"/>
      <c r="C264" s="7"/>
      <c r="D264" s="7"/>
      <c r="E264" s="7"/>
      <c r="F264" s="7"/>
      <c r="G264" s="3"/>
      <c r="H264" s="13"/>
      <c r="I264" s="7"/>
      <c r="J264" s="7"/>
      <c r="K264" s="7"/>
      <c r="L264" s="7"/>
      <c r="M264" s="29"/>
      <c r="N264" s="29"/>
      <c r="O264" s="29"/>
      <c r="P264" s="29"/>
      <c r="Q264" s="11"/>
      <c r="R264" s="127"/>
      <c r="S264" s="127"/>
      <c r="T264" s="127"/>
      <c r="U264" s="127"/>
      <c r="V264" s="127"/>
      <c r="W264" s="7"/>
      <c r="X264" s="7"/>
      <c r="Y264" s="7"/>
      <c r="Z264" s="7"/>
      <c r="AA264" s="487"/>
    </row>
    <row r="265" spans="2:27" s="10" customFormat="1" ht="20.100000000000001" customHeight="1">
      <c r="B265" s="7"/>
      <c r="C265" s="7"/>
      <c r="D265" s="7"/>
      <c r="E265" s="7"/>
      <c r="F265" s="7"/>
      <c r="G265" s="3"/>
      <c r="H265" s="13"/>
      <c r="I265" s="7"/>
      <c r="J265" s="7"/>
      <c r="K265" s="7"/>
      <c r="L265" s="7"/>
      <c r="M265" s="29"/>
      <c r="N265" s="29"/>
      <c r="O265" s="29"/>
      <c r="P265" s="29"/>
      <c r="Q265" s="11"/>
      <c r="R265" s="127"/>
      <c r="S265" s="127"/>
      <c r="T265" s="127"/>
      <c r="U265" s="127"/>
      <c r="V265" s="127"/>
      <c r="W265" s="7"/>
      <c r="X265" s="7"/>
      <c r="Y265" s="7"/>
      <c r="Z265" s="7"/>
      <c r="AA265" s="487"/>
    </row>
    <row r="266" spans="2:27" s="10" customFormat="1" ht="20.100000000000001" customHeight="1">
      <c r="B266" s="7"/>
      <c r="C266" s="7"/>
      <c r="D266" s="7"/>
      <c r="E266" s="7"/>
      <c r="F266" s="7"/>
      <c r="G266" s="3"/>
      <c r="H266" s="13"/>
      <c r="I266" s="7"/>
      <c r="J266" s="7"/>
      <c r="K266" s="7"/>
      <c r="L266" s="7"/>
      <c r="M266" s="29"/>
      <c r="N266" s="29"/>
      <c r="O266" s="29"/>
      <c r="P266" s="29"/>
      <c r="Q266" s="11"/>
      <c r="R266" s="127"/>
      <c r="S266" s="127"/>
      <c r="T266" s="127"/>
      <c r="U266" s="127"/>
      <c r="V266" s="127"/>
      <c r="W266" s="7"/>
      <c r="X266" s="7"/>
      <c r="Y266" s="7"/>
      <c r="Z266" s="7"/>
      <c r="AA266" s="487"/>
    </row>
    <row r="267" spans="2:27" s="10" customFormat="1" ht="20.100000000000001" customHeight="1">
      <c r="B267" s="7"/>
      <c r="C267" s="7"/>
      <c r="D267" s="7"/>
      <c r="E267" s="7"/>
      <c r="F267" s="7"/>
      <c r="G267" s="3"/>
      <c r="H267" s="13"/>
      <c r="I267" s="7"/>
      <c r="J267" s="7"/>
      <c r="K267" s="7"/>
      <c r="L267" s="7"/>
      <c r="M267" s="29"/>
      <c r="N267" s="29"/>
      <c r="O267" s="29"/>
      <c r="P267" s="29"/>
      <c r="Q267" s="11"/>
      <c r="R267" s="127"/>
      <c r="S267" s="127"/>
      <c r="T267" s="127"/>
      <c r="U267" s="127"/>
      <c r="V267" s="127"/>
      <c r="W267" s="7"/>
      <c r="X267" s="7"/>
      <c r="Y267" s="7"/>
      <c r="Z267" s="7"/>
      <c r="AA267" s="487"/>
    </row>
    <row r="268" spans="2:27" s="10" customFormat="1" ht="20.100000000000001" customHeight="1">
      <c r="B268" s="7"/>
      <c r="C268" s="7"/>
      <c r="D268" s="7"/>
      <c r="E268" s="7"/>
      <c r="F268" s="7"/>
      <c r="G268" s="3"/>
      <c r="H268" s="13"/>
      <c r="I268" s="7"/>
      <c r="J268" s="7"/>
      <c r="K268" s="7"/>
      <c r="L268" s="7"/>
      <c r="M268" s="29"/>
      <c r="N268" s="29"/>
      <c r="O268" s="29"/>
      <c r="P268" s="29"/>
      <c r="Q268" s="11"/>
      <c r="R268" s="127"/>
      <c r="S268" s="127"/>
      <c r="T268" s="127"/>
      <c r="U268" s="127"/>
      <c r="V268" s="127"/>
      <c r="W268" s="7"/>
      <c r="X268" s="7"/>
      <c r="Y268" s="7"/>
      <c r="Z268" s="7"/>
      <c r="AA268" s="487"/>
    </row>
    <row r="269" spans="2:27" s="10" customFormat="1" ht="20.100000000000001" customHeight="1">
      <c r="B269" s="7"/>
      <c r="C269" s="7"/>
      <c r="D269" s="7"/>
      <c r="E269" s="7"/>
      <c r="F269" s="7"/>
      <c r="G269" s="3"/>
      <c r="H269" s="13"/>
      <c r="I269" s="7"/>
      <c r="J269" s="7"/>
      <c r="K269" s="7"/>
      <c r="L269" s="7"/>
      <c r="M269" s="29"/>
      <c r="N269" s="29"/>
      <c r="O269" s="29"/>
      <c r="P269" s="29"/>
      <c r="Q269" s="11"/>
      <c r="R269" s="127"/>
      <c r="S269" s="127"/>
      <c r="T269" s="127"/>
      <c r="U269" s="127"/>
      <c r="V269" s="127"/>
      <c r="W269" s="7"/>
      <c r="X269" s="7"/>
      <c r="Y269" s="7"/>
      <c r="Z269" s="7"/>
      <c r="AA269" s="487"/>
    </row>
    <row r="270" spans="2:27" s="10" customFormat="1" ht="20.100000000000001" customHeight="1">
      <c r="B270" s="7"/>
      <c r="C270" s="7"/>
      <c r="D270" s="7"/>
      <c r="E270" s="7"/>
      <c r="F270" s="7"/>
      <c r="G270" s="3"/>
      <c r="H270" s="13"/>
      <c r="I270" s="7"/>
      <c r="J270" s="7"/>
      <c r="K270" s="7"/>
      <c r="L270" s="7"/>
      <c r="M270" s="29"/>
      <c r="N270" s="29"/>
      <c r="O270" s="29"/>
      <c r="P270" s="29"/>
      <c r="Q270" s="11"/>
      <c r="R270" s="127"/>
      <c r="S270" s="127"/>
      <c r="T270" s="127"/>
      <c r="U270" s="127"/>
      <c r="V270" s="127"/>
      <c r="W270" s="7"/>
      <c r="X270" s="7"/>
      <c r="Y270" s="7"/>
      <c r="Z270" s="7"/>
      <c r="AA270" s="487"/>
    </row>
    <row r="271" spans="2:27" s="10" customFormat="1" ht="20.100000000000001" customHeight="1">
      <c r="B271" s="7"/>
      <c r="C271" s="7"/>
      <c r="D271" s="7"/>
      <c r="E271" s="7"/>
      <c r="F271" s="7"/>
      <c r="G271" s="3"/>
      <c r="H271" s="13"/>
      <c r="I271" s="7"/>
      <c r="J271" s="7"/>
      <c r="K271" s="7"/>
      <c r="L271" s="7"/>
      <c r="M271" s="29"/>
      <c r="N271" s="29"/>
      <c r="O271" s="29"/>
      <c r="P271" s="29"/>
      <c r="Q271" s="11"/>
      <c r="R271" s="127"/>
      <c r="S271" s="127"/>
      <c r="T271" s="127"/>
      <c r="U271" s="127"/>
      <c r="V271" s="127"/>
      <c r="W271" s="7"/>
      <c r="X271" s="7"/>
      <c r="Y271" s="7"/>
      <c r="Z271" s="7"/>
      <c r="AA271" s="487"/>
    </row>
    <row r="272" spans="2:27" s="10" customFormat="1" ht="20.100000000000001" customHeight="1">
      <c r="B272" s="7"/>
      <c r="C272" s="7"/>
      <c r="D272" s="7"/>
      <c r="E272" s="7"/>
      <c r="F272" s="7"/>
      <c r="G272" s="3"/>
      <c r="H272" s="13"/>
      <c r="I272" s="7"/>
      <c r="J272" s="7"/>
      <c r="K272" s="7"/>
      <c r="L272" s="7"/>
      <c r="M272" s="29"/>
      <c r="N272" s="29"/>
      <c r="O272" s="29"/>
      <c r="P272" s="29"/>
      <c r="Q272" s="11"/>
      <c r="R272" s="127"/>
      <c r="S272" s="127"/>
      <c r="T272" s="127"/>
      <c r="U272" s="127"/>
      <c r="V272" s="127"/>
      <c r="W272" s="7"/>
      <c r="X272" s="7"/>
      <c r="Y272" s="7"/>
      <c r="Z272" s="7"/>
      <c r="AA272" s="487"/>
    </row>
    <row r="273" spans="2:27" s="10" customFormat="1" ht="20.100000000000001" customHeight="1">
      <c r="B273" s="7"/>
      <c r="C273" s="7"/>
      <c r="D273" s="7"/>
      <c r="E273" s="7"/>
      <c r="F273" s="7"/>
      <c r="G273" s="3"/>
      <c r="H273" s="13"/>
      <c r="I273" s="7"/>
      <c r="J273" s="7"/>
      <c r="K273" s="7"/>
      <c r="L273" s="7"/>
      <c r="M273" s="29"/>
      <c r="N273" s="29"/>
      <c r="O273" s="29"/>
      <c r="P273" s="29"/>
      <c r="Q273" s="11"/>
      <c r="R273" s="127"/>
      <c r="S273" s="127"/>
      <c r="T273" s="127"/>
      <c r="U273" s="127"/>
      <c r="V273" s="127"/>
      <c r="W273" s="7"/>
      <c r="X273" s="7"/>
      <c r="Y273" s="7"/>
      <c r="Z273" s="7"/>
      <c r="AA273" s="487"/>
    </row>
    <row r="274" spans="2:27" s="10" customFormat="1" ht="20.100000000000001" customHeight="1">
      <c r="B274" s="7"/>
      <c r="C274" s="7"/>
      <c r="D274" s="7"/>
      <c r="E274" s="7"/>
      <c r="F274" s="7"/>
      <c r="G274" s="3"/>
      <c r="H274" s="13"/>
      <c r="I274" s="7"/>
      <c r="J274" s="7"/>
      <c r="K274" s="7"/>
      <c r="L274" s="7"/>
      <c r="M274" s="29"/>
      <c r="N274" s="29"/>
      <c r="O274" s="29"/>
      <c r="P274" s="29"/>
      <c r="Q274" s="11"/>
      <c r="R274" s="127"/>
      <c r="S274" s="127"/>
      <c r="T274" s="127"/>
      <c r="U274" s="127"/>
      <c r="V274" s="127"/>
      <c r="W274" s="7"/>
      <c r="X274" s="7"/>
      <c r="Y274" s="7"/>
      <c r="Z274" s="7"/>
      <c r="AA274" s="487"/>
    </row>
    <row r="275" spans="2:27" s="10" customFormat="1" ht="20.100000000000001" customHeight="1">
      <c r="B275" s="7"/>
      <c r="C275" s="7"/>
      <c r="D275" s="7"/>
      <c r="E275" s="7"/>
      <c r="F275" s="7"/>
      <c r="G275" s="3"/>
      <c r="H275" s="13"/>
      <c r="I275" s="7"/>
      <c r="J275" s="7"/>
      <c r="K275" s="7"/>
      <c r="L275" s="7"/>
      <c r="M275" s="29"/>
      <c r="N275" s="29"/>
      <c r="O275" s="29"/>
      <c r="P275" s="29"/>
      <c r="Q275" s="11"/>
      <c r="R275" s="127"/>
      <c r="S275" s="127"/>
      <c r="T275" s="127"/>
      <c r="U275" s="127"/>
      <c r="V275" s="127"/>
      <c r="W275" s="7"/>
      <c r="X275" s="7"/>
      <c r="Y275" s="7"/>
      <c r="Z275" s="7"/>
      <c r="AA275" s="487"/>
    </row>
    <row r="276" spans="2:27" s="10" customFormat="1" ht="20.100000000000001" customHeight="1">
      <c r="B276" s="7"/>
      <c r="C276" s="7"/>
      <c r="D276" s="7"/>
      <c r="E276" s="7"/>
      <c r="F276" s="7"/>
      <c r="G276" s="3"/>
      <c r="H276" s="13"/>
      <c r="I276" s="7"/>
      <c r="J276" s="7"/>
      <c r="K276" s="7"/>
      <c r="L276" s="7"/>
      <c r="M276" s="29"/>
      <c r="N276" s="29"/>
      <c r="O276" s="29"/>
      <c r="P276" s="29"/>
      <c r="Q276" s="11"/>
      <c r="R276" s="127"/>
      <c r="S276" s="127"/>
      <c r="T276" s="127"/>
      <c r="U276" s="127"/>
      <c r="V276" s="127"/>
      <c r="W276" s="7"/>
      <c r="X276" s="7"/>
      <c r="Y276" s="7"/>
      <c r="Z276" s="7"/>
      <c r="AA276" s="487"/>
    </row>
    <row r="277" spans="2:27" s="10" customFormat="1" ht="20.100000000000001" customHeight="1">
      <c r="B277" s="7"/>
      <c r="C277" s="7"/>
      <c r="D277" s="7"/>
      <c r="E277" s="7"/>
      <c r="F277" s="7"/>
      <c r="G277" s="3"/>
      <c r="H277" s="13"/>
      <c r="I277" s="7"/>
      <c r="J277" s="7"/>
      <c r="K277" s="7"/>
      <c r="L277" s="7"/>
      <c r="M277" s="29"/>
      <c r="N277" s="29"/>
      <c r="O277" s="29"/>
      <c r="P277" s="29"/>
      <c r="Q277" s="11"/>
      <c r="R277" s="127"/>
      <c r="S277" s="127"/>
      <c r="T277" s="127"/>
      <c r="U277" s="127"/>
      <c r="V277" s="127"/>
      <c r="W277" s="7"/>
      <c r="X277" s="7"/>
      <c r="Y277" s="7"/>
      <c r="Z277" s="7"/>
      <c r="AA277" s="487"/>
    </row>
    <row r="278" spans="2:27" s="10" customFormat="1" ht="20.100000000000001" customHeight="1">
      <c r="B278" s="7"/>
      <c r="C278" s="7"/>
      <c r="D278" s="7"/>
      <c r="E278" s="7"/>
      <c r="F278" s="7"/>
      <c r="G278" s="3"/>
      <c r="H278" s="13"/>
      <c r="I278" s="7"/>
      <c r="J278" s="7"/>
      <c r="K278" s="7"/>
      <c r="L278" s="7"/>
      <c r="M278" s="29"/>
      <c r="N278" s="29"/>
      <c r="O278" s="29"/>
      <c r="P278" s="29"/>
      <c r="Q278" s="11"/>
      <c r="R278" s="127"/>
      <c r="S278" s="127"/>
      <c r="T278" s="127"/>
      <c r="U278" s="127"/>
      <c r="V278" s="127"/>
      <c r="W278" s="7"/>
      <c r="X278" s="7"/>
      <c r="Y278" s="7"/>
      <c r="Z278" s="7"/>
      <c r="AA278" s="487"/>
    </row>
    <row r="279" spans="2:27" s="10" customFormat="1" ht="20.100000000000001" customHeight="1">
      <c r="B279" s="7"/>
      <c r="C279" s="7"/>
      <c r="D279" s="7"/>
      <c r="E279" s="7"/>
      <c r="F279" s="7"/>
      <c r="G279" s="3"/>
      <c r="H279" s="13"/>
      <c r="I279" s="7"/>
      <c r="J279" s="7"/>
      <c r="K279" s="7"/>
      <c r="L279" s="7"/>
      <c r="M279" s="29"/>
      <c r="N279" s="29"/>
      <c r="O279" s="29"/>
      <c r="P279" s="29"/>
      <c r="Q279" s="11"/>
      <c r="R279" s="127"/>
      <c r="S279" s="127"/>
      <c r="T279" s="127"/>
      <c r="U279" s="127"/>
      <c r="V279" s="127"/>
      <c r="W279" s="7"/>
      <c r="X279" s="7"/>
      <c r="Y279" s="7"/>
      <c r="Z279" s="7"/>
      <c r="AA279" s="487"/>
    </row>
    <row r="280" spans="2:27" s="10" customFormat="1" ht="20.100000000000001" customHeight="1">
      <c r="B280" s="7"/>
      <c r="C280" s="7"/>
      <c r="D280" s="7"/>
      <c r="E280" s="7"/>
      <c r="F280" s="7"/>
      <c r="G280" s="3"/>
      <c r="H280" s="13"/>
      <c r="I280" s="7"/>
      <c r="J280" s="7"/>
      <c r="K280" s="7"/>
      <c r="L280" s="7"/>
      <c r="M280" s="29"/>
      <c r="N280" s="29"/>
      <c r="O280" s="29"/>
      <c r="P280" s="29"/>
      <c r="Q280" s="11"/>
      <c r="R280" s="127"/>
      <c r="S280" s="127"/>
      <c r="T280" s="127"/>
      <c r="U280" s="127"/>
      <c r="V280" s="127"/>
      <c r="W280" s="7"/>
      <c r="X280" s="7"/>
      <c r="Y280" s="7"/>
      <c r="Z280" s="7"/>
      <c r="AA280" s="487"/>
    </row>
    <row r="281" spans="2:27" s="10" customFormat="1" ht="20.100000000000001" customHeight="1">
      <c r="B281" s="7"/>
      <c r="C281" s="7"/>
      <c r="D281" s="7"/>
      <c r="E281" s="7"/>
      <c r="F281" s="7"/>
      <c r="G281" s="3"/>
      <c r="H281" s="13"/>
      <c r="I281" s="7"/>
      <c r="J281" s="7"/>
      <c r="K281" s="7"/>
      <c r="L281" s="7"/>
      <c r="M281" s="29"/>
      <c r="N281" s="29"/>
      <c r="O281" s="29"/>
      <c r="P281" s="29"/>
      <c r="Q281" s="11"/>
      <c r="R281" s="127"/>
      <c r="S281" s="127"/>
      <c r="T281" s="127"/>
      <c r="U281" s="127"/>
      <c r="V281" s="127"/>
      <c r="W281" s="7"/>
      <c r="X281" s="7"/>
      <c r="Y281" s="7"/>
      <c r="Z281" s="7"/>
      <c r="AA281" s="487"/>
    </row>
    <row r="282" spans="2:27" s="10" customFormat="1" ht="20.100000000000001" customHeight="1">
      <c r="B282" s="7"/>
      <c r="C282" s="7"/>
      <c r="D282" s="7"/>
      <c r="E282" s="7"/>
      <c r="F282" s="7"/>
      <c r="G282" s="3"/>
      <c r="H282" s="13"/>
      <c r="I282" s="7"/>
      <c r="J282" s="7"/>
      <c r="K282" s="7"/>
      <c r="L282" s="7"/>
      <c r="M282" s="29"/>
      <c r="N282" s="29"/>
      <c r="O282" s="29"/>
      <c r="P282" s="29"/>
      <c r="Q282" s="11"/>
      <c r="R282" s="127"/>
      <c r="S282" s="127"/>
      <c r="T282" s="127"/>
      <c r="U282" s="127"/>
      <c r="V282" s="127"/>
      <c r="W282" s="7"/>
      <c r="X282" s="7"/>
      <c r="Y282" s="7"/>
      <c r="Z282" s="7"/>
      <c r="AA282" s="487"/>
    </row>
    <row r="283" spans="2:27" s="10" customFormat="1" ht="20.100000000000001" customHeight="1">
      <c r="B283" s="7"/>
      <c r="C283" s="7"/>
      <c r="D283" s="7"/>
      <c r="E283" s="7"/>
      <c r="F283" s="7"/>
      <c r="G283" s="3"/>
      <c r="H283" s="13"/>
      <c r="I283" s="7"/>
      <c r="J283" s="7"/>
      <c r="K283" s="7"/>
      <c r="L283" s="7"/>
      <c r="M283" s="29"/>
      <c r="N283" s="29"/>
      <c r="O283" s="29"/>
      <c r="P283" s="29"/>
      <c r="Q283" s="11"/>
      <c r="R283" s="127"/>
      <c r="S283" s="127"/>
      <c r="T283" s="127"/>
      <c r="U283" s="127"/>
      <c r="V283" s="127"/>
      <c r="W283" s="7"/>
      <c r="X283" s="7"/>
      <c r="Y283" s="7"/>
      <c r="Z283" s="7"/>
      <c r="AA283" s="487"/>
    </row>
    <row r="284" spans="2:27" s="10" customFormat="1" ht="20.100000000000001" customHeight="1">
      <c r="B284" s="7"/>
      <c r="C284" s="7"/>
      <c r="D284" s="7"/>
      <c r="E284" s="7"/>
      <c r="F284" s="7"/>
      <c r="G284" s="3"/>
      <c r="H284" s="13"/>
      <c r="I284" s="7"/>
      <c r="J284" s="7"/>
      <c r="K284" s="7"/>
      <c r="L284" s="7"/>
      <c r="M284" s="29"/>
      <c r="N284" s="29"/>
      <c r="O284" s="29"/>
      <c r="P284" s="29"/>
      <c r="Q284" s="11"/>
      <c r="R284" s="127"/>
      <c r="S284" s="127"/>
      <c r="T284" s="127"/>
      <c r="U284" s="127"/>
      <c r="V284" s="127"/>
      <c r="W284" s="7"/>
      <c r="X284" s="7"/>
      <c r="Y284" s="7"/>
      <c r="Z284" s="7"/>
      <c r="AA284" s="487"/>
    </row>
    <row r="285" spans="2:27" s="10" customFormat="1" ht="20.100000000000001" customHeight="1">
      <c r="B285" s="7"/>
      <c r="C285" s="7"/>
      <c r="D285" s="7"/>
      <c r="E285" s="7"/>
      <c r="F285" s="7"/>
      <c r="G285" s="3"/>
      <c r="H285" s="13"/>
      <c r="I285" s="7"/>
      <c r="J285" s="7"/>
      <c r="K285" s="7"/>
      <c r="L285" s="7"/>
      <c r="M285" s="29"/>
      <c r="N285" s="29"/>
      <c r="O285" s="29"/>
      <c r="P285" s="29"/>
      <c r="Q285" s="11"/>
      <c r="R285" s="127"/>
      <c r="S285" s="127"/>
      <c r="T285" s="127"/>
      <c r="U285" s="127"/>
      <c r="V285" s="127"/>
      <c r="W285" s="7"/>
      <c r="X285" s="7"/>
      <c r="Y285" s="7"/>
      <c r="Z285" s="7"/>
      <c r="AA285" s="487"/>
    </row>
    <row r="286" spans="2:27" s="10" customFormat="1" ht="20.100000000000001" customHeight="1">
      <c r="B286" s="7"/>
      <c r="C286" s="7"/>
      <c r="D286" s="7"/>
      <c r="E286" s="7"/>
      <c r="F286" s="7"/>
      <c r="G286" s="3"/>
      <c r="H286" s="13"/>
      <c r="I286" s="7"/>
      <c r="J286" s="7"/>
      <c r="K286" s="7"/>
      <c r="L286" s="7"/>
      <c r="M286" s="29"/>
      <c r="N286" s="29"/>
      <c r="O286" s="29"/>
      <c r="P286" s="29"/>
      <c r="Q286" s="11"/>
      <c r="R286" s="127"/>
      <c r="S286" s="127"/>
      <c r="T286" s="127"/>
      <c r="U286" s="127"/>
      <c r="V286" s="127"/>
      <c r="W286" s="7"/>
      <c r="X286" s="7"/>
      <c r="Y286" s="7"/>
      <c r="Z286" s="7"/>
      <c r="AA286" s="487"/>
    </row>
    <row r="287" spans="2:27" s="10" customFormat="1" ht="20.100000000000001" customHeight="1">
      <c r="B287" s="7"/>
      <c r="C287" s="7"/>
      <c r="D287" s="7"/>
      <c r="E287" s="7"/>
      <c r="F287" s="7"/>
      <c r="G287" s="3"/>
      <c r="H287" s="13"/>
      <c r="I287" s="7"/>
      <c r="J287" s="7"/>
      <c r="K287" s="7"/>
      <c r="L287" s="7"/>
      <c r="M287" s="29"/>
      <c r="N287" s="29"/>
      <c r="O287" s="29"/>
      <c r="P287" s="29"/>
      <c r="Q287" s="11"/>
      <c r="R287" s="127"/>
      <c r="S287" s="127"/>
      <c r="T287" s="127"/>
      <c r="U287" s="127"/>
      <c r="V287" s="127"/>
      <c r="W287" s="7"/>
      <c r="X287" s="7"/>
      <c r="Y287" s="7"/>
      <c r="Z287" s="7"/>
      <c r="AA287" s="487"/>
    </row>
    <row r="288" spans="2:27" s="10" customFormat="1" ht="20.100000000000001" customHeight="1">
      <c r="B288" s="7"/>
      <c r="C288" s="7"/>
      <c r="D288" s="7"/>
      <c r="E288" s="7"/>
      <c r="F288" s="7"/>
      <c r="G288" s="3"/>
      <c r="H288" s="13"/>
      <c r="I288" s="7"/>
      <c r="J288" s="7"/>
      <c r="K288" s="7"/>
      <c r="L288" s="7"/>
      <c r="M288" s="29"/>
      <c r="N288" s="29"/>
      <c r="O288" s="29"/>
      <c r="P288" s="29"/>
      <c r="Q288" s="11"/>
      <c r="R288" s="127"/>
      <c r="S288" s="127"/>
      <c r="T288" s="127"/>
      <c r="U288" s="127"/>
      <c r="V288" s="127"/>
      <c r="W288" s="7"/>
      <c r="X288" s="7"/>
      <c r="Y288" s="7"/>
      <c r="Z288" s="7"/>
      <c r="AA288" s="487"/>
    </row>
    <row r="289" spans="2:27" s="10" customFormat="1" ht="20.100000000000001" customHeight="1">
      <c r="B289" s="7"/>
      <c r="C289" s="7"/>
      <c r="D289" s="7"/>
      <c r="E289" s="7"/>
      <c r="F289" s="7"/>
      <c r="G289" s="3"/>
      <c r="H289" s="13"/>
      <c r="I289" s="7"/>
      <c r="J289" s="7"/>
      <c r="K289" s="7"/>
      <c r="L289" s="7"/>
      <c r="M289" s="29"/>
      <c r="N289" s="29"/>
      <c r="O289" s="29"/>
      <c r="P289" s="29"/>
      <c r="Q289" s="11"/>
      <c r="R289" s="127"/>
      <c r="S289" s="127"/>
      <c r="T289" s="127"/>
      <c r="U289" s="127"/>
      <c r="V289" s="127"/>
      <c r="W289" s="7"/>
      <c r="X289" s="7"/>
      <c r="Y289" s="7"/>
      <c r="Z289" s="7"/>
      <c r="AA289" s="487"/>
    </row>
    <row r="290" spans="2:27" s="10" customFormat="1" ht="20.100000000000001" customHeight="1">
      <c r="B290" s="7"/>
      <c r="C290" s="7"/>
      <c r="D290" s="7"/>
      <c r="E290" s="7"/>
      <c r="F290" s="7"/>
      <c r="G290" s="3"/>
      <c r="H290" s="13"/>
      <c r="I290" s="7"/>
      <c r="J290" s="7"/>
      <c r="K290" s="7"/>
      <c r="L290" s="7"/>
      <c r="M290" s="29"/>
      <c r="N290" s="29"/>
      <c r="O290" s="29"/>
      <c r="P290" s="29"/>
      <c r="Q290" s="11"/>
      <c r="R290" s="127"/>
      <c r="S290" s="127"/>
      <c r="T290" s="127"/>
      <c r="U290" s="127"/>
      <c r="V290" s="127"/>
      <c r="W290" s="7"/>
      <c r="X290" s="7"/>
      <c r="Y290" s="7"/>
      <c r="Z290" s="7"/>
      <c r="AA290" s="487"/>
    </row>
    <row r="291" spans="2:27" s="10" customFormat="1" ht="20.100000000000001" customHeight="1">
      <c r="B291" s="7"/>
      <c r="C291" s="7"/>
      <c r="D291" s="7"/>
      <c r="E291" s="7"/>
      <c r="F291" s="7"/>
      <c r="G291" s="3"/>
      <c r="H291" s="13"/>
      <c r="I291" s="7"/>
      <c r="J291" s="7"/>
      <c r="K291" s="7"/>
      <c r="L291" s="7"/>
      <c r="M291" s="29"/>
      <c r="N291" s="29"/>
      <c r="O291" s="29"/>
      <c r="P291" s="29"/>
      <c r="Q291" s="11"/>
      <c r="R291" s="127"/>
      <c r="S291" s="127"/>
      <c r="T291" s="127"/>
      <c r="U291" s="127"/>
      <c r="V291" s="127"/>
      <c r="W291" s="7"/>
      <c r="X291" s="7"/>
      <c r="Y291" s="7"/>
      <c r="Z291" s="7"/>
      <c r="AA291" s="487"/>
    </row>
    <row r="292" spans="2:27" s="10" customFormat="1" ht="20.100000000000001" customHeight="1">
      <c r="B292" s="7"/>
      <c r="C292" s="7"/>
      <c r="D292" s="7"/>
      <c r="E292" s="7"/>
      <c r="F292" s="7"/>
      <c r="G292" s="3"/>
      <c r="H292" s="13"/>
      <c r="I292" s="7"/>
      <c r="J292" s="7"/>
      <c r="K292" s="7"/>
      <c r="L292" s="7"/>
      <c r="M292" s="29"/>
      <c r="N292" s="29"/>
      <c r="O292" s="29"/>
      <c r="P292" s="29"/>
      <c r="Q292" s="11"/>
      <c r="R292" s="127"/>
      <c r="S292" s="127"/>
      <c r="T292" s="127"/>
      <c r="U292" s="127"/>
      <c r="V292" s="127"/>
      <c r="W292" s="7"/>
      <c r="X292" s="7"/>
      <c r="Y292" s="7"/>
      <c r="Z292" s="7"/>
      <c r="AA292" s="487"/>
    </row>
    <row r="293" spans="2:27" s="10" customFormat="1" ht="20.100000000000001" customHeight="1">
      <c r="B293" s="7"/>
      <c r="C293" s="7"/>
      <c r="D293" s="7"/>
      <c r="E293" s="7"/>
      <c r="F293" s="7"/>
      <c r="G293" s="3"/>
      <c r="H293" s="13"/>
      <c r="I293" s="7"/>
      <c r="J293" s="7"/>
      <c r="K293" s="7"/>
      <c r="L293" s="7"/>
      <c r="M293" s="29"/>
      <c r="N293" s="29"/>
      <c r="O293" s="29"/>
      <c r="P293" s="29"/>
      <c r="Q293" s="11"/>
      <c r="R293" s="127"/>
      <c r="S293" s="127"/>
      <c r="T293" s="127"/>
      <c r="U293" s="127"/>
      <c r="V293" s="127"/>
      <c r="W293" s="7"/>
      <c r="X293" s="7"/>
      <c r="Y293" s="7"/>
      <c r="Z293" s="7"/>
      <c r="AA293" s="487"/>
    </row>
    <row r="294" spans="2:27" s="10" customFormat="1" ht="20.100000000000001" customHeight="1">
      <c r="B294" s="7"/>
      <c r="C294" s="7"/>
      <c r="D294" s="7"/>
      <c r="E294" s="7"/>
      <c r="F294" s="7"/>
      <c r="G294" s="3"/>
      <c r="H294" s="13"/>
      <c r="I294" s="7"/>
      <c r="J294" s="7"/>
      <c r="K294" s="7"/>
      <c r="L294" s="7"/>
      <c r="M294" s="29"/>
      <c r="N294" s="29"/>
      <c r="O294" s="29"/>
      <c r="P294" s="29"/>
      <c r="Q294" s="11"/>
      <c r="R294" s="127"/>
      <c r="S294" s="127"/>
      <c r="T294" s="127"/>
      <c r="U294" s="127"/>
      <c r="V294" s="127"/>
      <c r="W294" s="7"/>
      <c r="X294" s="7"/>
      <c r="Y294" s="7"/>
      <c r="Z294" s="7"/>
      <c r="AA294" s="487"/>
    </row>
    <row r="295" spans="2:27" s="10" customFormat="1" ht="20.100000000000001" customHeight="1">
      <c r="B295" s="7"/>
      <c r="C295" s="7"/>
      <c r="D295" s="7"/>
      <c r="E295" s="7"/>
      <c r="F295" s="7"/>
      <c r="G295" s="3"/>
      <c r="H295" s="13"/>
      <c r="I295" s="7"/>
      <c r="J295" s="7"/>
      <c r="K295" s="7"/>
      <c r="L295" s="7"/>
      <c r="M295" s="29"/>
      <c r="N295" s="29"/>
      <c r="O295" s="29"/>
      <c r="P295" s="29"/>
      <c r="Q295" s="11"/>
      <c r="R295" s="127"/>
      <c r="S295" s="127"/>
      <c r="T295" s="127"/>
      <c r="U295" s="127"/>
      <c r="V295" s="127"/>
      <c r="W295" s="7"/>
      <c r="X295" s="7"/>
      <c r="Y295" s="7"/>
      <c r="Z295" s="7"/>
      <c r="AA295" s="487"/>
    </row>
    <row r="296" spans="2:27" s="10" customFormat="1" ht="20.100000000000001" customHeight="1">
      <c r="B296" s="7"/>
      <c r="C296" s="7"/>
      <c r="D296" s="7"/>
      <c r="E296" s="7"/>
      <c r="F296" s="7"/>
      <c r="G296" s="3"/>
      <c r="H296" s="13"/>
      <c r="I296" s="7"/>
      <c r="J296" s="7"/>
      <c r="K296" s="7"/>
      <c r="L296" s="7"/>
      <c r="M296" s="29"/>
      <c r="N296" s="29"/>
      <c r="O296" s="29"/>
      <c r="P296" s="29"/>
      <c r="Q296" s="11"/>
      <c r="R296" s="127"/>
      <c r="S296" s="127"/>
      <c r="T296" s="127"/>
      <c r="U296" s="127"/>
      <c r="V296" s="127"/>
      <c r="W296" s="7"/>
      <c r="X296" s="7"/>
      <c r="Y296" s="7"/>
      <c r="Z296" s="7"/>
      <c r="AA296" s="487"/>
    </row>
    <row r="297" spans="2:27" s="10" customFormat="1" ht="20.100000000000001" customHeight="1">
      <c r="B297" s="7"/>
      <c r="C297" s="7"/>
      <c r="D297" s="7"/>
      <c r="E297" s="7"/>
      <c r="F297" s="7"/>
      <c r="G297" s="3"/>
      <c r="H297" s="13"/>
      <c r="I297" s="7"/>
      <c r="J297" s="7"/>
      <c r="K297" s="7"/>
      <c r="L297" s="7"/>
      <c r="M297" s="29"/>
      <c r="N297" s="29"/>
      <c r="O297" s="29"/>
      <c r="P297" s="29"/>
      <c r="Q297" s="11"/>
      <c r="R297" s="127"/>
      <c r="S297" s="127"/>
      <c r="T297" s="127"/>
      <c r="U297" s="127"/>
      <c r="V297" s="127"/>
      <c r="W297" s="7"/>
      <c r="X297" s="7"/>
      <c r="Y297" s="7"/>
      <c r="Z297" s="7"/>
      <c r="AA297" s="487"/>
    </row>
    <row r="298" spans="2:27" s="10" customFormat="1" ht="20.100000000000001" customHeight="1">
      <c r="B298" s="7"/>
      <c r="C298" s="7"/>
      <c r="D298" s="7"/>
      <c r="E298" s="7"/>
      <c r="F298" s="7"/>
      <c r="G298" s="3"/>
      <c r="H298" s="13"/>
      <c r="I298" s="7"/>
      <c r="J298" s="7"/>
      <c r="K298" s="7"/>
      <c r="L298" s="7"/>
      <c r="M298" s="29"/>
      <c r="N298" s="29"/>
      <c r="O298" s="29"/>
      <c r="P298" s="29"/>
      <c r="Q298" s="11"/>
      <c r="R298" s="127"/>
      <c r="S298" s="127"/>
      <c r="T298" s="127"/>
      <c r="U298" s="127"/>
      <c r="V298" s="127"/>
      <c r="W298" s="7"/>
      <c r="X298" s="7"/>
      <c r="Y298" s="7"/>
      <c r="Z298" s="7"/>
      <c r="AA298" s="487"/>
    </row>
    <row r="299" spans="2:27" s="10" customFormat="1" ht="20.100000000000001" customHeight="1">
      <c r="B299" s="7"/>
      <c r="C299" s="7"/>
      <c r="D299" s="7"/>
      <c r="E299" s="7"/>
      <c r="F299" s="7"/>
      <c r="G299" s="3"/>
      <c r="H299" s="13"/>
      <c r="I299" s="7"/>
      <c r="J299" s="7"/>
      <c r="K299" s="7"/>
      <c r="L299" s="7"/>
      <c r="M299" s="29"/>
      <c r="N299" s="29"/>
      <c r="O299" s="29"/>
      <c r="P299" s="29"/>
      <c r="Q299" s="11"/>
      <c r="R299" s="127"/>
      <c r="S299" s="127"/>
      <c r="T299" s="127"/>
      <c r="U299" s="127"/>
      <c r="V299" s="127"/>
      <c r="W299" s="7"/>
      <c r="X299" s="7"/>
      <c r="Y299" s="7"/>
      <c r="Z299" s="7"/>
      <c r="AA299" s="487"/>
    </row>
    <row r="300" spans="2:27" s="10" customFormat="1" ht="20.100000000000001" customHeight="1">
      <c r="B300" s="7"/>
      <c r="C300" s="7"/>
      <c r="D300" s="7"/>
      <c r="E300" s="7"/>
      <c r="F300" s="7"/>
      <c r="G300" s="3"/>
      <c r="H300" s="13"/>
      <c r="I300" s="7"/>
      <c r="J300" s="7"/>
      <c r="K300" s="7"/>
      <c r="L300" s="7"/>
      <c r="M300" s="29"/>
      <c r="N300" s="29"/>
      <c r="O300" s="29"/>
      <c r="P300" s="29"/>
      <c r="Q300" s="11"/>
      <c r="R300" s="127"/>
      <c r="S300" s="127"/>
      <c r="T300" s="127"/>
      <c r="U300" s="127"/>
      <c r="V300" s="127"/>
      <c r="W300" s="7"/>
      <c r="X300" s="7"/>
      <c r="Y300" s="7"/>
      <c r="Z300" s="7"/>
      <c r="AA300" s="487"/>
    </row>
    <row r="301" spans="2:27" s="10" customFormat="1" ht="20.100000000000001" customHeight="1">
      <c r="B301" s="7"/>
      <c r="C301" s="7"/>
      <c r="D301" s="7"/>
      <c r="E301" s="7"/>
      <c r="F301" s="7"/>
      <c r="G301" s="3"/>
      <c r="H301" s="13"/>
      <c r="I301" s="7"/>
      <c r="J301" s="7"/>
      <c r="K301" s="7"/>
      <c r="L301" s="7"/>
      <c r="M301" s="29"/>
      <c r="N301" s="29"/>
      <c r="O301" s="29"/>
      <c r="P301" s="29"/>
      <c r="Q301" s="11"/>
      <c r="R301" s="127"/>
      <c r="S301" s="127"/>
      <c r="T301" s="127"/>
      <c r="U301" s="127"/>
      <c r="V301" s="127"/>
      <c r="W301" s="7"/>
      <c r="X301" s="7"/>
      <c r="Y301" s="7"/>
      <c r="Z301" s="7"/>
      <c r="AA301" s="487"/>
    </row>
    <row r="302" spans="2:27" s="10" customFormat="1" ht="20.100000000000001" customHeight="1">
      <c r="B302" s="7"/>
      <c r="C302" s="7"/>
      <c r="D302" s="7"/>
      <c r="E302" s="7"/>
      <c r="F302" s="7"/>
      <c r="G302" s="3"/>
      <c r="H302" s="13"/>
      <c r="I302" s="7"/>
      <c r="J302" s="7"/>
      <c r="K302" s="7"/>
      <c r="L302" s="7"/>
      <c r="M302" s="29"/>
      <c r="N302" s="29"/>
      <c r="O302" s="29"/>
      <c r="P302" s="29"/>
      <c r="Q302" s="11"/>
      <c r="R302" s="127"/>
      <c r="S302" s="127"/>
      <c r="T302" s="127"/>
      <c r="U302" s="127"/>
      <c r="V302" s="127"/>
      <c r="W302" s="7"/>
      <c r="X302" s="7"/>
      <c r="Y302" s="7"/>
      <c r="Z302" s="7"/>
      <c r="AA302" s="487"/>
    </row>
    <row r="303" spans="2:27" s="10" customFormat="1" ht="20.100000000000001" customHeight="1">
      <c r="B303" s="7"/>
      <c r="C303" s="7"/>
      <c r="D303" s="7"/>
      <c r="E303" s="7"/>
      <c r="F303" s="7"/>
      <c r="G303" s="3"/>
      <c r="H303" s="13"/>
      <c r="I303" s="7"/>
      <c r="J303" s="7"/>
      <c r="K303" s="7"/>
      <c r="L303" s="7"/>
      <c r="M303" s="29"/>
      <c r="N303" s="29"/>
      <c r="O303" s="29"/>
      <c r="P303" s="29"/>
      <c r="Q303" s="11"/>
      <c r="R303" s="127"/>
      <c r="S303" s="127"/>
      <c r="T303" s="127"/>
      <c r="U303" s="127"/>
      <c r="V303" s="127"/>
      <c r="W303" s="7"/>
      <c r="X303" s="7"/>
      <c r="Y303" s="7"/>
      <c r="Z303" s="7"/>
      <c r="AA303" s="487"/>
    </row>
    <row r="304" spans="2:27" s="10" customFormat="1" ht="20.100000000000001" customHeight="1">
      <c r="B304" s="7"/>
      <c r="C304" s="7"/>
      <c r="D304" s="7"/>
      <c r="E304" s="7"/>
      <c r="F304" s="7"/>
      <c r="G304" s="3"/>
      <c r="H304" s="13"/>
      <c r="I304" s="7"/>
      <c r="J304" s="7"/>
      <c r="K304" s="7"/>
      <c r="L304" s="7"/>
      <c r="M304" s="29"/>
      <c r="N304" s="29"/>
      <c r="O304" s="29"/>
      <c r="P304" s="29"/>
      <c r="Q304" s="11"/>
      <c r="R304" s="127"/>
      <c r="S304" s="127"/>
      <c r="T304" s="127"/>
      <c r="U304" s="127"/>
      <c r="V304" s="127"/>
      <c r="W304" s="7"/>
      <c r="X304" s="7"/>
      <c r="Y304" s="7"/>
      <c r="Z304" s="7"/>
      <c r="AA304" s="487"/>
    </row>
    <row r="305" spans="2:27" s="10" customFormat="1" ht="20.100000000000001" customHeight="1">
      <c r="B305" s="7"/>
      <c r="C305" s="7"/>
      <c r="D305" s="7"/>
      <c r="E305" s="7"/>
      <c r="F305" s="7"/>
      <c r="G305" s="3"/>
      <c r="H305" s="13"/>
      <c r="I305" s="7"/>
      <c r="J305" s="7"/>
      <c r="K305" s="7"/>
      <c r="L305" s="7"/>
      <c r="M305" s="29"/>
      <c r="N305" s="29"/>
      <c r="O305" s="29"/>
      <c r="P305" s="29"/>
      <c r="Q305" s="11"/>
      <c r="R305" s="127"/>
      <c r="S305" s="127"/>
      <c r="T305" s="127"/>
      <c r="U305" s="127"/>
      <c r="V305" s="127"/>
      <c r="W305" s="7"/>
      <c r="X305" s="7"/>
      <c r="Y305" s="7"/>
      <c r="Z305" s="7"/>
      <c r="AA305" s="487"/>
    </row>
    <row r="306" spans="2:27" s="10" customFormat="1" ht="20.100000000000001" customHeight="1">
      <c r="B306" s="7"/>
      <c r="C306" s="7"/>
      <c r="D306" s="7"/>
      <c r="E306" s="7"/>
      <c r="F306" s="7"/>
      <c r="G306" s="3"/>
      <c r="H306" s="13"/>
      <c r="I306" s="7"/>
      <c r="J306" s="7"/>
      <c r="K306" s="7"/>
      <c r="L306" s="7"/>
      <c r="M306" s="29"/>
      <c r="N306" s="29"/>
      <c r="O306" s="29"/>
      <c r="P306" s="29"/>
      <c r="Q306" s="11"/>
      <c r="R306" s="127"/>
      <c r="S306" s="127"/>
      <c r="T306" s="127"/>
      <c r="U306" s="127"/>
      <c r="V306" s="127"/>
      <c r="W306" s="7"/>
      <c r="X306" s="7"/>
      <c r="Y306" s="7"/>
      <c r="Z306" s="7"/>
      <c r="AA306" s="487"/>
    </row>
    <row r="307" spans="2:27" s="10" customFormat="1" ht="20.100000000000001" customHeight="1">
      <c r="B307" s="7"/>
      <c r="C307" s="7"/>
      <c r="D307" s="7"/>
      <c r="E307" s="7"/>
      <c r="F307" s="7"/>
      <c r="G307" s="3"/>
      <c r="H307" s="13"/>
      <c r="I307" s="7"/>
      <c r="J307" s="7"/>
      <c r="K307" s="7"/>
      <c r="L307" s="7"/>
      <c r="M307" s="29"/>
      <c r="N307" s="29"/>
      <c r="O307" s="29"/>
      <c r="P307" s="29"/>
      <c r="Q307" s="11"/>
      <c r="R307" s="127"/>
      <c r="S307" s="127"/>
      <c r="T307" s="127"/>
      <c r="U307" s="127"/>
      <c r="V307" s="127"/>
      <c r="W307" s="7"/>
      <c r="X307" s="7"/>
      <c r="Y307" s="7"/>
      <c r="Z307" s="7"/>
      <c r="AA307" s="487"/>
    </row>
    <row r="308" spans="2:27" s="10" customFormat="1" ht="20.100000000000001" customHeight="1">
      <c r="B308" s="7"/>
      <c r="C308" s="7"/>
      <c r="D308" s="7"/>
      <c r="E308" s="7"/>
      <c r="F308" s="7"/>
      <c r="G308" s="3"/>
      <c r="H308" s="13"/>
      <c r="I308" s="7"/>
      <c r="J308" s="7"/>
      <c r="K308" s="7"/>
      <c r="L308" s="7"/>
      <c r="M308" s="29"/>
      <c r="N308" s="29"/>
      <c r="O308" s="29"/>
      <c r="P308" s="29"/>
      <c r="Q308" s="11"/>
      <c r="R308" s="127"/>
      <c r="S308" s="127"/>
      <c r="T308" s="127"/>
      <c r="U308" s="127"/>
      <c r="V308" s="127"/>
      <c r="W308" s="7"/>
      <c r="X308" s="7"/>
      <c r="Y308" s="7"/>
      <c r="Z308" s="7"/>
      <c r="AA308" s="487"/>
    </row>
    <row r="309" spans="2:27" s="10" customFormat="1" ht="20.100000000000001" customHeight="1">
      <c r="B309" s="7"/>
      <c r="C309" s="7"/>
      <c r="D309" s="7"/>
      <c r="E309" s="7"/>
      <c r="F309" s="7"/>
      <c r="G309" s="3"/>
      <c r="H309" s="13"/>
      <c r="I309" s="7"/>
      <c r="J309" s="7"/>
      <c r="K309" s="7"/>
      <c r="L309" s="7"/>
      <c r="M309" s="29"/>
      <c r="N309" s="29"/>
      <c r="O309" s="29"/>
      <c r="P309" s="29"/>
      <c r="Q309" s="11"/>
      <c r="R309" s="127"/>
      <c r="S309" s="127"/>
      <c r="T309" s="127"/>
      <c r="U309" s="127"/>
      <c r="V309" s="127"/>
      <c r="W309" s="7"/>
      <c r="X309" s="7"/>
      <c r="Y309" s="7"/>
      <c r="Z309" s="7"/>
      <c r="AA309" s="487"/>
    </row>
    <row r="310" spans="2:27" s="10" customFormat="1" ht="20.100000000000001" customHeight="1">
      <c r="B310" s="7"/>
      <c r="C310" s="7"/>
      <c r="D310" s="7"/>
      <c r="E310" s="7"/>
      <c r="F310" s="7"/>
      <c r="G310" s="3"/>
      <c r="H310" s="13"/>
      <c r="I310" s="7"/>
      <c r="J310" s="7"/>
      <c r="K310" s="7"/>
      <c r="L310" s="7"/>
      <c r="M310" s="29"/>
      <c r="N310" s="29"/>
      <c r="O310" s="29"/>
      <c r="P310" s="29"/>
      <c r="Q310" s="11"/>
      <c r="R310" s="127"/>
      <c r="S310" s="127"/>
      <c r="T310" s="127"/>
      <c r="U310" s="127"/>
      <c r="V310" s="127"/>
      <c r="W310" s="7"/>
      <c r="X310" s="7"/>
      <c r="Y310" s="7"/>
      <c r="Z310" s="7"/>
      <c r="AA310" s="487"/>
    </row>
    <row r="311" spans="2:27" s="10" customFormat="1" ht="20.100000000000001" customHeight="1">
      <c r="B311" s="7"/>
      <c r="C311" s="7"/>
      <c r="D311" s="7"/>
      <c r="E311" s="7"/>
      <c r="F311" s="7"/>
      <c r="G311" s="3"/>
      <c r="H311" s="13"/>
      <c r="I311" s="7"/>
      <c r="J311" s="7"/>
      <c r="K311" s="7"/>
      <c r="L311" s="7"/>
      <c r="M311" s="29"/>
      <c r="N311" s="29"/>
      <c r="O311" s="29"/>
      <c r="P311" s="29"/>
      <c r="Q311" s="11"/>
      <c r="R311" s="127"/>
      <c r="S311" s="127"/>
      <c r="T311" s="127"/>
      <c r="U311" s="127"/>
      <c r="V311" s="127"/>
      <c r="W311" s="7"/>
      <c r="X311" s="7"/>
      <c r="Y311" s="7"/>
      <c r="Z311" s="7"/>
      <c r="AA311" s="487"/>
    </row>
    <row r="312" spans="2:27" s="10" customFormat="1" ht="20.100000000000001" customHeight="1">
      <c r="B312" s="7"/>
      <c r="C312" s="7"/>
      <c r="D312" s="7"/>
      <c r="E312" s="7"/>
      <c r="F312" s="7"/>
      <c r="G312" s="3"/>
      <c r="H312" s="13"/>
      <c r="I312" s="7"/>
      <c r="J312" s="7"/>
      <c r="K312" s="7"/>
      <c r="L312" s="7"/>
      <c r="M312" s="29"/>
      <c r="N312" s="29"/>
      <c r="O312" s="29"/>
      <c r="P312" s="29"/>
      <c r="Q312" s="11"/>
      <c r="R312" s="127"/>
      <c r="S312" s="127"/>
      <c r="T312" s="127"/>
      <c r="U312" s="127"/>
      <c r="V312" s="127"/>
      <c r="W312" s="7"/>
      <c r="X312" s="7"/>
      <c r="Y312" s="7"/>
      <c r="Z312" s="7"/>
      <c r="AA312" s="487"/>
    </row>
    <row r="313" spans="2:27" s="10" customFormat="1" ht="20.100000000000001" customHeight="1">
      <c r="B313" s="7"/>
      <c r="C313" s="7"/>
      <c r="D313" s="7"/>
      <c r="E313" s="7"/>
      <c r="F313" s="7"/>
      <c r="G313" s="3"/>
      <c r="H313" s="13"/>
      <c r="I313" s="7"/>
      <c r="J313" s="7"/>
      <c r="K313" s="7"/>
      <c r="L313" s="7"/>
      <c r="M313" s="29"/>
      <c r="N313" s="29"/>
      <c r="O313" s="29"/>
      <c r="P313" s="29"/>
      <c r="Q313" s="11"/>
      <c r="R313" s="127"/>
      <c r="S313" s="127"/>
      <c r="T313" s="127"/>
      <c r="U313" s="127"/>
      <c r="V313" s="127"/>
      <c r="W313" s="7"/>
      <c r="X313" s="7"/>
      <c r="Y313" s="7"/>
      <c r="Z313" s="7"/>
      <c r="AA313" s="487"/>
    </row>
    <row r="314" spans="2:27" s="10" customFormat="1" ht="20.100000000000001" customHeight="1">
      <c r="B314" s="7"/>
      <c r="C314" s="7"/>
      <c r="D314" s="7"/>
      <c r="E314" s="7"/>
      <c r="F314" s="7"/>
      <c r="G314" s="3"/>
      <c r="H314" s="13"/>
      <c r="I314" s="7"/>
      <c r="J314" s="7"/>
      <c r="K314" s="7"/>
      <c r="L314" s="7"/>
      <c r="M314" s="29"/>
      <c r="N314" s="29"/>
      <c r="O314" s="29"/>
      <c r="P314" s="29"/>
      <c r="Q314" s="11"/>
      <c r="R314" s="127"/>
      <c r="S314" s="127"/>
      <c r="T314" s="127"/>
      <c r="U314" s="127"/>
      <c r="V314" s="127"/>
      <c r="W314" s="7"/>
      <c r="X314" s="7"/>
      <c r="Y314" s="7"/>
      <c r="Z314" s="7"/>
      <c r="AA314" s="487"/>
    </row>
    <row r="315" spans="2:27" s="10" customFormat="1" ht="20.100000000000001" customHeight="1">
      <c r="B315" s="7"/>
      <c r="C315" s="7"/>
      <c r="D315" s="7"/>
      <c r="E315" s="7"/>
      <c r="F315" s="7"/>
      <c r="G315" s="3"/>
      <c r="H315" s="13"/>
      <c r="I315" s="7"/>
      <c r="J315" s="7"/>
      <c r="K315" s="7"/>
      <c r="L315" s="7"/>
      <c r="M315" s="29"/>
      <c r="N315" s="29"/>
      <c r="O315" s="29"/>
      <c r="P315" s="29"/>
      <c r="Q315" s="11"/>
      <c r="R315" s="127"/>
      <c r="S315" s="127"/>
      <c r="T315" s="127"/>
      <c r="U315" s="127"/>
      <c r="V315" s="127"/>
      <c r="W315" s="7"/>
      <c r="X315" s="7"/>
      <c r="Y315" s="7"/>
      <c r="Z315" s="7"/>
      <c r="AA315" s="487"/>
    </row>
    <row r="316" spans="2:27" s="10" customFormat="1" ht="20.100000000000001" customHeight="1">
      <c r="B316" s="7"/>
      <c r="C316" s="7"/>
      <c r="D316" s="7"/>
      <c r="E316" s="7"/>
      <c r="F316" s="7"/>
      <c r="G316" s="3"/>
      <c r="H316" s="13"/>
      <c r="I316" s="7"/>
      <c r="J316" s="7"/>
      <c r="K316" s="7"/>
      <c r="L316" s="7"/>
      <c r="M316" s="29"/>
      <c r="N316" s="29"/>
      <c r="O316" s="29"/>
      <c r="P316" s="29"/>
      <c r="Q316" s="11"/>
      <c r="R316" s="127"/>
      <c r="S316" s="127"/>
      <c r="T316" s="127"/>
      <c r="U316" s="127"/>
      <c r="V316" s="127"/>
      <c r="W316" s="7"/>
      <c r="X316" s="7"/>
      <c r="Y316" s="7"/>
      <c r="Z316" s="7"/>
      <c r="AA316" s="487"/>
    </row>
    <row r="317" spans="2:27" s="10" customFormat="1" ht="20.100000000000001" customHeight="1">
      <c r="B317" s="7"/>
      <c r="C317" s="7"/>
      <c r="D317" s="7"/>
      <c r="E317" s="7"/>
      <c r="F317" s="7"/>
      <c r="G317" s="3"/>
      <c r="H317" s="13"/>
      <c r="I317" s="7"/>
      <c r="J317" s="7"/>
      <c r="K317" s="7"/>
      <c r="L317" s="7"/>
      <c r="M317" s="29"/>
      <c r="N317" s="29"/>
      <c r="O317" s="29"/>
      <c r="P317" s="29"/>
      <c r="Q317" s="11"/>
      <c r="R317" s="127"/>
      <c r="S317" s="127"/>
      <c r="T317" s="127"/>
      <c r="U317" s="127"/>
      <c r="V317" s="127"/>
      <c r="W317" s="7"/>
      <c r="X317" s="7"/>
      <c r="Y317" s="7"/>
      <c r="Z317" s="7"/>
      <c r="AA317" s="487"/>
    </row>
    <row r="318" spans="2:27" s="10" customFormat="1" ht="20.100000000000001" customHeight="1">
      <c r="B318" s="7"/>
      <c r="C318" s="7"/>
      <c r="D318" s="7"/>
      <c r="E318" s="7"/>
      <c r="F318" s="7"/>
      <c r="G318" s="3"/>
      <c r="H318" s="13"/>
      <c r="I318" s="7"/>
      <c r="J318" s="7"/>
      <c r="K318" s="7"/>
      <c r="L318" s="7"/>
      <c r="M318" s="29"/>
      <c r="N318" s="29"/>
      <c r="O318" s="29"/>
      <c r="P318" s="29"/>
      <c r="Q318" s="11"/>
      <c r="R318" s="127"/>
      <c r="S318" s="127"/>
      <c r="T318" s="127"/>
      <c r="U318" s="127"/>
      <c r="V318" s="127"/>
      <c r="W318" s="7"/>
      <c r="X318" s="7"/>
      <c r="Y318" s="7"/>
      <c r="Z318" s="7"/>
      <c r="AA318" s="487"/>
    </row>
    <row r="319" spans="2:27" s="10" customFormat="1" ht="20.100000000000001" customHeight="1">
      <c r="B319" s="7"/>
      <c r="C319" s="7"/>
      <c r="D319" s="7"/>
      <c r="E319" s="7"/>
      <c r="F319" s="7"/>
      <c r="G319" s="3"/>
      <c r="H319" s="13"/>
      <c r="I319" s="7"/>
      <c r="J319" s="7"/>
      <c r="K319" s="7"/>
      <c r="L319" s="7"/>
      <c r="M319" s="29"/>
      <c r="N319" s="29"/>
      <c r="O319" s="29"/>
      <c r="P319" s="29"/>
      <c r="Q319" s="11"/>
      <c r="R319" s="127"/>
      <c r="S319" s="127"/>
      <c r="T319" s="127"/>
      <c r="U319" s="127"/>
      <c r="V319" s="127"/>
      <c r="W319" s="7"/>
      <c r="X319" s="7"/>
      <c r="Y319" s="7"/>
      <c r="Z319" s="7"/>
      <c r="AA319" s="487"/>
    </row>
    <row r="320" spans="2:27" s="10" customFormat="1" ht="20.100000000000001" customHeight="1">
      <c r="B320" s="7"/>
      <c r="C320" s="7"/>
      <c r="D320" s="7"/>
      <c r="E320" s="7"/>
      <c r="F320" s="7"/>
      <c r="G320" s="3"/>
      <c r="H320" s="13"/>
      <c r="I320" s="7"/>
      <c r="J320" s="7"/>
      <c r="K320" s="7"/>
      <c r="L320" s="7"/>
      <c r="M320" s="29"/>
      <c r="N320" s="29"/>
      <c r="O320" s="29"/>
      <c r="P320" s="29"/>
      <c r="Q320" s="11"/>
      <c r="R320" s="127"/>
      <c r="S320" s="127"/>
      <c r="T320" s="127"/>
      <c r="U320" s="127"/>
      <c r="V320" s="127"/>
      <c r="W320" s="7"/>
      <c r="X320" s="7"/>
      <c r="Y320" s="7"/>
      <c r="Z320" s="7"/>
      <c r="AA320" s="487"/>
    </row>
    <row r="321" spans="2:27" s="10" customFormat="1" ht="20.100000000000001" customHeight="1">
      <c r="B321" s="7"/>
      <c r="C321" s="7"/>
      <c r="D321" s="7"/>
      <c r="E321" s="7"/>
      <c r="F321" s="7"/>
      <c r="G321" s="3"/>
      <c r="H321" s="13"/>
      <c r="I321" s="7"/>
      <c r="J321" s="7"/>
      <c r="K321" s="7"/>
      <c r="L321" s="7"/>
      <c r="M321" s="29"/>
      <c r="N321" s="29"/>
      <c r="O321" s="29"/>
      <c r="P321" s="29"/>
      <c r="Q321" s="11"/>
      <c r="R321" s="127"/>
      <c r="S321" s="127"/>
      <c r="T321" s="127"/>
      <c r="U321" s="127"/>
      <c r="V321" s="127"/>
      <c r="W321" s="7"/>
      <c r="X321" s="7"/>
      <c r="Y321" s="7"/>
      <c r="Z321" s="7"/>
      <c r="AA321" s="487"/>
    </row>
    <row r="322" spans="2:27" s="10" customFormat="1" ht="20.100000000000001" customHeight="1">
      <c r="B322" s="7"/>
      <c r="C322" s="7"/>
      <c r="D322" s="7"/>
      <c r="E322" s="7"/>
      <c r="F322" s="7"/>
      <c r="G322" s="3"/>
      <c r="H322" s="13"/>
      <c r="I322" s="7"/>
      <c r="J322" s="7"/>
      <c r="K322" s="7"/>
      <c r="L322" s="7"/>
      <c r="M322" s="29"/>
      <c r="N322" s="29"/>
      <c r="O322" s="29"/>
      <c r="P322" s="29"/>
      <c r="Q322" s="11"/>
      <c r="R322" s="127"/>
      <c r="S322" s="127"/>
      <c r="T322" s="127"/>
      <c r="U322" s="127"/>
      <c r="V322" s="127"/>
      <c r="W322" s="7"/>
      <c r="X322" s="7"/>
      <c r="Y322" s="7"/>
      <c r="Z322" s="7"/>
      <c r="AA322" s="487"/>
    </row>
    <row r="323" spans="2:27" s="10" customFormat="1" ht="20.100000000000001" customHeight="1">
      <c r="B323" s="7"/>
      <c r="C323" s="7"/>
      <c r="D323" s="7"/>
      <c r="E323" s="7"/>
      <c r="F323" s="7"/>
      <c r="G323" s="3"/>
      <c r="H323" s="13"/>
      <c r="I323" s="7"/>
      <c r="J323" s="7"/>
      <c r="K323" s="7"/>
      <c r="L323" s="7"/>
      <c r="M323" s="29"/>
      <c r="N323" s="29"/>
      <c r="O323" s="29"/>
      <c r="P323" s="29"/>
      <c r="Q323" s="11"/>
      <c r="R323" s="127"/>
      <c r="S323" s="127"/>
      <c r="T323" s="127"/>
      <c r="U323" s="127"/>
      <c r="V323" s="127"/>
      <c r="W323" s="7"/>
      <c r="X323" s="7"/>
      <c r="Y323" s="7"/>
      <c r="Z323" s="7"/>
      <c r="AA323" s="487"/>
    </row>
    <row r="324" spans="2:27" s="10" customFormat="1" ht="20.100000000000001" customHeight="1">
      <c r="B324" s="7"/>
      <c r="C324" s="7"/>
      <c r="D324" s="7"/>
      <c r="E324" s="7"/>
      <c r="F324" s="7"/>
      <c r="G324" s="3"/>
      <c r="H324" s="13"/>
      <c r="I324" s="7"/>
      <c r="J324" s="7"/>
      <c r="K324" s="7"/>
      <c r="L324" s="7"/>
      <c r="M324" s="29"/>
      <c r="N324" s="29"/>
      <c r="O324" s="29"/>
      <c r="P324" s="29"/>
      <c r="Q324" s="11"/>
      <c r="R324" s="127"/>
      <c r="S324" s="127"/>
      <c r="T324" s="127"/>
      <c r="U324" s="127"/>
      <c r="V324" s="127"/>
      <c r="W324" s="7"/>
      <c r="X324" s="7"/>
      <c r="Y324" s="7"/>
      <c r="Z324" s="7"/>
      <c r="AA324" s="487"/>
    </row>
    <row r="325" spans="2:27" s="10" customFormat="1" ht="20.100000000000001" customHeight="1">
      <c r="B325" s="7"/>
      <c r="C325" s="7"/>
      <c r="D325" s="7"/>
      <c r="E325" s="7"/>
      <c r="F325" s="7"/>
      <c r="G325" s="3"/>
      <c r="H325" s="13"/>
      <c r="I325" s="7"/>
      <c r="J325" s="7"/>
      <c r="K325" s="7"/>
      <c r="L325" s="7"/>
      <c r="M325" s="29"/>
      <c r="N325" s="29"/>
      <c r="O325" s="29"/>
      <c r="P325" s="29"/>
      <c r="Q325" s="11"/>
      <c r="R325" s="127"/>
      <c r="S325" s="127"/>
      <c r="T325" s="127"/>
      <c r="U325" s="127"/>
      <c r="V325" s="127"/>
      <c r="W325" s="7"/>
      <c r="X325" s="7"/>
      <c r="Y325" s="7"/>
      <c r="Z325" s="7"/>
      <c r="AA325" s="487"/>
    </row>
    <row r="326" spans="2:27" s="10" customFormat="1" ht="20.100000000000001" customHeight="1">
      <c r="B326" s="7"/>
      <c r="C326" s="7"/>
      <c r="D326" s="7"/>
      <c r="E326" s="7"/>
      <c r="F326" s="7"/>
      <c r="G326" s="3"/>
      <c r="H326" s="13"/>
      <c r="I326" s="7"/>
      <c r="J326" s="7"/>
      <c r="K326" s="7"/>
      <c r="L326" s="7"/>
      <c r="M326" s="29"/>
      <c r="N326" s="29"/>
      <c r="O326" s="29"/>
      <c r="P326" s="29"/>
      <c r="Q326" s="11"/>
      <c r="R326" s="127"/>
      <c r="S326" s="127"/>
      <c r="T326" s="127"/>
      <c r="U326" s="127"/>
      <c r="V326" s="127"/>
      <c r="W326" s="7"/>
      <c r="X326" s="7"/>
      <c r="Y326" s="7"/>
      <c r="Z326" s="7"/>
      <c r="AA326" s="487"/>
    </row>
    <row r="327" spans="2:27" s="10" customFormat="1" ht="20.100000000000001" customHeight="1">
      <c r="B327" s="7"/>
      <c r="C327" s="7"/>
      <c r="D327" s="7"/>
      <c r="E327" s="7"/>
      <c r="F327" s="7"/>
      <c r="G327" s="3"/>
      <c r="H327" s="13"/>
      <c r="I327" s="7"/>
      <c r="J327" s="7"/>
      <c r="K327" s="7"/>
      <c r="L327" s="7"/>
      <c r="M327" s="29"/>
      <c r="N327" s="29"/>
      <c r="O327" s="29"/>
      <c r="P327" s="29"/>
      <c r="Q327" s="11"/>
      <c r="R327" s="127"/>
      <c r="S327" s="127"/>
      <c r="T327" s="127"/>
      <c r="U327" s="127"/>
      <c r="V327" s="127"/>
      <c r="W327" s="7"/>
      <c r="X327" s="7"/>
      <c r="Y327" s="7"/>
      <c r="Z327" s="7"/>
      <c r="AA327" s="487"/>
    </row>
    <row r="328" spans="2:27" s="10" customFormat="1" ht="20.100000000000001" customHeight="1">
      <c r="B328" s="7"/>
      <c r="C328" s="7"/>
      <c r="D328" s="7"/>
      <c r="E328" s="7"/>
      <c r="F328" s="7"/>
      <c r="G328" s="3"/>
      <c r="H328" s="13"/>
      <c r="I328" s="7"/>
      <c r="J328" s="7"/>
      <c r="K328" s="7"/>
      <c r="L328" s="7"/>
      <c r="M328" s="29"/>
      <c r="N328" s="29"/>
      <c r="O328" s="29"/>
      <c r="P328" s="29"/>
      <c r="Q328" s="11"/>
      <c r="R328" s="127"/>
      <c r="S328" s="127"/>
      <c r="T328" s="127"/>
      <c r="U328" s="127"/>
      <c r="V328" s="127"/>
      <c r="W328" s="7"/>
      <c r="X328" s="7"/>
      <c r="Y328" s="7"/>
      <c r="Z328" s="7"/>
      <c r="AA328" s="487"/>
    </row>
    <row r="329" spans="2:27" s="10" customFormat="1" ht="20.100000000000001" customHeight="1">
      <c r="B329" s="7"/>
      <c r="C329" s="7"/>
      <c r="D329" s="7"/>
      <c r="E329" s="7"/>
      <c r="F329" s="7"/>
      <c r="G329" s="3"/>
      <c r="H329" s="13"/>
      <c r="I329" s="7"/>
      <c r="J329" s="7"/>
      <c r="K329" s="7"/>
      <c r="L329" s="7"/>
      <c r="M329" s="29"/>
      <c r="N329" s="29"/>
      <c r="O329" s="29"/>
      <c r="P329" s="29"/>
      <c r="Q329" s="11"/>
      <c r="R329" s="127"/>
      <c r="S329" s="127"/>
      <c r="T329" s="127"/>
      <c r="U329" s="127"/>
      <c r="V329" s="127"/>
      <c r="W329" s="7"/>
      <c r="X329" s="7"/>
      <c r="Y329" s="7"/>
      <c r="Z329" s="7"/>
      <c r="AA329" s="487"/>
    </row>
    <row r="330" spans="2:27" s="10" customFormat="1" ht="20.100000000000001" customHeight="1">
      <c r="B330" s="7"/>
      <c r="C330" s="7"/>
      <c r="D330" s="7"/>
      <c r="E330" s="7"/>
      <c r="F330" s="7"/>
      <c r="G330" s="3"/>
      <c r="H330" s="13"/>
      <c r="I330" s="7"/>
      <c r="J330" s="7"/>
      <c r="K330" s="7"/>
      <c r="L330" s="7"/>
      <c r="M330" s="29"/>
      <c r="N330" s="29"/>
      <c r="O330" s="29"/>
      <c r="P330" s="29"/>
      <c r="Q330" s="11"/>
      <c r="R330" s="127"/>
      <c r="S330" s="127"/>
      <c r="T330" s="127"/>
      <c r="U330" s="127"/>
      <c r="V330" s="127"/>
      <c r="W330" s="7"/>
      <c r="X330" s="7"/>
      <c r="Y330" s="7"/>
      <c r="Z330" s="7"/>
      <c r="AA330" s="487"/>
    </row>
    <row r="331" spans="2:27" s="10" customFormat="1" ht="20.100000000000001" customHeight="1">
      <c r="B331" s="7"/>
      <c r="C331" s="7"/>
      <c r="D331" s="7"/>
      <c r="E331" s="7"/>
      <c r="F331" s="7"/>
      <c r="G331" s="3"/>
      <c r="H331" s="13"/>
      <c r="I331" s="7"/>
      <c r="J331" s="7"/>
      <c r="K331" s="7"/>
      <c r="L331" s="7"/>
      <c r="M331" s="29"/>
      <c r="N331" s="29"/>
      <c r="O331" s="29"/>
      <c r="P331" s="29"/>
      <c r="Q331" s="11"/>
      <c r="R331" s="127"/>
      <c r="S331" s="127"/>
      <c r="T331" s="127"/>
      <c r="U331" s="127"/>
      <c r="V331" s="127"/>
      <c r="W331" s="7"/>
      <c r="X331" s="7"/>
      <c r="Y331" s="7"/>
      <c r="Z331" s="7"/>
      <c r="AA331" s="487"/>
    </row>
    <row r="332" spans="2:27" s="10" customFormat="1" ht="20.100000000000001" customHeight="1">
      <c r="B332" s="7"/>
      <c r="C332" s="7"/>
      <c r="D332" s="7"/>
      <c r="E332" s="7"/>
      <c r="F332" s="7"/>
      <c r="G332" s="3"/>
      <c r="H332" s="13"/>
      <c r="I332" s="7"/>
      <c r="J332" s="7"/>
      <c r="K332" s="7"/>
      <c r="L332" s="7"/>
      <c r="M332" s="29"/>
      <c r="N332" s="29"/>
      <c r="O332" s="29"/>
      <c r="P332" s="29"/>
      <c r="Q332" s="11"/>
      <c r="R332" s="127"/>
      <c r="S332" s="127"/>
      <c r="T332" s="127"/>
      <c r="U332" s="127"/>
      <c r="V332" s="127"/>
      <c r="W332" s="7"/>
      <c r="X332" s="7"/>
      <c r="Y332" s="7"/>
      <c r="Z332" s="7"/>
      <c r="AA332" s="487"/>
    </row>
    <row r="333" spans="2:27" s="10" customFormat="1" ht="20.100000000000001" customHeight="1">
      <c r="B333" s="7"/>
      <c r="C333" s="7"/>
      <c r="D333" s="7"/>
      <c r="E333" s="7"/>
      <c r="F333" s="7"/>
      <c r="G333" s="3"/>
      <c r="H333" s="13"/>
      <c r="I333" s="7"/>
      <c r="J333" s="7"/>
      <c r="K333" s="7"/>
      <c r="L333" s="7"/>
      <c r="M333" s="29"/>
      <c r="N333" s="29"/>
      <c r="O333" s="29"/>
      <c r="P333" s="29"/>
      <c r="Q333" s="11"/>
      <c r="R333" s="127"/>
      <c r="S333" s="127"/>
      <c r="T333" s="127"/>
      <c r="U333" s="127"/>
      <c r="V333" s="127"/>
      <c r="W333" s="7"/>
      <c r="X333" s="7"/>
      <c r="Y333" s="7"/>
      <c r="Z333" s="7"/>
      <c r="AA333" s="487"/>
    </row>
    <row r="334" spans="2:27" s="10" customFormat="1" ht="20.100000000000001" customHeight="1">
      <c r="B334" s="7"/>
      <c r="C334" s="7"/>
      <c r="D334" s="7"/>
      <c r="E334" s="7"/>
      <c r="F334" s="7"/>
      <c r="G334" s="3"/>
      <c r="H334" s="13"/>
      <c r="I334" s="7"/>
      <c r="J334" s="7"/>
      <c r="K334" s="7"/>
      <c r="L334" s="7"/>
      <c r="M334" s="29"/>
      <c r="N334" s="29"/>
      <c r="O334" s="29"/>
      <c r="P334" s="29"/>
      <c r="Q334" s="11"/>
      <c r="R334" s="127"/>
      <c r="S334" s="127"/>
      <c r="T334" s="127"/>
      <c r="U334" s="127"/>
      <c r="V334" s="127"/>
      <c r="W334" s="7"/>
      <c r="X334" s="7"/>
      <c r="Y334" s="7"/>
      <c r="Z334" s="7"/>
      <c r="AA334" s="487"/>
    </row>
    <row r="335" spans="2:27" s="10" customFormat="1" ht="20.100000000000001" customHeight="1">
      <c r="B335" s="7"/>
      <c r="C335" s="7"/>
      <c r="D335" s="7"/>
      <c r="E335" s="7"/>
      <c r="F335" s="7"/>
      <c r="G335" s="3"/>
      <c r="H335" s="13"/>
      <c r="I335" s="7"/>
      <c r="J335" s="7"/>
      <c r="K335" s="7"/>
      <c r="L335" s="7"/>
      <c r="M335" s="29"/>
      <c r="N335" s="29"/>
      <c r="O335" s="29"/>
      <c r="P335" s="29"/>
      <c r="Q335" s="11"/>
      <c r="R335" s="127"/>
      <c r="S335" s="127"/>
      <c r="T335" s="127"/>
      <c r="U335" s="127"/>
      <c r="V335" s="127"/>
      <c r="W335" s="7"/>
      <c r="X335" s="7"/>
      <c r="Y335" s="7"/>
      <c r="Z335" s="7"/>
      <c r="AA335" s="487"/>
    </row>
    <row r="336" spans="2:27" s="10" customFormat="1" ht="20.100000000000001" customHeight="1">
      <c r="B336" s="7"/>
      <c r="C336" s="7"/>
      <c r="D336" s="7"/>
      <c r="E336" s="7"/>
      <c r="F336" s="7"/>
      <c r="G336" s="3"/>
      <c r="H336" s="13"/>
      <c r="I336" s="7"/>
      <c r="J336" s="7"/>
      <c r="K336" s="7"/>
      <c r="L336" s="7"/>
      <c r="M336" s="29"/>
      <c r="N336" s="29"/>
      <c r="O336" s="29"/>
      <c r="P336" s="29"/>
      <c r="Q336" s="11"/>
      <c r="R336" s="127"/>
      <c r="S336" s="127"/>
      <c r="T336" s="127"/>
      <c r="U336" s="127"/>
      <c r="V336" s="127"/>
      <c r="W336" s="7"/>
      <c r="X336" s="7"/>
      <c r="Y336" s="7"/>
      <c r="Z336" s="7"/>
      <c r="AA336" s="487"/>
    </row>
    <row r="337" spans="2:27" s="10" customFormat="1" ht="20.100000000000001" customHeight="1">
      <c r="B337" s="7"/>
      <c r="C337" s="7"/>
      <c r="D337" s="7"/>
      <c r="E337" s="7"/>
      <c r="F337" s="7"/>
      <c r="G337" s="3"/>
      <c r="H337" s="13"/>
      <c r="I337" s="7"/>
      <c r="J337" s="7"/>
      <c r="K337" s="7"/>
      <c r="L337" s="7"/>
      <c r="M337" s="29"/>
      <c r="N337" s="29"/>
      <c r="O337" s="29"/>
      <c r="P337" s="29"/>
      <c r="Q337" s="11"/>
      <c r="R337" s="127"/>
      <c r="S337" s="127"/>
      <c r="T337" s="127"/>
      <c r="U337" s="127"/>
      <c r="V337" s="127"/>
      <c r="W337" s="7"/>
      <c r="X337" s="7"/>
      <c r="Y337" s="7"/>
      <c r="Z337" s="7"/>
      <c r="AA337" s="487"/>
    </row>
    <row r="338" spans="2:27" s="10" customFormat="1" ht="20.100000000000001" customHeight="1">
      <c r="B338" s="7"/>
      <c r="C338" s="7"/>
      <c r="D338" s="7"/>
      <c r="E338" s="7"/>
      <c r="F338" s="7"/>
      <c r="G338" s="3"/>
      <c r="H338" s="13"/>
      <c r="I338" s="7"/>
      <c r="J338" s="7"/>
      <c r="K338" s="7"/>
      <c r="L338" s="7"/>
      <c r="M338" s="29"/>
      <c r="N338" s="29"/>
      <c r="O338" s="29"/>
      <c r="P338" s="29"/>
      <c r="Q338" s="11"/>
      <c r="R338" s="127"/>
      <c r="S338" s="127"/>
      <c r="T338" s="127"/>
      <c r="U338" s="127"/>
      <c r="V338" s="127"/>
      <c r="W338" s="7"/>
      <c r="X338" s="7"/>
      <c r="Y338" s="7"/>
      <c r="Z338" s="7"/>
      <c r="AA338" s="487"/>
    </row>
    <row r="339" spans="2:27" s="10" customFormat="1" ht="20.100000000000001" customHeight="1">
      <c r="B339" s="7"/>
      <c r="C339" s="7"/>
      <c r="D339" s="7"/>
      <c r="E339" s="7"/>
      <c r="F339" s="7"/>
      <c r="G339" s="3"/>
      <c r="H339" s="13"/>
      <c r="I339" s="7"/>
      <c r="J339" s="7"/>
      <c r="K339" s="7"/>
      <c r="L339" s="7"/>
      <c r="M339" s="29"/>
      <c r="N339" s="29"/>
      <c r="O339" s="29"/>
      <c r="P339" s="29"/>
      <c r="Q339" s="11"/>
      <c r="R339" s="127"/>
      <c r="S339" s="127"/>
      <c r="T339" s="127"/>
      <c r="U339" s="127"/>
      <c r="V339" s="127"/>
      <c r="W339" s="7"/>
      <c r="X339" s="7"/>
      <c r="Y339" s="7"/>
      <c r="Z339" s="7"/>
      <c r="AA339" s="487"/>
    </row>
    <row r="340" spans="2:27" s="10" customFormat="1" ht="20.100000000000001" customHeight="1">
      <c r="B340" s="7"/>
      <c r="C340" s="7"/>
      <c r="D340" s="7"/>
      <c r="E340" s="7"/>
      <c r="F340" s="7"/>
      <c r="G340" s="3"/>
      <c r="H340" s="13"/>
      <c r="I340" s="7"/>
      <c r="J340" s="7"/>
      <c r="K340" s="7"/>
      <c r="L340" s="7"/>
      <c r="M340" s="29"/>
      <c r="N340" s="29"/>
      <c r="O340" s="29"/>
      <c r="P340" s="29"/>
      <c r="Q340" s="11"/>
      <c r="R340" s="127"/>
      <c r="S340" s="127"/>
      <c r="T340" s="127"/>
      <c r="U340" s="127"/>
      <c r="V340" s="127"/>
      <c r="W340" s="7"/>
      <c r="X340" s="7"/>
      <c r="Y340" s="7"/>
      <c r="Z340" s="7"/>
      <c r="AA340" s="487"/>
    </row>
    <row r="341" spans="2:27" s="10" customFormat="1" ht="20.100000000000001" customHeight="1">
      <c r="B341" s="7"/>
      <c r="C341" s="7"/>
      <c r="D341" s="7"/>
      <c r="E341" s="7"/>
      <c r="F341" s="7"/>
      <c r="G341" s="3"/>
      <c r="H341" s="13"/>
      <c r="I341" s="7"/>
      <c r="J341" s="7"/>
      <c r="K341" s="7"/>
      <c r="L341" s="7"/>
      <c r="M341" s="29"/>
      <c r="N341" s="29"/>
      <c r="O341" s="29"/>
      <c r="P341" s="29"/>
      <c r="Q341" s="11"/>
      <c r="R341" s="127"/>
      <c r="S341" s="127"/>
      <c r="T341" s="127"/>
      <c r="U341" s="127"/>
      <c r="V341" s="127"/>
      <c r="W341" s="7"/>
      <c r="X341" s="7"/>
      <c r="Y341" s="7"/>
      <c r="Z341" s="7"/>
      <c r="AA341" s="487"/>
    </row>
    <row r="342" spans="2:27" s="10" customFormat="1" ht="20.100000000000001" customHeight="1">
      <c r="B342" s="7"/>
      <c r="C342" s="7"/>
      <c r="D342" s="7"/>
      <c r="E342" s="7"/>
      <c r="F342" s="7"/>
      <c r="G342" s="3"/>
      <c r="H342" s="13"/>
      <c r="I342" s="7"/>
      <c r="J342" s="7"/>
      <c r="K342" s="7"/>
      <c r="L342" s="7"/>
      <c r="M342" s="29"/>
      <c r="N342" s="29"/>
      <c r="O342" s="29"/>
      <c r="P342" s="29"/>
      <c r="Q342" s="11"/>
      <c r="R342" s="127"/>
      <c r="S342" s="127"/>
      <c r="T342" s="127"/>
      <c r="U342" s="127"/>
      <c r="V342" s="127"/>
      <c r="W342" s="7"/>
      <c r="X342" s="7"/>
      <c r="Y342" s="7"/>
      <c r="Z342" s="7"/>
      <c r="AA342" s="487"/>
    </row>
    <row r="343" spans="2:27" s="10" customFormat="1" ht="20.100000000000001" customHeight="1">
      <c r="B343" s="7"/>
      <c r="C343" s="7"/>
      <c r="D343" s="7"/>
      <c r="E343" s="7"/>
      <c r="F343" s="7"/>
      <c r="G343" s="3"/>
      <c r="H343" s="13"/>
      <c r="I343" s="7"/>
      <c r="J343" s="7"/>
      <c r="K343" s="7"/>
      <c r="L343" s="7"/>
      <c r="M343" s="29"/>
      <c r="N343" s="29"/>
      <c r="O343" s="29"/>
      <c r="P343" s="29"/>
      <c r="Q343" s="11"/>
      <c r="R343" s="127"/>
      <c r="S343" s="127"/>
      <c r="T343" s="127"/>
      <c r="U343" s="127"/>
      <c r="V343" s="127"/>
      <c r="W343" s="7"/>
      <c r="X343" s="7"/>
      <c r="Y343" s="7"/>
      <c r="Z343" s="7"/>
      <c r="AA343" s="487"/>
    </row>
    <row r="344" spans="2:27" s="10" customFormat="1" ht="20.100000000000001" customHeight="1">
      <c r="B344" s="7"/>
      <c r="C344" s="7"/>
      <c r="D344" s="7"/>
      <c r="E344" s="7"/>
      <c r="F344" s="7"/>
      <c r="G344" s="3"/>
      <c r="H344" s="13"/>
      <c r="I344" s="7"/>
      <c r="J344" s="7"/>
      <c r="K344" s="7"/>
      <c r="L344" s="7"/>
      <c r="M344" s="29"/>
      <c r="N344" s="29"/>
      <c r="O344" s="29"/>
      <c r="P344" s="29"/>
      <c r="Q344" s="11"/>
      <c r="R344" s="127"/>
      <c r="S344" s="127"/>
      <c r="T344" s="127"/>
      <c r="U344" s="127"/>
      <c r="V344" s="127"/>
      <c r="W344" s="7"/>
      <c r="X344" s="7"/>
      <c r="Y344" s="7"/>
      <c r="Z344" s="7"/>
      <c r="AA344" s="487"/>
    </row>
    <row r="345" spans="2:27" s="10" customFormat="1" ht="20.100000000000001" customHeight="1">
      <c r="B345" s="7"/>
      <c r="C345" s="7"/>
      <c r="D345" s="7"/>
      <c r="E345" s="7"/>
      <c r="F345" s="7"/>
      <c r="G345" s="3"/>
      <c r="H345" s="13"/>
      <c r="I345" s="7"/>
      <c r="J345" s="7"/>
      <c r="K345" s="7"/>
      <c r="L345" s="7"/>
      <c r="M345" s="29"/>
      <c r="N345" s="29"/>
      <c r="O345" s="29"/>
      <c r="P345" s="29"/>
      <c r="Q345" s="11"/>
      <c r="R345" s="127"/>
      <c r="S345" s="127"/>
      <c r="T345" s="127"/>
      <c r="U345" s="127"/>
      <c r="V345" s="127"/>
      <c r="W345" s="7"/>
      <c r="X345" s="7"/>
      <c r="Y345" s="7"/>
      <c r="Z345" s="7"/>
      <c r="AA345" s="487"/>
    </row>
    <row r="346" spans="2:27" s="10" customFormat="1" ht="20.100000000000001" customHeight="1">
      <c r="B346" s="7"/>
      <c r="C346" s="7"/>
      <c r="D346" s="7"/>
      <c r="E346" s="7"/>
      <c r="F346" s="7"/>
      <c r="G346" s="3"/>
      <c r="H346" s="13"/>
      <c r="I346" s="7"/>
      <c r="J346" s="7"/>
      <c r="K346" s="7"/>
      <c r="L346" s="7"/>
      <c r="M346" s="29"/>
      <c r="N346" s="29"/>
      <c r="O346" s="29"/>
      <c r="P346" s="29"/>
      <c r="Q346" s="11"/>
      <c r="R346" s="127"/>
      <c r="S346" s="127"/>
      <c r="T346" s="127"/>
      <c r="U346" s="127"/>
      <c r="V346" s="127"/>
      <c r="W346" s="7"/>
      <c r="X346" s="7"/>
      <c r="Y346" s="7"/>
      <c r="Z346" s="7"/>
      <c r="AA346" s="487"/>
    </row>
    <row r="347" spans="2:27" s="10" customFormat="1" ht="20.100000000000001" customHeight="1">
      <c r="B347" s="7"/>
      <c r="C347" s="7"/>
      <c r="D347" s="7"/>
      <c r="E347" s="7"/>
      <c r="F347" s="7"/>
      <c r="G347" s="3"/>
      <c r="H347" s="13"/>
      <c r="I347" s="7"/>
      <c r="J347" s="7"/>
      <c r="K347" s="7"/>
      <c r="L347" s="7"/>
      <c r="M347" s="29"/>
      <c r="N347" s="29"/>
      <c r="O347" s="29"/>
      <c r="P347" s="29"/>
      <c r="Q347" s="11"/>
      <c r="R347" s="127"/>
      <c r="S347" s="127"/>
      <c r="T347" s="127"/>
      <c r="U347" s="127"/>
      <c r="V347" s="127"/>
      <c r="W347" s="7"/>
      <c r="X347" s="7"/>
      <c r="Y347" s="7"/>
      <c r="Z347" s="7"/>
      <c r="AA347" s="487"/>
    </row>
    <row r="348" spans="2:27" s="10" customFormat="1" ht="20.100000000000001" customHeight="1">
      <c r="B348" s="7"/>
      <c r="C348" s="7"/>
      <c r="D348" s="7"/>
      <c r="E348" s="7"/>
      <c r="F348" s="7"/>
      <c r="G348" s="3"/>
      <c r="H348" s="13"/>
      <c r="I348" s="7"/>
      <c r="J348" s="7"/>
      <c r="K348" s="7"/>
      <c r="L348" s="7"/>
      <c r="M348" s="29"/>
      <c r="N348" s="29"/>
      <c r="O348" s="29"/>
      <c r="P348" s="29"/>
      <c r="Q348" s="11"/>
      <c r="R348" s="127"/>
      <c r="S348" s="127"/>
      <c r="T348" s="127"/>
      <c r="U348" s="127"/>
      <c r="V348" s="127"/>
      <c r="W348" s="7"/>
      <c r="X348" s="7"/>
      <c r="Y348" s="7"/>
      <c r="Z348" s="7"/>
      <c r="AA348" s="487"/>
    </row>
    <row r="349" spans="2:27" s="10" customFormat="1" ht="20.100000000000001" customHeight="1">
      <c r="B349" s="7"/>
      <c r="C349" s="7"/>
      <c r="D349" s="7"/>
      <c r="E349" s="7"/>
      <c r="F349" s="7"/>
      <c r="G349" s="3"/>
      <c r="H349" s="13"/>
      <c r="I349" s="7"/>
      <c r="J349" s="7"/>
      <c r="K349" s="7"/>
      <c r="L349" s="7"/>
      <c r="M349" s="29"/>
      <c r="N349" s="29"/>
      <c r="O349" s="29"/>
      <c r="P349" s="29"/>
      <c r="Q349" s="11"/>
      <c r="R349" s="127"/>
      <c r="S349" s="127"/>
      <c r="T349" s="127"/>
      <c r="U349" s="127"/>
      <c r="V349" s="127"/>
      <c r="W349" s="7"/>
      <c r="X349" s="7"/>
      <c r="Y349" s="7"/>
      <c r="Z349" s="7"/>
      <c r="AA349" s="487"/>
    </row>
    <row r="350" spans="2:27" s="10" customFormat="1" ht="20.100000000000001" customHeight="1">
      <c r="B350" s="7"/>
      <c r="C350" s="7"/>
      <c r="D350" s="7"/>
      <c r="E350" s="7"/>
      <c r="F350" s="7"/>
      <c r="G350" s="3"/>
      <c r="H350" s="13"/>
      <c r="I350" s="7"/>
      <c r="J350" s="7"/>
      <c r="K350" s="7"/>
      <c r="L350" s="7"/>
      <c r="M350" s="29"/>
      <c r="N350" s="29"/>
      <c r="O350" s="29"/>
      <c r="P350" s="29"/>
      <c r="Q350" s="11"/>
      <c r="R350" s="127"/>
      <c r="S350" s="127"/>
      <c r="T350" s="127"/>
      <c r="U350" s="127"/>
      <c r="V350" s="127"/>
      <c r="W350" s="7"/>
      <c r="X350" s="7"/>
      <c r="Y350" s="7"/>
      <c r="Z350" s="7"/>
      <c r="AA350" s="487"/>
    </row>
    <row r="351" spans="2:27" s="10" customFormat="1" ht="20.100000000000001" customHeight="1">
      <c r="B351" s="7"/>
      <c r="C351" s="7"/>
      <c r="D351" s="7"/>
      <c r="E351" s="7"/>
      <c r="F351" s="7"/>
      <c r="G351" s="3"/>
      <c r="H351" s="13"/>
      <c r="I351" s="7"/>
      <c r="J351" s="7"/>
      <c r="K351" s="7"/>
      <c r="L351" s="7"/>
      <c r="M351" s="29"/>
      <c r="N351" s="29"/>
      <c r="O351" s="29"/>
      <c r="P351" s="29"/>
      <c r="Q351" s="11"/>
      <c r="R351" s="127"/>
      <c r="S351" s="127"/>
      <c r="T351" s="127"/>
      <c r="U351" s="127"/>
      <c r="V351" s="127"/>
      <c r="W351" s="7"/>
      <c r="X351" s="7"/>
      <c r="Y351" s="7"/>
      <c r="Z351" s="7"/>
      <c r="AA351" s="487"/>
    </row>
    <row r="352" spans="2:27" s="10" customFormat="1" ht="20.100000000000001" customHeight="1">
      <c r="B352" s="7"/>
      <c r="C352" s="7"/>
      <c r="D352" s="7"/>
      <c r="E352" s="7"/>
      <c r="F352" s="7"/>
      <c r="G352" s="3"/>
      <c r="H352" s="13"/>
      <c r="I352" s="7"/>
      <c r="J352" s="7"/>
      <c r="K352" s="7"/>
      <c r="L352" s="7"/>
      <c r="M352" s="29"/>
      <c r="N352" s="29"/>
      <c r="O352" s="29"/>
      <c r="P352" s="29"/>
      <c r="Q352" s="11"/>
      <c r="R352" s="127"/>
      <c r="S352" s="127"/>
      <c r="T352" s="127"/>
      <c r="U352" s="127"/>
      <c r="V352" s="127"/>
      <c r="W352" s="7"/>
      <c r="X352" s="7"/>
      <c r="Y352" s="7"/>
      <c r="Z352" s="7"/>
      <c r="AA352" s="487"/>
    </row>
    <row r="353" spans="2:27" s="10" customFormat="1" ht="20.100000000000001" customHeight="1">
      <c r="B353" s="7"/>
      <c r="C353" s="7"/>
      <c r="D353" s="7"/>
      <c r="E353" s="7"/>
      <c r="F353" s="7"/>
      <c r="G353" s="3"/>
      <c r="H353" s="13"/>
      <c r="I353" s="7"/>
      <c r="J353" s="7"/>
      <c r="K353" s="7"/>
      <c r="L353" s="7"/>
      <c r="M353" s="29"/>
      <c r="N353" s="29"/>
      <c r="O353" s="29"/>
      <c r="P353" s="29"/>
      <c r="Q353" s="11"/>
      <c r="R353" s="127"/>
      <c r="S353" s="127"/>
      <c r="T353" s="127"/>
      <c r="U353" s="127"/>
      <c r="V353" s="127"/>
      <c r="W353" s="7"/>
      <c r="X353" s="7"/>
      <c r="Y353" s="7"/>
      <c r="Z353" s="7"/>
      <c r="AA353" s="487"/>
    </row>
    <row r="354" spans="2:27" s="10" customFormat="1" ht="20.100000000000001" customHeight="1">
      <c r="B354" s="7"/>
      <c r="C354" s="7"/>
      <c r="D354" s="7"/>
      <c r="E354" s="7"/>
      <c r="F354" s="7"/>
      <c r="G354" s="3"/>
      <c r="H354" s="13"/>
      <c r="I354" s="7"/>
      <c r="J354" s="7"/>
      <c r="K354" s="7"/>
      <c r="L354" s="7"/>
      <c r="M354" s="29"/>
      <c r="N354" s="29"/>
      <c r="O354" s="29"/>
      <c r="P354" s="29"/>
      <c r="Q354" s="11"/>
      <c r="R354" s="127"/>
      <c r="S354" s="127"/>
      <c r="T354" s="127"/>
      <c r="U354" s="127"/>
      <c r="V354" s="127"/>
      <c r="W354" s="7"/>
      <c r="X354" s="7"/>
      <c r="Y354" s="7"/>
      <c r="Z354" s="7"/>
      <c r="AA354" s="487"/>
    </row>
    <row r="355" spans="2:27" s="10" customFormat="1" ht="20.100000000000001" customHeight="1">
      <c r="B355" s="7"/>
      <c r="C355" s="7"/>
      <c r="D355" s="7"/>
      <c r="E355" s="7"/>
      <c r="F355" s="7"/>
      <c r="G355" s="3"/>
      <c r="H355" s="13"/>
      <c r="I355" s="7"/>
      <c r="J355" s="7"/>
      <c r="K355" s="7"/>
      <c r="L355" s="7"/>
      <c r="M355" s="29"/>
      <c r="N355" s="29"/>
      <c r="O355" s="29"/>
      <c r="P355" s="29"/>
      <c r="Q355" s="11"/>
      <c r="R355" s="127"/>
      <c r="S355" s="127"/>
      <c r="T355" s="127"/>
      <c r="U355" s="127"/>
      <c r="V355" s="127"/>
      <c r="W355" s="7"/>
      <c r="X355" s="7"/>
      <c r="Y355" s="7"/>
      <c r="Z355" s="7"/>
      <c r="AA355" s="487"/>
    </row>
    <row r="356" spans="2:27" s="10" customFormat="1" ht="20.100000000000001" customHeight="1">
      <c r="B356" s="7"/>
      <c r="C356" s="7"/>
      <c r="D356" s="7"/>
      <c r="E356" s="7"/>
      <c r="F356" s="7"/>
      <c r="G356" s="3"/>
      <c r="H356" s="13"/>
      <c r="I356" s="7"/>
      <c r="J356" s="7"/>
      <c r="K356" s="7"/>
      <c r="L356" s="7"/>
      <c r="M356" s="29"/>
      <c r="N356" s="29"/>
      <c r="O356" s="29"/>
      <c r="P356" s="29"/>
      <c r="Q356" s="11"/>
      <c r="R356" s="127"/>
      <c r="S356" s="127"/>
      <c r="T356" s="127"/>
      <c r="U356" s="127"/>
      <c r="V356" s="127"/>
      <c r="W356" s="7"/>
      <c r="X356" s="7"/>
      <c r="Y356" s="7"/>
      <c r="Z356" s="7"/>
      <c r="AA356" s="487"/>
    </row>
    <row r="357" spans="2:27" s="10" customFormat="1" ht="20.100000000000001" customHeight="1">
      <c r="B357" s="7"/>
      <c r="C357" s="7"/>
      <c r="D357" s="7"/>
      <c r="E357" s="7"/>
      <c r="F357" s="7"/>
      <c r="G357" s="3"/>
      <c r="H357" s="13"/>
      <c r="I357" s="7"/>
      <c r="J357" s="7"/>
      <c r="K357" s="7"/>
      <c r="L357" s="7"/>
      <c r="M357" s="29"/>
      <c r="N357" s="29"/>
      <c r="O357" s="29"/>
      <c r="P357" s="29"/>
      <c r="Q357" s="11"/>
      <c r="R357" s="127"/>
      <c r="S357" s="127"/>
      <c r="T357" s="127"/>
      <c r="U357" s="127"/>
      <c r="V357" s="127"/>
      <c r="W357" s="7"/>
      <c r="X357" s="7"/>
      <c r="Y357" s="7"/>
      <c r="Z357" s="7"/>
      <c r="AA357" s="487"/>
    </row>
    <row r="358" spans="2:27" s="10" customFormat="1" ht="20.100000000000001" customHeight="1">
      <c r="B358" s="7"/>
      <c r="C358" s="7"/>
      <c r="D358" s="7"/>
      <c r="E358" s="7"/>
      <c r="F358" s="7"/>
      <c r="G358" s="3"/>
      <c r="H358" s="13"/>
      <c r="I358" s="7"/>
      <c r="J358" s="7"/>
      <c r="K358" s="7"/>
      <c r="L358" s="7"/>
      <c r="M358" s="29"/>
      <c r="N358" s="29"/>
      <c r="O358" s="29"/>
      <c r="P358" s="29"/>
      <c r="Q358" s="11"/>
      <c r="R358" s="127"/>
      <c r="S358" s="127"/>
      <c r="T358" s="127"/>
      <c r="U358" s="127"/>
      <c r="V358" s="127"/>
      <c r="W358" s="7"/>
      <c r="X358" s="7"/>
      <c r="Y358" s="7"/>
      <c r="Z358" s="7"/>
      <c r="AA358" s="487"/>
    </row>
    <row r="359" spans="2:27" s="10" customFormat="1" ht="20.100000000000001" customHeight="1">
      <c r="B359" s="7"/>
      <c r="C359" s="7"/>
      <c r="D359" s="7"/>
      <c r="E359" s="7"/>
      <c r="F359" s="7"/>
      <c r="G359" s="3"/>
      <c r="H359" s="13"/>
      <c r="I359" s="7"/>
      <c r="J359" s="7"/>
      <c r="K359" s="7"/>
      <c r="L359" s="7"/>
      <c r="M359" s="29"/>
      <c r="N359" s="29"/>
      <c r="O359" s="29"/>
      <c r="P359" s="29"/>
      <c r="Q359" s="11"/>
      <c r="R359" s="127"/>
      <c r="S359" s="127"/>
      <c r="T359" s="127"/>
      <c r="U359" s="127"/>
      <c r="V359" s="127"/>
      <c r="W359" s="7"/>
      <c r="X359" s="7"/>
      <c r="Y359" s="7"/>
      <c r="Z359" s="7"/>
      <c r="AA359" s="487"/>
    </row>
    <row r="360" spans="2:27" s="10" customFormat="1" ht="20.100000000000001" customHeight="1">
      <c r="B360" s="7"/>
      <c r="C360" s="7"/>
      <c r="D360" s="7"/>
      <c r="E360" s="7"/>
      <c r="F360" s="7"/>
      <c r="G360" s="3"/>
      <c r="H360" s="13"/>
      <c r="I360" s="7"/>
      <c r="J360" s="7"/>
      <c r="K360" s="7"/>
      <c r="L360" s="7"/>
      <c r="M360" s="29"/>
      <c r="N360" s="29"/>
      <c r="O360" s="29"/>
      <c r="P360" s="29"/>
      <c r="Q360" s="11"/>
      <c r="R360" s="127"/>
      <c r="S360" s="127"/>
      <c r="T360" s="127"/>
      <c r="U360" s="127"/>
      <c r="V360" s="127"/>
      <c r="W360" s="7"/>
      <c r="X360" s="7"/>
      <c r="Y360" s="7"/>
      <c r="Z360" s="7"/>
      <c r="AA360" s="487"/>
    </row>
    <row r="361" spans="2:27" s="10" customFormat="1" ht="20.100000000000001" customHeight="1">
      <c r="B361" s="7"/>
      <c r="C361" s="7"/>
      <c r="D361" s="7"/>
      <c r="E361" s="7"/>
      <c r="F361" s="7"/>
      <c r="G361" s="3"/>
      <c r="H361" s="13"/>
      <c r="I361" s="7"/>
      <c r="J361" s="7"/>
      <c r="K361" s="7"/>
      <c r="L361" s="7"/>
      <c r="M361" s="29"/>
      <c r="N361" s="29"/>
      <c r="O361" s="29"/>
      <c r="P361" s="29"/>
      <c r="Q361" s="11"/>
      <c r="R361" s="127"/>
      <c r="S361" s="127"/>
      <c r="T361" s="127"/>
      <c r="U361" s="127"/>
      <c r="V361" s="127"/>
      <c r="W361" s="7"/>
      <c r="X361" s="7"/>
      <c r="Y361" s="7"/>
      <c r="Z361" s="7"/>
      <c r="AA361" s="487"/>
    </row>
    <row r="362" spans="2:27" s="10" customFormat="1" ht="20.100000000000001" customHeight="1">
      <c r="B362" s="7"/>
      <c r="C362" s="7"/>
      <c r="D362" s="7"/>
      <c r="E362" s="7"/>
      <c r="F362" s="7"/>
      <c r="G362" s="3"/>
      <c r="H362" s="13"/>
      <c r="I362" s="7"/>
      <c r="J362" s="7"/>
      <c r="K362" s="7"/>
      <c r="L362" s="7"/>
      <c r="M362" s="29"/>
      <c r="N362" s="29"/>
      <c r="O362" s="29"/>
      <c r="P362" s="29"/>
      <c r="Q362" s="11"/>
      <c r="R362" s="127"/>
      <c r="S362" s="127"/>
      <c r="T362" s="127"/>
      <c r="U362" s="127"/>
      <c r="V362" s="127"/>
      <c r="W362" s="7"/>
      <c r="X362" s="7"/>
      <c r="Y362" s="7"/>
      <c r="Z362" s="7"/>
      <c r="AA362" s="487"/>
    </row>
    <row r="363" spans="2:27" s="10" customFormat="1" ht="20.100000000000001" customHeight="1">
      <c r="B363" s="7"/>
      <c r="C363" s="7"/>
      <c r="D363" s="7"/>
      <c r="E363" s="7"/>
      <c r="F363" s="7"/>
      <c r="G363" s="3"/>
      <c r="H363" s="13"/>
      <c r="I363" s="7"/>
      <c r="J363" s="7"/>
      <c r="K363" s="7"/>
      <c r="L363" s="7"/>
      <c r="M363" s="29"/>
      <c r="N363" s="29"/>
      <c r="O363" s="29"/>
      <c r="P363" s="29"/>
      <c r="Q363" s="11"/>
      <c r="R363" s="127"/>
      <c r="S363" s="127"/>
      <c r="T363" s="127"/>
      <c r="U363" s="127"/>
      <c r="V363" s="127"/>
      <c r="W363" s="7"/>
      <c r="X363" s="7"/>
      <c r="Y363" s="7"/>
      <c r="Z363" s="7"/>
      <c r="AA363" s="487"/>
    </row>
    <row r="364" spans="2:27" s="10" customFormat="1" ht="20.100000000000001" customHeight="1">
      <c r="B364" s="7"/>
      <c r="C364" s="7"/>
      <c r="D364" s="7"/>
      <c r="E364" s="7"/>
      <c r="F364" s="7"/>
      <c r="G364" s="3"/>
      <c r="H364" s="13"/>
      <c r="I364" s="7"/>
      <c r="J364" s="7"/>
      <c r="K364" s="7"/>
      <c r="L364" s="7"/>
      <c r="M364" s="29"/>
      <c r="N364" s="29"/>
      <c r="O364" s="29"/>
      <c r="P364" s="29"/>
      <c r="Q364" s="11"/>
      <c r="R364" s="127"/>
      <c r="S364" s="127"/>
      <c r="T364" s="127"/>
      <c r="U364" s="127"/>
      <c r="V364" s="127"/>
      <c r="W364" s="7"/>
      <c r="X364" s="7"/>
      <c r="Y364" s="7"/>
      <c r="Z364" s="7"/>
      <c r="AA364" s="487"/>
    </row>
    <row r="365" spans="2:27" s="10" customFormat="1" ht="20.100000000000001" customHeight="1">
      <c r="B365" s="7"/>
      <c r="C365" s="7"/>
      <c r="D365" s="7"/>
      <c r="E365" s="7"/>
      <c r="F365" s="7"/>
      <c r="G365" s="3"/>
      <c r="H365" s="13"/>
      <c r="I365" s="7"/>
      <c r="J365" s="7"/>
      <c r="K365" s="7"/>
      <c r="L365" s="7"/>
      <c r="M365" s="29"/>
      <c r="N365" s="29"/>
      <c r="O365" s="29"/>
      <c r="P365" s="29"/>
      <c r="Q365" s="11"/>
      <c r="R365" s="127"/>
      <c r="S365" s="127"/>
      <c r="T365" s="127"/>
      <c r="U365" s="127"/>
      <c r="V365" s="127"/>
      <c r="W365" s="7"/>
      <c r="X365" s="7"/>
      <c r="Y365" s="7"/>
      <c r="Z365" s="7"/>
      <c r="AA365" s="487"/>
    </row>
    <row r="366" spans="2:27" s="10" customFormat="1" ht="20.100000000000001" customHeight="1">
      <c r="B366" s="7"/>
      <c r="C366" s="7"/>
      <c r="D366" s="7"/>
      <c r="E366" s="7"/>
      <c r="F366" s="7"/>
      <c r="G366" s="3"/>
      <c r="H366" s="13"/>
      <c r="I366" s="7"/>
      <c r="J366" s="7"/>
      <c r="K366" s="7"/>
      <c r="L366" s="7"/>
      <c r="M366" s="29"/>
      <c r="N366" s="29"/>
      <c r="O366" s="29"/>
      <c r="P366" s="29"/>
      <c r="Q366" s="11"/>
      <c r="R366" s="127"/>
      <c r="S366" s="127"/>
      <c r="T366" s="127"/>
      <c r="U366" s="127"/>
      <c r="V366" s="127"/>
      <c r="W366" s="7"/>
      <c r="X366" s="7"/>
      <c r="Y366" s="7"/>
      <c r="Z366" s="7"/>
      <c r="AA366" s="487"/>
    </row>
    <row r="367" spans="2:27" s="10" customFormat="1" ht="20.100000000000001" customHeight="1">
      <c r="B367" s="7"/>
      <c r="C367" s="7"/>
      <c r="D367" s="7"/>
      <c r="E367" s="7"/>
      <c r="F367" s="7"/>
      <c r="G367" s="3"/>
      <c r="H367" s="13"/>
      <c r="I367" s="7"/>
      <c r="J367" s="7"/>
      <c r="K367" s="7"/>
      <c r="L367" s="7"/>
      <c r="M367" s="29"/>
      <c r="N367" s="29"/>
      <c r="O367" s="29"/>
      <c r="P367" s="29"/>
      <c r="Q367" s="11"/>
      <c r="R367" s="127"/>
      <c r="S367" s="127"/>
      <c r="T367" s="127"/>
      <c r="U367" s="127"/>
      <c r="V367" s="127"/>
      <c r="W367" s="7"/>
      <c r="X367" s="7"/>
      <c r="Y367" s="7"/>
      <c r="Z367" s="7"/>
      <c r="AA367" s="487"/>
    </row>
    <row r="368" spans="2:27" s="10" customFormat="1" ht="20.100000000000001" customHeight="1">
      <c r="B368" s="7"/>
      <c r="C368" s="7"/>
      <c r="D368" s="7"/>
      <c r="E368" s="7"/>
      <c r="F368" s="7"/>
      <c r="G368" s="3"/>
      <c r="H368" s="13"/>
      <c r="I368" s="7"/>
      <c r="J368" s="7"/>
      <c r="K368" s="7"/>
      <c r="L368" s="7"/>
      <c r="M368" s="29"/>
      <c r="N368" s="29"/>
      <c r="O368" s="29"/>
      <c r="P368" s="29"/>
      <c r="Q368" s="11"/>
      <c r="R368" s="127"/>
      <c r="S368" s="127"/>
      <c r="T368" s="127"/>
      <c r="U368" s="127"/>
      <c r="V368" s="127"/>
      <c r="W368" s="7"/>
      <c r="X368" s="7"/>
      <c r="Y368" s="7"/>
      <c r="Z368" s="7"/>
      <c r="AA368" s="487"/>
    </row>
    <row r="369" spans="2:27" s="10" customFormat="1" ht="20.100000000000001" customHeight="1">
      <c r="B369" s="7"/>
      <c r="C369" s="7"/>
      <c r="D369" s="7"/>
      <c r="E369" s="7"/>
      <c r="F369" s="7"/>
      <c r="G369" s="3"/>
      <c r="H369" s="13"/>
      <c r="I369" s="7"/>
      <c r="J369" s="7"/>
      <c r="K369" s="7"/>
      <c r="L369" s="7"/>
      <c r="M369" s="29"/>
      <c r="N369" s="29"/>
      <c r="O369" s="29"/>
      <c r="P369" s="29"/>
      <c r="Q369" s="11"/>
      <c r="R369" s="127"/>
      <c r="S369" s="127"/>
      <c r="T369" s="127"/>
      <c r="U369" s="127"/>
      <c r="V369" s="127"/>
      <c r="W369" s="7"/>
      <c r="X369" s="7"/>
      <c r="Y369" s="7"/>
      <c r="Z369" s="7"/>
      <c r="AA369" s="487"/>
    </row>
    <row r="370" spans="2:27" s="10" customFormat="1" ht="20.100000000000001" customHeight="1">
      <c r="B370" s="7"/>
      <c r="C370" s="7"/>
      <c r="D370" s="7"/>
      <c r="E370" s="7"/>
      <c r="F370" s="7"/>
      <c r="G370" s="3"/>
      <c r="H370" s="13"/>
      <c r="I370" s="7"/>
      <c r="J370" s="7"/>
      <c r="K370" s="7"/>
      <c r="L370" s="7"/>
      <c r="M370" s="29"/>
      <c r="N370" s="29"/>
      <c r="O370" s="29"/>
      <c r="P370" s="29"/>
      <c r="Q370" s="11"/>
      <c r="R370" s="127"/>
      <c r="S370" s="127"/>
      <c r="T370" s="127"/>
      <c r="U370" s="127"/>
      <c r="V370" s="127"/>
      <c r="W370" s="7"/>
      <c r="X370" s="7"/>
      <c r="Y370" s="7"/>
      <c r="Z370" s="7"/>
      <c r="AA370" s="487"/>
    </row>
    <row r="371" spans="2:27" s="10" customFormat="1" ht="20.100000000000001" customHeight="1">
      <c r="B371" s="7"/>
      <c r="C371" s="7"/>
      <c r="D371" s="7"/>
      <c r="E371" s="7"/>
      <c r="F371" s="7"/>
      <c r="G371" s="3"/>
      <c r="H371" s="13"/>
      <c r="I371" s="7"/>
      <c r="J371" s="7"/>
      <c r="K371" s="7"/>
      <c r="L371" s="7"/>
      <c r="M371" s="29"/>
      <c r="N371" s="29"/>
      <c r="O371" s="29"/>
      <c r="P371" s="29"/>
      <c r="Q371" s="11"/>
      <c r="R371" s="127"/>
      <c r="S371" s="127"/>
      <c r="T371" s="127"/>
      <c r="U371" s="127"/>
      <c r="V371" s="127"/>
      <c r="W371" s="7"/>
      <c r="X371" s="7"/>
      <c r="Y371" s="7"/>
      <c r="Z371" s="7"/>
      <c r="AA371" s="487"/>
    </row>
    <row r="372" spans="2:27" s="10" customFormat="1" ht="20.100000000000001" customHeight="1">
      <c r="B372" s="7"/>
      <c r="C372" s="7"/>
      <c r="D372" s="7"/>
      <c r="E372" s="7"/>
      <c r="F372" s="7"/>
      <c r="G372" s="3"/>
      <c r="H372" s="13"/>
      <c r="I372" s="7"/>
      <c r="J372" s="7"/>
      <c r="K372" s="7"/>
      <c r="L372" s="7"/>
      <c r="M372" s="29"/>
      <c r="N372" s="29"/>
      <c r="O372" s="29"/>
      <c r="P372" s="29"/>
      <c r="Q372" s="11"/>
      <c r="R372" s="127"/>
      <c r="S372" s="127"/>
      <c r="T372" s="127"/>
      <c r="U372" s="127"/>
      <c r="V372" s="127"/>
      <c r="W372" s="7"/>
      <c r="X372" s="7"/>
      <c r="Y372" s="7"/>
      <c r="Z372" s="7"/>
      <c r="AA372" s="487"/>
    </row>
    <row r="373" spans="2:27" s="10" customFormat="1" ht="20.100000000000001" customHeight="1">
      <c r="B373" s="7"/>
      <c r="C373" s="7"/>
      <c r="D373" s="7"/>
      <c r="E373" s="7"/>
      <c r="F373" s="7"/>
      <c r="G373" s="3"/>
      <c r="H373" s="13"/>
      <c r="I373" s="7"/>
      <c r="J373" s="7"/>
      <c r="K373" s="7"/>
      <c r="L373" s="7"/>
      <c r="M373" s="29"/>
      <c r="N373" s="29"/>
      <c r="O373" s="29"/>
      <c r="P373" s="29"/>
      <c r="Q373" s="11"/>
      <c r="R373" s="127"/>
      <c r="S373" s="127"/>
      <c r="T373" s="127"/>
      <c r="U373" s="127"/>
      <c r="V373" s="127"/>
      <c r="W373" s="7"/>
      <c r="X373" s="7"/>
      <c r="Y373" s="7"/>
      <c r="Z373" s="7"/>
      <c r="AA373" s="487"/>
    </row>
    <row r="374" spans="2:27" s="10" customFormat="1" ht="20.100000000000001" customHeight="1">
      <c r="B374" s="7"/>
      <c r="C374" s="7"/>
      <c r="D374" s="7"/>
      <c r="E374" s="7"/>
      <c r="F374" s="7"/>
      <c r="G374" s="3"/>
      <c r="H374" s="13"/>
      <c r="I374" s="7"/>
      <c r="J374" s="7"/>
      <c r="K374" s="7"/>
      <c r="L374" s="7"/>
      <c r="M374" s="29"/>
      <c r="N374" s="29"/>
      <c r="O374" s="29"/>
      <c r="P374" s="29"/>
      <c r="Q374" s="11"/>
      <c r="R374" s="127"/>
      <c r="S374" s="127"/>
      <c r="T374" s="127"/>
      <c r="U374" s="127"/>
      <c r="V374" s="127"/>
      <c r="W374" s="7"/>
      <c r="X374" s="7"/>
      <c r="Y374" s="7"/>
      <c r="Z374" s="7"/>
      <c r="AA374" s="487"/>
    </row>
    <row r="375" spans="2:27" s="10" customFormat="1" ht="20.100000000000001" customHeight="1">
      <c r="B375" s="7"/>
      <c r="C375" s="7"/>
      <c r="D375" s="7"/>
      <c r="E375" s="7"/>
      <c r="F375" s="7"/>
      <c r="G375" s="3"/>
      <c r="H375" s="13"/>
      <c r="I375" s="7"/>
      <c r="J375" s="7"/>
      <c r="K375" s="7"/>
      <c r="L375" s="7"/>
      <c r="M375" s="29"/>
      <c r="N375" s="29"/>
      <c r="O375" s="29"/>
      <c r="P375" s="29"/>
      <c r="Q375" s="11"/>
      <c r="R375" s="127"/>
      <c r="S375" s="127"/>
      <c r="T375" s="127"/>
      <c r="U375" s="127"/>
      <c r="V375" s="127"/>
      <c r="W375" s="7"/>
      <c r="X375" s="7"/>
      <c r="Y375" s="7"/>
      <c r="Z375" s="7"/>
      <c r="AA375" s="487"/>
    </row>
    <row r="376" spans="2:27" s="10" customFormat="1" ht="20.100000000000001" customHeight="1">
      <c r="B376" s="7"/>
      <c r="C376" s="7"/>
      <c r="D376" s="7"/>
      <c r="E376" s="7"/>
      <c r="F376" s="7"/>
      <c r="G376" s="3"/>
      <c r="H376" s="13"/>
      <c r="I376" s="7"/>
      <c r="J376" s="7"/>
      <c r="K376" s="7"/>
      <c r="L376" s="7"/>
      <c r="M376" s="29"/>
      <c r="N376" s="29"/>
      <c r="O376" s="29"/>
      <c r="P376" s="29"/>
      <c r="Q376" s="11"/>
      <c r="R376" s="127"/>
      <c r="S376" s="127"/>
      <c r="T376" s="127"/>
      <c r="U376" s="127"/>
      <c r="V376" s="127"/>
      <c r="W376" s="7"/>
      <c r="X376" s="7"/>
      <c r="Y376" s="7"/>
      <c r="Z376" s="7"/>
      <c r="AA376" s="487"/>
    </row>
    <row r="377" spans="2:27" s="10" customFormat="1" ht="20.100000000000001" customHeight="1">
      <c r="B377" s="7"/>
      <c r="C377" s="7"/>
      <c r="D377" s="7"/>
      <c r="E377" s="7"/>
      <c r="F377" s="7"/>
      <c r="G377" s="3"/>
      <c r="H377" s="13"/>
      <c r="I377" s="7"/>
      <c r="J377" s="7"/>
      <c r="K377" s="7"/>
      <c r="L377" s="7"/>
      <c r="M377" s="29"/>
      <c r="N377" s="29"/>
      <c r="O377" s="29"/>
      <c r="P377" s="29"/>
      <c r="Q377" s="11"/>
      <c r="R377" s="127"/>
      <c r="S377" s="127"/>
      <c r="T377" s="127"/>
      <c r="U377" s="127"/>
      <c r="V377" s="127"/>
      <c r="W377" s="7"/>
      <c r="X377" s="7"/>
      <c r="Y377" s="7"/>
      <c r="Z377" s="7"/>
      <c r="AA377" s="487"/>
    </row>
    <row r="378" spans="2:27" s="10" customFormat="1" ht="20.100000000000001" customHeight="1">
      <c r="B378" s="7"/>
      <c r="C378" s="7"/>
      <c r="D378" s="7"/>
      <c r="E378" s="7"/>
      <c r="F378" s="7"/>
      <c r="G378" s="3"/>
      <c r="H378" s="13"/>
      <c r="I378" s="7"/>
      <c r="J378" s="7"/>
      <c r="K378" s="7"/>
      <c r="L378" s="7"/>
      <c r="M378" s="29"/>
      <c r="N378" s="29"/>
      <c r="O378" s="29"/>
      <c r="P378" s="29"/>
      <c r="Q378" s="11"/>
      <c r="R378" s="127"/>
      <c r="S378" s="127"/>
      <c r="T378" s="127"/>
      <c r="U378" s="127"/>
      <c r="V378" s="127"/>
      <c r="W378" s="7"/>
      <c r="X378" s="7"/>
      <c r="Y378" s="7"/>
      <c r="Z378" s="7"/>
      <c r="AA378" s="487"/>
    </row>
    <row r="379" spans="2:27" s="10" customFormat="1" ht="20.100000000000001" customHeight="1">
      <c r="B379" s="7"/>
      <c r="C379" s="7"/>
      <c r="D379" s="7"/>
      <c r="E379" s="7"/>
      <c r="F379" s="7"/>
      <c r="G379" s="3"/>
      <c r="H379" s="13"/>
      <c r="I379" s="7"/>
      <c r="J379" s="7"/>
      <c r="K379" s="7"/>
      <c r="L379" s="7"/>
      <c r="M379" s="29"/>
      <c r="N379" s="29"/>
      <c r="O379" s="29"/>
      <c r="P379" s="29"/>
      <c r="Q379" s="11"/>
      <c r="R379" s="127"/>
      <c r="S379" s="127"/>
      <c r="T379" s="127"/>
      <c r="U379" s="127"/>
      <c r="V379" s="127"/>
      <c r="W379" s="7"/>
      <c r="X379" s="7"/>
      <c r="Y379" s="7"/>
      <c r="Z379" s="7"/>
      <c r="AA379" s="487"/>
    </row>
    <row r="380" spans="2:27" s="10" customFormat="1" ht="20.100000000000001" customHeight="1">
      <c r="B380" s="7"/>
      <c r="C380" s="7"/>
      <c r="D380" s="7"/>
      <c r="E380" s="7"/>
      <c r="F380" s="7"/>
      <c r="G380" s="3"/>
      <c r="H380" s="13"/>
      <c r="I380" s="7"/>
      <c r="J380" s="7"/>
      <c r="K380" s="7"/>
      <c r="L380" s="7"/>
      <c r="M380" s="29"/>
      <c r="N380" s="29"/>
      <c r="O380" s="29"/>
      <c r="P380" s="29"/>
      <c r="Q380" s="11"/>
      <c r="R380" s="127"/>
      <c r="S380" s="127"/>
      <c r="T380" s="127"/>
      <c r="U380" s="127"/>
      <c r="V380" s="127"/>
      <c r="W380" s="7"/>
      <c r="X380" s="7"/>
      <c r="Y380" s="7"/>
      <c r="Z380" s="7"/>
      <c r="AA380" s="487"/>
    </row>
    <row r="381" spans="2:27" s="10" customFormat="1" ht="20.100000000000001" customHeight="1">
      <c r="B381" s="7"/>
      <c r="C381" s="7"/>
      <c r="D381" s="7"/>
      <c r="E381" s="7"/>
      <c r="F381" s="7"/>
      <c r="G381" s="3"/>
      <c r="H381" s="13"/>
      <c r="I381" s="7"/>
      <c r="J381" s="7"/>
      <c r="K381" s="7"/>
      <c r="L381" s="7"/>
      <c r="M381" s="29"/>
      <c r="N381" s="29"/>
      <c r="O381" s="29"/>
      <c r="P381" s="29"/>
      <c r="Q381" s="11"/>
      <c r="R381" s="127"/>
      <c r="S381" s="127"/>
      <c r="T381" s="127"/>
      <c r="U381" s="127"/>
      <c r="V381" s="127"/>
      <c r="W381" s="7"/>
      <c r="X381" s="7"/>
      <c r="Y381" s="7"/>
      <c r="Z381" s="7"/>
      <c r="AA381" s="487"/>
    </row>
    <row r="382" spans="2:27" s="10" customFormat="1" ht="20.100000000000001" customHeight="1">
      <c r="B382" s="7"/>
      <c r="C382" s="7"/>
      <c r="D382" s="7"/>
      <c r="E382" s="7"/>
      <c r="F382" s="7"/>
      <c r="G382" s="3"/>
      <c r="H382" s="13"/>
      <c r="I382" s="7"/>
      <c r="J382" s="7"/>
      <c r="K382" s="7"/>
      <c r="L382" s="7"/>
      <c r="M382" s="29"/>
      <c r="N382" s="29"/>
      <c r="O382" s="29"/>
      <c r="P382" s="29"/>
      <c r="Q382" s="11"/>
      <c r="R382" s="127"/>
      <c r="S382" s="127"/>
      <c r="T382" s="127"/>
      <c r="U382" s="127"/>
      <c r="V382" s="127"/>
      <c r="W382" s="7"/>
      <c r="X382" s="7"/>
      <c r="Y382" s="7"/>
      <c r="Z382" s="7"/>
      <c r="AA382" s="487"/>
    </row>
    <row r="383" spans="2:27" s="10" customFormat="1" ht="20.100000000000001" customHeight="1">
      <c r="B383" s="7"/>
      <c r="C383" s="7"/>
      <c r="D383" s="7"/>
      <c r="E383" s="7"/>
      <c r="F383" s="7"/>
      <c r="G383" s="3"/>
      <c r="H383" s="13"/>
      <c r="I383" s="7"/>
      <c r="J383" s="7"/>
      <c r="K383" s="7"/>
      <c r="L383" s="7"/>
      <c r="M383" s="29"/>
      <c r="N383" s="29"/>
      <c r="O383" s="29"/>
      <c r="P383" s="29"/>
      <c r="Q383" s="11"/>
      <c r="R383" s="127"/>
      <c r="S383" s="127"/>
      <c r="T383" s="127"/>
      <c r="U383" s="127"/>
      <c r="V383" s="127"/>
      <c r="W383" s="7"/>
      <c r="X383" s="7"/>
      <c r="Y383" s="7"/>
      <c r="Z383" s="7"/>
      <c r="AA383" s="487"/>
    </row>
    <row r="384" spans="2:27" s="10" customFormat="1" ht="20.100000000000001" customHeight="1">
      <c r="B384" s="7"/>
      <c r="C384" s="7"/>
      <c r="D384" s="7"/>
      <c r="E384" s="7"/>
      <c r="F384" s="7"/>
      <c r="G384" s="3"/>
      <c r="H384" s="13"/>
      <c r="I384" s="7"/>
      <c r="J384" s="7"/>
      <c r="K384" s="7"/>
      <c r="L384" s="7"/>
      <c r="M384" s="29"/>
      <c r="N384" s="29"/>
      <c r="O384" s="29"/>
      <c r="P384" s="29"/>
      <c r="Q384" s="11"/>
      <c r="R384" s="127"/>
      <c r="S384" s="127"/>
      <c r="T384" s="127"/>
      <c r="U384" s="127"/>
      <c r="V384" s="127"/>
      <c r="W384" s="7"/>
      <c r="X384" s="7"/>
      <c r="Y384" s="7"/>
      <c r="Z384" s="7"/>
      <c r="AA384" s="487"/>
    </row>
    <row r="385" spans="2:27" s="10" customFormat="1" ht="20.100000000000001" customHeight="1">
      <c r="B385" s="7"/>
      <c r="C385" s="7"/>
      <c r="D385" s="7"/>
      <c r="E385" s="7"/>
      <c r="F385" s="7"/>
      <c r="G385" s="3"/>
      <c r="H385" s="13"/>
      <c r="I385" s="7"/>
      <c r="J385" s="7"/>
      <c r="K385" s="7"/>
      <c r="L385" s="7"/>
      <c r="M385" s="29"/>
      <c r="N385" s="29"/>
      <c r="O385" s="29"/>
      <c r="P385" s="29"/>
      <c r="Q385" s="11"/>
      <c r="R385" s="127"/>
      <c r="S385" s="127"/>
      <c r="T385" s="127"/>
      <c r="U385" s="127"/>
      <c r="V385" s="127"/>
      <c r="W385" s="7"/>
      <c r="X385" s="7"/>
      <c r="Y385" s="7"/>
      <c r="Z385" s="7"/>
      <c r="AA385" s="487"/>
    </row>
    <row r="386" spans="2:27" s="10" customFormat="1" ht="20.100000000000001" customHeight="1">
      <c r="B386" s="7"/>
      <c r="C386" s="7"/>
      <c r="D386" s="7"/>
      <c r="E386" s="7"/>
      <c r="F386" s="7"/>
      <c r="G386" s="3"/>
      <c r="H386" s="13"/>
      <c r="I386" s="7"/>
      <c r="J386" s="7"/>
      <c r="K386" s="7"/>
      <c r="L386" s="7"/>
      <c r="M386" s="29"/>
      <c r="N386" s="29"/>
      <c r="O386" s="29"/>
      <c r="P386" s="29"/>
      <c r="Q386" s="11"/>
      <c r="R386" s="127"/>
      <c r="S386" s="127"/>
      <c r="T386" s="127"/>
      <c r="U386" s="127"/>
      <c r="V386" s="127"/>
      <c r="W386" s="7"/>
      <c r="X386" s="7"/>
      <c r="Y386" s="7"/>
      <c r="Z386" s="7"/>
      <c r="AA386" s="487"/>
    </row>
    <row r="387" spans="2:27" s="10" customFormat="1" ht="20.100000000000001" customHeight="1">
      <c r="B387" s="7"/>
      <c r="C387" s="7"/>
      <c r="D387" s="7"/>
      <c r="E387" s="7"/>
      <c r="F387" s="7"/>
      <c r="G387" s="3"/>
      <c r="H387" s="13"/>
      <c r="I387" s="7"/>
      <c r="J387" s="7"/>
      <c r="K387" s="7"/>
      <c r="L387" s="7"/>
      <c r="M387" s="29"/>
      <c r="N387" s="29"/>
      <c r="O387" s="29"/>
      <c r="P387" s="29"/>
      <c r="Q387" s="11"/>
      <c r="R387" s="127"/>
      <c r="S387" s="127"/>
      <c r="T387" s="127"/>
      <c r="U387" s="127"/>
      <c r="V387" s="127"/>
      <c r="W387" s="7"/>
      <c r="X387" s="7"/>
      <c r="Y387" s="7"/>
      <c r="Z387" s="7"/>
      <c r="AA387" s="487"/>
    </row>
    <row r="388" spans="2:27" s="10" customFormat="1" ht="20.100000000000001" customHeight="1">
      <c r="B388" s="7"/>
      <c r="C388" s="7"/>
      <c r="D388" s="7"/>
      <c r="E388" s="7"/>
      <c r="F388" s="7"/>
      <c r="G388" s="3"/>
      <c r="H388" s="13"/>
      <c r="I388" s="7"/>
      <c r="J388" s="7"/>
      <c r="K388" s="7"/>
      <c r="L388" s="7"/>
      <c r="M388" s="29"/>
      <c r="N388" s="29"/>
      <c r="O388" s="29"/>
      <c r="P388" s="29"/>
      <c r="Q388" s="11"/>
      <c r="R388" s="127"/>
      <c r="S388" s="127"/>
      <c r="T388" s="127"/>
      <c r="U388" s="127"/>
      <c r="V388" s="127"/>
      <c r="W388" s="7"/>
      <c r="X388" s="7"/>
      <c r="Y388" s="7"/>
      <c r="Z388" s="7"/>
      <c r="AA388" s="487"/>
    </row>
    <row r="389" spans="2:27" s="10" customFormat="1" ht="20.100000000000001" customHeight="1">
      <c r="B389" s="7"/>
      <c r="C389" s="7"/>
      <c r="D389" s="7"/>
      <c r="E389" s="7"/>
      <c r="F389" s="7"/>
      <c r="G389" s="3"/>
      <c r="H389" s="13"/>
      <c r="I389" s="7"/>
      <c r="J389" s="7"/>
      <c r="K389" s="7"/>
      <c r="L389" s="7"/>
      <c r="M389" s="29"/>
      <c r="N389" s="29"/>
      <c r="O389" s="29"/>
      <c r="P389" s="29"/>
      <c r="Q389" s="11"/>
      <c r="R389" s="127"/>
      <c r="S389" s="127"/>
      <c r="T389" s="127"/>
      <c r="U389" s="127"/>
      <c r="V389" s="127"/>
      <c r="W389" s="7"/>
      <c r="X389" s="7"/>
      <c r="Y389" s="7"/>
      <c r="Z389" s="7"/>
      <c r="AA389" s="487"/>
    </row>
    <row r="390" spans="2:27" s="10" customFormat="1" ht="20.100000000000001" customHeight="1">
      <c r="B390" s="7"/>
      <c r="C390" s="7"/>
      <c r="D390" s="7"/>
      <c r="E390" s="7"/>
      <c r="F390" s="7"/>
      <c r="G390" s="3"/>
      <c r="H390" s="13"/>
      <c r="I390" s="7"/>
      <c r="J390" s="7"/>
      <c r="K390" s="7"/>
      <c r="L390" s="7"/>
      <c r="M390" s="29"/>
      <c r="N390" s="29"/>
      <c r="O390" s="29"/>
      <c r="P390" s="29"/>
      <c r="Q390" s="11"/>
      <c r="R390" s="127"/>
      <c r="S390" s="127"/>
      <c r="T390" s="127"/>
      <c r="U390" s="127"/>
      <c r="V390" s="127"/>
      <c r="W390" s="7"/>
      <c r="X390" s="7"/>
      <c r="Y390" s="7"/>
      <c r="Z390" s="7"/>
      <c r="AA390" s="487"/>
    </row>
    <row r="391" spans="2:27" s="10" customFormat="1" ht="20.100000000000001" customHeight="1">
      <c r="B391" s="7"/>
      <c r="C391" s="7"/>
      <c r="D391" s="7"/>
      <c r="E391" s="7"/>
      <c r="F391" s="7"/>
      <c r="G391" s="3"/>
      <c r="H391" s="13"/>
      <c r="I391" s="7"/>
      <c r="J391" s="7"/>
      <c r="K391" s="7"/>
      <c r="L391" s="7"/>
      <c r="M391" s="29"/>
      <c r="N391" s="29"/>
      <c r="O391" s="29"/>
      <c r="P391" s="29"/>
      <c r="Q391" s="11"/>
      <c r="R391" s="127"/>
      <c r="S391" s="127"/>
      <c r="T391" s="127"/>
      <c r="U391" s="127"/>
      <c r="V391" s="127"/>
      <c r="W391" s="7"/>
      <c r="X391" s="7"/>
      <c r="Y391" s="7"/>
      <c r="Z391" s="7"/>
      <c r="AA391" s="487"/>
    </row>
    <row r="392" spans="2:27" s="10" customFormat="1" ht="20.100000000000001" customHeight="1">
      <c r="B392" s="7"/>
      <c r="C392" s="7"/>
      <c r="D392" s="7"/>
      <c r="E392" s="7"/>
      <c r="F392" s="7"/>
      <c r="G392" s="3"/>
      <c r="H392" s="13"/>
      <c r="I392" s="7"/>
      <c r="J392" s="7"/>
      <c r="K392" s="7"/>
      <c r="L392" s="7"/>
      <c r="M392" s="29"/>
      <c r="N392" s="29"/>
      <c r="O392" s="29"/>
      <c r="P392" s="29"/>
      <c r="Q392" s="11"/>
      <c r="R392" s="127"/>
      <c r="S392" s="127"/>
      <c r="T392" s="127"/>
      <c r="U392" s="127"/>
      <c r="V392" s="127"/>
      <c r="W392" s="7"/>
      <c r="X392" s="7"/>
      <c r="Y392" s="7"/>
      <c r="Z392" s="7"/>
      <c r="AA392" s="487"/>
    </row>
    <row r="393" spans="2:27" s="10" customFormat="1" ht="20.100000000000001" customHeight="1">
      <c r="B393" s="7"/>
      <c r="C393" s="7"/>
      <c r="D393" s="7"/>
      <c r="E393" s="7"/>
      <c r="F393" s="7"/>
      <c r="G393" s="3"/>
      <c r="H393" s="13"/>
      <c r="I393" s="7"/>
      <c r="J393" s="7"/>
      <c r="K393" s="7"/>
      <c r="L393" s="7"/>
      <c r="M393" s="29"/>
      <c r="N393" s="29"/>
      <c r="O393" s="29"/>
      <c r="P393" s="29"/>
      <c r="Q393" s="11"/>
      <c r="R393" s="127"/>
      <c r="S393" s="127"/>
      <c r="T393" s="127"/>
      <c r="U393" s="127"/>
      <c r="V393" s="127"/>
      <c r="W393" s="7"/>
      <c r="X393" s="7"/>
      <c r="Y393" s="7"/>
      <c r="Z393" s="7"/>
      <c r="AA393" s="487"/>
    </row>
    <row r="394" spans="2:27" s="10" customFormat="1" ht="20.100000000000001" customHeight="1">
      <c r="B394" s="7"/>
      <c r="C394" s="7"/>
      <c r="D394" s="7"/>
      <c r="E394" s="7"/>
      <c r="F394" s="7"/>
      <c r="G394" s="3"/>
      <c r="H394" s="13"/>
      <c r="I394" s="7"/>
      <c r="J394" s="7"/>
      <c r="K394" s="7"/>
      <c r="L394" s="7"/>
      <c r="M394" s="29"/>
      <c r="N394" s="29"/>
      <c r="O394" s="29"/>
      <c r="P394" s="29"/>
      <c r="Q394" s="11"/>
      <c r="R394" s="127"/>
      <c r="S394" s="127"/>
      <c r="T394" s="127"/>
      <c r="U394" s="127"/>
      <c r="V394" s="127"/>
      <c r="W394" s="7"/>
      <c r="X394" s="7"/>
      <c r="Y394" s="7"/>
      <c r="Z394" s="7"/>
      <c r="AA394" s="487"/>
    </row>
    <row r="395" spans="2:27" s="10" customFormat="1" ht="20.100000000000001" customHeight="1">
      <c r="B395" s="7"/>
      <c r="C395" s="7"/>
      <c r="D395" s="7"/>
      <c r="E395" s="7"/>
      <c r="F395" s="7"/>
      <c r="G395" s="3"/>
      <c r="H395" s="13"/>
      <c r="I395" s="7"/>
      <c r="J395" s="7"/>
      <c r="K395" s="7"/>
      <c r="L395" s="7"/>
      <c r="M395" s="29"/>
      <c r="N395" s="29"/>
      <c r="O395" s="29"/>
      <c r="P395" s="29"/>
      <c r="Q395" s="11"/>
      <c r="R395" s="127"/>
      <c r="S395" s="127"/>
      <c r="T395" s="127"/>
      <c r="U395" s="127"/>
      <c r="V395" s="127"/>
      <c r="W395" s="7"/>
      <c r="X395" s="7"/>
      <c r="Y395" s="7"/>
      <c r="Z395" s="7"/>
      <c r="AA395" s="487"/>
    </row>
    <row r="396" spans="2:27" s="10" customFormat="1" ht="20.100000000000001" customHeight="1">
      <c r="B396" s="7"/>
      <c r="C396" s="7"/>
      <c r="D396" s="7"/>
      <c r="E396" s="7"/>
      <c r="F396" s="7"/>
      <c r="G396" s="3"/>
      <c r="H396" s="13"/>
      <c r="I396" s="7"/>
      <c r="J396" s="7"/>
      <c r="K396" s="7"/>
      <c r="L396" s="7"/>
      <c r="M396" s="29"/>
      <c r="N396" s="29"/>
      <c r="O396" s="29"/>
      <c r="P396" s="29"/>
      <c r="Q396" s="11"/>
      <c r="R396" s="127"/>
      <c r="S396" s="127"/>
      <c r="T396" s="127"/>
      <c r="U396" s="127"/>
      <c r="V396" s="127"/>
      <c r="W396" s="7"/>
      <c r="X396" s="7"/>
      <c r="Y396" s="7"/>
      <c r="Z396" s="7"/>
      <c r="AA396" s="487"/>
    </row>
    <row r="397" spans="2:27" s="10" customFormat="1" ht="20.100000000000001" customHeight="1">
      <c r="B397" s="7"/>
      <c r="C397" s="7"/>
      <c r="D397" s="7"/>
      <c r="E397" s="7"/>
      <c r="F397" s="7"/>
      <c r="G397" s="3"/>
      <c r="H397" s="13"/>
      <c r="I397" s="7"/>
      <c r="J397" s="7"/>
      <c r="K397" s="7"/>
      <c r="L397" s="7"/>
      <c r="M397" s="29"/>
      <c r="N397" s="29"/>
      <c r="O397" s="29"/>
      <c r="P397" s="29"/>
      <c r="Q397" s="11"/>
      <c r="R397" s="127"/>
      <c r="S397" s="127"/>
      <c r="T397" s="127"/>
      <c r="U397" s="127"/>
      <c r="V397" s="127"/>
      <c r="W397" s="7"/>
      <c r="X397" s="7"/>
      <c r="Y397" s="7"/>
      <c r="Z397" s="7"/>
      <c r="AA397" s="487"/>
    </row>
    <row r="398" spans="2:27" s="10" customFormat="1" ht="20.100000000000001" customHeight="1">
      <c r="B398" s="7"/>
      <c r="C398" s="7"/>
      <c r="D398" s="7"/>
      <c r="E398" s="7"/>
      <c r="F398" s="7"/>
      <c r="G398" s="3"/>
      <c r="H398" s="13"/>
      <c r="I398" s="7"/>
      <c r="J398" s="7"/>
      <c r="K398" s="7"/>
      <c r="L398" s="7"/>
      <c r="M398" s="29"/>
      <c r="N398" s="29"/>
      <c r="O398" s="29"/>
      <c r="P398" s="29"/>
      <c r="Q398" s="11"/>
      <c r="R398" s="127"/>
      <c r="S398" s="127"/>
      <c r="T398" s="127"/>
      <c r="U398" s="127"/>
      <c r="V398" s="127"/>
      <c r="W398" s="7"/>
      <c r="X398" s="7"/>
      <c r="Y398" s="7"/>
      <c r="Z398" s="7"/>
      <c r="AA398" s="487"/>
    </row>
    <row r="399" spans="2:27" s="10" customFormat="1" ht="20.100000000000001" customHeight="1">
      <c r="B399" s="7"/>
      <c r="C399" s="7"/>
      <c r="D399" s="7"/>
      <c r="E399" s="7"/>
      <c r="F399" s="7"/>
      <c r="G399" s="3"/>
      <c r="H399" s="13"/>
      <c r="I399" s="7"/>
      <c r="J399" s="7"/>
      <c r="K399" s="7"/>
      <c r="L399" s="7"/>
      <c r="M399" s="29"/>
      <c r="N399" s="29"/>
      <c r="O399" s="29"/>
      <c r="P399" s="29"/>
      <c r="Q399" s="11"/>
      <c r="R399" s="127"/>
      <c r="S399" s="127"/>
      <c r="T399" s="127"/>
      <c r="U399" s="127"/>
      <c r="V399" s="127"/>
      <c r="W399" s="7"/>
      <c r="X399" s="7"/>
      <c r="Y399" s="7"/>
      <c r="Z399" s="7"/>
      <c r="AA399" s="487"/>
    </row>
    <row r="400" spans="2:27" s="10" customFormat="1" ht="20.100000000000001" customHeight="1">
      <c r="B400" s="7"/>
      <c r="C400" s="7"/>
      <c r="D400" s="7"/>
      <c r="E400" s="7"/>
      <c r="F400" s="7"/>
      <c r="G400" s="3"/>
      <c r="H400" s="13"/>
      <c r="I400" s="7"/>
      <c r="J400" s="7"/>
      <c r="K400" s="7"/>
      <c r="L400" s="7"/>
      <c r="M400" s="29"/>
      <c r="N400" s="29"/>
      <c r="O400" s="29"/>
      <c r="P400" s="29"/>
      <c r="Q400" s="11"/>
      <c r="R400" s="127"/>
      <c r="S400" s="127"/>
      <c r="T400" s="127"/>
      <c r="U400" s="127"/>
      <c r="V400" s="127"/>
      <c r="W400" s="7"/>
      <c r="X400" s="7"/>
      <c r="Y400" s="7"/>
      <c r="Z400" s="7"/>
      <c r="AA400" s="487"/>
    </row>
    <row r="401" spans="2:27" s="10" customFormat="1" ht="20.100000000000001" customHeight="1">
      <c r="B401" s="7"/>
      <c r="C401" s="7"/>
      <c r="D401" s="7"/>
      <c r="E401" s="7"/>
      <c r="F401" s="7"/>
      <c r="G401" s="3"/>
      <c r="H401" s="13"/>
      <c r="I401" s="7"/>
      <c r="J401" s="7"/>
      <c r="K401" s="7"/>
      <c r="L401" s="7"/>
      <c r="M401" s="29"/>
      <c r="N401" s="29"/>
      <c r="O401" s="29"/>
      <c r="P401" s="29"/>
      <c r="Q401" s="11"/>
      <c r="R401" s="127"/>
      <c r="S401" s="127"/>
      <c r="T401" s="127"/>
      <c r="U401" s="127"/>
      <c r="V401" s="127"/>
      <c r="W401" s="7"/>
      <c r="X401" s="7"/>
      <c r="Y401" s="7"/>
      <c r="Z401" s="7"/>
      <c r="AA401" s="487"/>
    </row>
    <row r="402" spans="2:27" s="10" customFormat="1" ht="20.100000000000001" customHeight="1">
      <c r="B402" s="7"/>
      <c r="C402" s="7"/>
      <c r="D402" s="7"/>
      <c r="E402" s="7"/>
      <c r="F402" s="7"/>
      <c r="G402" s="3"/>
      <c r="H402" s="13"/>
      <c r="I402" s="7"/>
      <c r="J402" s="7"/>
      <c r="K402" s="7"/>
      <c r="L402" s="7"/>
      <c r="M402" s="29"/>
      <c r="N402" s="29"/>
      <c r="O402" s="29"/>
      <c r="P402" s="29"/>
      <c r="Q402" s="11"/>
      <c r="R402" s="127"/>
      <c r="S402" s="127"/>
      <c r="T402" s="127"/>
      <c r="U402" s="127"/>
      <c r="V402" s="127"/>
      <c r="W402" s="7"/>
      <c r="X402" s="7"/>
      <c r="Y402" s="7"/>
      <c r="Z402" s="7"/>
      <c r="AA402" s="487"/>
    </row>
    <row r="403" spans="2:27" s="10" customFormat="1" ht="20.100000000000001" customHeight="1">
      <c r="B403" s="7"/>
      <c r="C403" s="7"/>
      <c r="D403" s="7"/>
      <c r="E403" s="7"/>
      <c r="F403" s="7"/>
      <c r="G403" s="3"/>
      <c r="H403" s="13"/>
      <c r="I403" s="7"/>
      <c r="J403" s="7"/>
      <c r="K403" s="7"/>
      <c r="L403" s="7"/>
      <c r="M403" s="29"/>
      <c r="N403" s="29"/>
      <c r="O403" s="29"/>
      <c r="P403" s="29"/>
      <c r="Q403" s="11"/>
      <c r="R403" s="127"/>
      <c r="S403" s="127"/>
      <c r="T403" s="127"/>
      <c r="U403" s="127"/>
      <c r="V403" s="127"/>
      <c r="W403" s="7"/>
      <c r="X403" s="7"/>
      <c r="Y403" s="7"/>
      <c r="Z403" s="7"/>
      <c r="AA403" s="487"/>
    </row>
    <row r="404" spans="2:27" s="10" customFormat="1" ht="20.100000000000001" customHeight="1">
      <c r="B404" s="7"/>
      <c r="C404" s="7"/>
      <c r="D404" s="7"/>
      <c r="E404" s="7"/>
      <c r="F404" s="7"/>
      <c r="G404" s="3"/>
      <c r="H404" s="13"/>
      <c r="I404" s="7"/>
      <c r="J404" s="7"/>
      <c r="K404" s="7"/>
      <c r="L404" s="7"/>
      <c r="M404" s="29"/>
      <c r="N404" s="29"/>
      <c r="O404" s="29"/>
      <c r="P404" s="29"/>
      <c r="Q404" s="11"/>
      <c r="R404" s="127"/>
      <c r="S404" s="127"/>
      <c r="T404" s="127"/>
      <c r="U404" s="127"/>
      <c r="V404" s="127"/>
      <c r="W404" s="7"/>
      <c r="X404" s="7"/>
      <c r="Y404" s="7"/>
      <c r="Z404" s="7"/>
      <c r="AA404" s="487"/>
    </row>
    <row r="405" spans="2:27" s="10" customFormat="1" ht="20.100000000000001" customHeight="1">
      <c r="B405" s="7"/>
      <c r="C405" s="7"/>
      <c r="D405" s="7"/>
      <c r="E405" s="7"/>
      <c r="F405" s="7"/>
      <c r="G405" s="3"/>
      <c r="H405" s="13"/>
      <c r="I405" s="7"/>
      <c r="J405" s="7"/>
      <c r="K405" s="7"/>
      <c r="L405" s="7"/>
      <c r="M405" s="29"/>
      <c r="N405" s="29"/>
      <c r="O405" s="29"/>
      <c r="P405" s="29"/>
      <c r="Q405" s="11"/>
      <c r="R405" s="127"/>
      <c r="S405" s="127"/>
      <c r="T405" s="127"/>
      <c r="U405" s="127"/>
      <c r="V405" s="127"/>
      <c r="W405" s="7"/>
      <c r="X405" s="7"/>
      <c r="Y405" s="7"/>
      <c r="Z405" s="7"/>
      <c r="AA405" s="487"/>
    </row>
    <row r="406" spans="2:27" s="10" customFormat="1" ht="20.100000000000001" customHeight="1">
      <c r="B406" s="7"/>
      <c r="C406" s="7"/>
      <c r="D406" s="7"/>
      <c r="E406" s="7"/>
      <c r="F406" s="7"/>
      <c r="G406" s="3"/>
      <c r="H406" s="13"/>
      <c r="I406" s="7"/>
      <c r="J406" s="7"/>
      <c r="K406" s="7"/>
      <c r="L406" s="7"/>
      <c r="M406" s="29"/>
      <c r="N406" s="29"/>
      <c r="O406" s="29"/>
      <c r="P406" s="29"/>
      <c r="Q406" s="11"/>
      <c r="R406" s="127"/>
      <c r="S406" s="127"/>
      <c r="T406" s="127"/>
      <c r="U406" s="127"/>
      <c r="V406" s="127"/>
      <c r="W406" s="7"/>
      <c r="X406" s="7"/>
      <c r="Y406" s="7"/>
      <c r="Z406" s="7"/>
      <c r="AA406" s="487"/>
    </row>
    <row r="407" spans="2:27" s="10" customFormat="1" ht="20.100000000000001" customHeight="1">
      <c r="B407" s="7"/>
      <c r="C407" s="7"/>
      <c r="D407" s="7"/>
      <c r="E407" s="7"/>
      <c r="F407" s="7"/>
      <c r="G407" s="3"/>
      <c r="H407" s="13"/>
      <c r="I407" s="7"/>
      <c r="J407" s="7"/>
      <c r="K407" s="7"/>
      <c r="L407" s="7"/>
      <c r="M407" s="29"/>
      <c r="N407" s="29"/>
      <c r="O407" s="29"/>
      <c r="P407" s="29"/>
      <c r="Q407" s="11"/>
      <c r="R407" s="127"/>
      <c r="S407" s="127"/>
      <c r="T407" s="127"/>
      <c r="U407" s="127"/>
      <c r="V407" s="127"/>
      <c r="W407" s="7"/>
      <c r="X407" s="7"/>
      <c r="Y407" s="7"/>
      <c r="Z407" s="7"/>
      <c r="AA407" s="487"/>
    </row>
    <row r="408" spans="2:27" s="10" customFormat="1" ht="20.100000000000001" customHeight="1">
      <c r="B408" s="7"/>
      <c r="C408" s="7"/>
      <c r="D408" s="7"/>
      <c r="E408" s="7"/>
      <c r="F408" s="7"/>
      <c r="G408" s="3"/>
      <c r="H408" s="13"/>
      <c r="I408" s="7"/>
      <c r="J408" s="7"/>
      <c r="K408" s="7"/>
      <c r="L408" s="7"/>
      <c r="M408" s="29"/>
      <c r="N408" s="29"/>
      <c r="O408" s="29"/>
      <c r="P408" s="29"/>
      <c r="Q408" s="11"/>
      <c r="R408" s="127"/>
      <c r="S408" s="127"/>
      <c r="T408" s="127"/>
      <c r="U408" s="127"/>
      <c r="V408" s="127"/>
      <c r="W408" s="7"/>
      <c r="X408" s="7"/>
      <c r="Y408" s="7"/>
      <c r="Z408" s="7"/>
      <c r="AA408" s="487"/>
    </row>
    <row r="409" spans="2:27" s="10" customFormat="1" ht="20.100000000000001" customHeight="1">
      <c r="B409" s="7"/>
      <c r="C409" s="7"/>
      <c r="D409" s="7"/>
      <c r="E409" s="7"/>
      <c r="F409" s="7"/>
      <c r="G409" s="3"/>
      <c r="H409" s="13"/>
      <c r="I409" s="7"/>
      <c r="J409" s="7"/>
      <c r="K409" s="7"/>
      <c r="L409" s="7"/>
      <c r="M409" s="29"/>
      <c r="N409" s="29"/>
      <c r="O409" s="29"/>
      <c r="P409" s="29"/>
      <c r="Q409" s="11"/>
      <c r="R409" s="127"/>
      <c r="S409" s="127"/>
      <c r="T409" s="127"/>
      <c r="U409" s="127"/>
      <c r="V409" s="127"/>
      <c r="W409" s="7"/>
      <c r="X409" s="7"/>
      <c r="Y409" s="7"/>
      <c r="Z409" s="7"/>
      <c r="AA409" s="487"/>
    </row>
    <row r="410" spans="2:27" s="10" customFormat="1" ht="20.100000000000001" customHeight="1">
      <c r="B410" s="7"/>
      <c r="C410" s="7"/>
      <c r="D410" s="7"/>
      <c r="E410" s="7"/>
      <c r="F410" s="7"/>
      <c r="G410" s="3"/>
      <c r="H410" s="13"/>
      <c r="I410" s="7"/>
      <c r="J410" s="7"/>
      <c r="K410" s="7"/>
      <c r="L410" s="7"/>
      <c r="M410" s="29"/>
      <c r="N410" s="29"/>
      <c r="O410" s="29"/>
      <c r="P410" s="29"/>
      <c r="Q410" s="11"/>
      <c r="R410" s="127"/>
      <c r="S410" s="127"/>
      <c r="T410" s="127"/>
      <c r="U410" s="127"/>
      <c r="V410" s="127"/>
      <c r="W410" s="7"/>
      <c r="X410" s="7"/>
      <c r="Y410" s="7"/>
      <c r="Z410" s="7"/>
      <c r="AA410" s="487"/>
    </row>
    <row r="411" spans="2:27" s="10" customFormat="1" ht="20.100000000000001" customHeight="1">
      <c r="B411" s="7"/>
      <c r="C411" s="7"/>
      <c r="D411" s="7"/>
      <c r="E411" s="7"/>
      <c r="F411" s="7"/>
      <c r="G411" s="3"/>
      <c r="H411" s="13"/>
      <c r="I411" s="7"/>
      <c r="J411" s="7"/>
      <c r="K411" s="7"/>
      <c r="L411" s="7"/>
      <c r="M411" s="29"/>
      <c r="N411" s="29"/>
      <c r="O411" s="29"/>
      <c r="P411" s="29"/>
      <c r="Q411" s="11"/>
      <c r="R411" s="128"/>
      <c r="S411" s="128"/>
      <c r="T411" s="128"/>
      <c r="U411" s="128"/>
      <c r="V411" s="128"/>
      <c r="W411" s="7"/>
      <c r="X411" s="7"/>
      <c r="Y411" s="7"/>
      <c r="Z411" s="7"/>
      <c r="AA411" s="487"/>
    </row>
    <row r="412" spans="2:27" s="10" customFormat="1" ht="20.100000000000001" customHeight="1">
      <c r="B412" s="7"/>
      <c r="C412" s="7"/>
      <c r="D412" s="7"/>
      <c r="E412" s="7"/>
      <c r="F412" s="7"/>
      <c r="G412" s="3"/>
      <c r="H412" s="13"/>
      <c r="I412" s="7"/>
      <c r="J412" s="7"/>
      <c r="K412" s="7"/>
      <c r="L412" s="7"/>
      <c r="M412" s="29"/>
      <c r="N412" s="29"/>
      <c r="O412" s="29"/>
      <c r="P412" s="29"/>
      <c r="Q412" s="11"/>
      <c r="R412" s="128"/>
      <c r="S412" s="128"/>
      <c r="T412" s="128"/>
      <c r="U412" s="128"/>
      <c r="V412" s="128"/>
      <c r="W412" s="7"/>
      <c r="X412" s="7"/>
      <c r="Y412" s="7"/>
      <c r="Z412" s="7"/>
      <c r="AA412" s="487"/>
    </row>
    <row r="413" spans="2:27" s="10" customFormat="1" ht="20.100000000000001" customHeight="1">
      <c r="B413" s="7"/>
      <c r="C413" s="7"/>
      <c r="D413" s="7"/>
      <c r="E413" s="7"/>
      <c r="F413" s="7"/>
      <c r="G413" s="3"/>
      <c r="H413" s="13"/>
      <c r="I413" s="7"/>
      <c r="J413" s="7"/>
      <c r="K413" s="7"/>
      <c r="L413" s="7"/>
      <c r="M413" s="30"/>
      <c r="N413" s="30"/>
      <c r="O413" s="30"/>
      <c r="P413" s="30"/>
      <c r="Q413" s="11"/>
      <c r="R413" s="128"/>
      <c r="S413" s="128"/>
      <c r="T413" s="128"/>
      <c r="U413" s="128"/>
      <c r="V413" s="128"/>
      <c r="W413" s="7"/>
      <c r="X413" s="7"/>
      <c r="Y413" s="7"/>
      <c r="Z413" s="7"/>
      <c r="AA413" s="487"/>
    </row>
    <row r="414" spans="2:27" s="10" customFormat="1" ht="20.100000000000001" customHeight="1">
      <c r="B414" s="7"/>
      <c r="C414" s="7"/>
      <c r="D414" s="7"/>
      <c r="E414" s="7"/>
      <c r="F414" s="7"/>
      <c r="G414" s="3"/>
      <c r="H414" s="13"/>
      <c r="I414" s="7"/>
      <c r="J414" s="7"/>
      <c r="K414" s="7"/>
      <c r="L414" s="7"/>
      <c r="M414" s="30"/>
      <c r="N414" s="30"/>
      <c r="O414" s="30"/>
      <c r="P414" s="30"/>
      <c r="Q414" s="11"/>
      <c r="R414" s="128"/>
      <c r="S414" s="128"/>
      <c r="T414" s="128"/>
      <c r="U414" s="128"/>
      <c r="V414" s="128"/>
      <c r="W414" s="7"/>
      <c r="X414" s="7"/>
      <c r="Y414" s="7"/>
      <c r="Z414" s="7"/>
      <c r="AA414" s="487"/>
    </row>
    <row r="415" spans="2:27" s="10" customFormat="1" ht="20.100000000000001" customHeight="1">
      <c r="B415" s="7"/>
      <c r="C415" s="7"/>
      <c r="D415" s="7"/>
      <c r="E415" s="7"/>
      <c r="F415" s="7"/>
      <c r="G415" s="3"/>
      <c r="H415" s="13"/>
      <c r="I415" s="7"/>
      <c r="J415" s="7"/>
      <c r="K415" s="7"/>
      <c r="L415" s="7"/>
      <c r="M415" s="30"/>
      <c r="N415" s="30"/>
      <c r="O415" s="30"/>
      <c r="P415" s="30"/>
      <c r="Q415" s="11"/>
      <c r="R415" s="128"/>
      <c r="S415" s="128"/>
      <c r="T415" s="128"/>
      <c r="U415" s="128"/>
      <c r="V415" s="128"/>
      <c r="W415" s="7"/>
      <c r="X415" s="7"/>
      <c r="Y415" s="7"/>
      <c r="Z415" s="7"/>
      <c r="AA415" s="487"/>
    </row>
    <row r="416" spans="2:27" s="10" customFormat="1" ht="20.100000000000001" customHeight="1">
      <c r="B416" s="7"/>
      <c r="C416" s="7"/>
      <c r="D416" s="7"/>
      <c r="E416" s="7"/>
      <c r="F416" s="7"/>
      <c r="G416" s="3"/>
      <c r="H416" s="13"/>
      <c r="I416" s="7"/>
      <c r="J416" s="7"/>
      <c r="K416" s="7"/>
      <c r="L416" s="7"/>
      <c r="M416" s="30"/>
      <c r="N416" s="30"/>
      <c r="O416" s="30"/>
      <c r="P416" s="30"/>
      <c r="Q416" s="11"/>
      <c r="R416" s="128"/>
      <c r="S416" s="128"/>
      <c r="T416" s="128"/>
      <c r="U416" s="128"/>
      <c r="V416" s="128"/>
      <c r="W416" s="7"/>
      <c r="X416" s="7"/>
      <c r="Y416" s="7"/>
      <c r="Z416" s="7"/>
      <c r="AA416" s="487"/>
    </row>
    <row r="417" spans="1:27" s="10" customFormat="1" ht="20.100000000000001" customHeight="1">
      <c r="B417" s="7"/>
      <c r="C417" s="7"/>
      <c r="D417" s="9"/>
      <c r="E417" s="6"/>
      <c r="G417" s="3"/>
      <c r="H417" s="14"/>
      <c r="J417" s="9"/>
      <c r="K417" s="9"/>
      <c r="L417" s="9"/>
      <c r="M417" s="30"/>
      <c r="N417" s="30"/>
      <c r="O417" s="30"/>
      <c r="P417" s="30"/>
      <c r="Q417" s="12"/>
      <c r="R417" s="128"/>
      <c r="S417" s="128"/>
      <c r="T417" s="128"/>
      <c r="U417" s="128"/>
      <c r="V417" s="128"/>
      <c r="W417" s="9"/>
      <c r="X417" s="9"/>
      <c r="Y417" s="9"/>
      <c r="Z417" s="9"/>
      <c r="AA417" s="514"/>
    </row>
    <row r="418" spans="1:27" s="10" customFormat="1" ht="20.100000000000001" customHeight="1">
      <c r="A418" s="9"/>
      <c r="B418" s="9"/>
      <c r="C418" s="9"/>
      <c r="D418" s="9"/>
      <c r="E418" s="6"/>
      <c r="G418" s="3"/>
      <c r="H418" s="14"/>
      <c r="J418" s="9"/>
      <c r="K418" s="9"/>
      <c r="L418" s="9"/>
      <c r="M418" s="30"/>
      <c r="N418" s="30"/>
      <c r="O418" s="30"/>
      <c r="P418" s="30"/>
      <c r="Q418" s="12"/>
      <c r="R418" s="128"/>
      <c r="S418" s="128"/>
      <c r="T418" s="128"/>
      <c r="U418" s="128"/>
      <c r="V418" s="128"/>
      <c r="W418" s="9"/>
      <c r="X418" s="9"/>
      <c r="Y418" s="9"/>
      <c r="Z418" s="9"/>
      <c r="AA418" s="514"/>
    </row>
  </sheetData>
  <sheetProtection formatCells="0"/>
  <protectedRanges>
    <protectedRange sqref="A1:Z2 A37:A38" name="fill"/>
    <protectedRange sqref="B37:G38 I37:AA38 G48:G61 G72 G63:G64 G66:G69" name="all"/>
    <protectedRange sqref="A3:AC3" name="fill_3_1"/>
    <protectedRange sqref="G73" name="fill_1_1"/>
    <protectedRange sqref="G74" name="fill_1_5"/>
    <protectedRange sqref="G75" name="fill_1_6"/>
    <protectedRange sqref="G47" name="All_1"/>
    <protectedRange sqref="G62" name="All_2"/>
    <protectedRange sqref="G65" name="All_3"/>
    <protectedRange sqref="G70" name="All_4"/>
    <protectedRange sqref="A5 S13:Z13 X5:Z5 I15:Z15 I16:P18 S18:Z18 D20:G33 C5:G15 I20:P33 R5:V5 R14:Z14 I5:P14 B16:G16 R20:Z33 R6:Z12 R16:Z17 D18:G18 C21:C33 C18:C19 A7 A9 A11 A13 A15 A35 A17:G17 A19 A21 A23 A25 A27 A29 A31 A33" name="all_5"/>
    <protectedRange sqref="A4 A6 A8 A10 A12 A14 A16 A36 A18 A20 A22 A24 A26 A28 A30 A32 A34" name="fill_3"/>
    <protectedRange sqref="B4:G4 I4:P4 R4:Z4 R13 W5 R18" name="all_2_1"/>
    <protectedRange sqref="B20:B33 B5:B15" name="All_3_1"/>
    <protectedRange sqref="I19:P19 R19:Z19 B18:B19 D19:G19 C20" name="All_6"/>
    <protectedRange sqref="AB19" name="All_1_2"/>
    <protectedRange sqref="Q4:Q14 Q16:Q33" name="All_7"/>
    <protectedRange sqref="B34:G34 AB34 I34:P34 R34:S34 U34:Z34" name="All_5_1"/>
    <protectedRange sqref="Q34" name="All_7_1"/>
    <protectedRange sqref="T34" name="All_6_1"/>
    <protectedRange sqref="B35:G35 I35:AA35" name="all_2_2"/>
    <protectedRange sqref="C36:G36 I36:P36 R36:Z36" name="All_5_2"/>
    <protectedRange sqref="B36 AB36" name="All_3_1_1"/>
    <protectedRange sqref="Q36" name="All_7_2"/>
  </protectedRanges>
  <sortState ref="A17:AD36">
    <sortCondition ref="D17:D36"/>
  </sortState>
  <customSheetViews>
    <customSheetView guid="{51835E3A-A4DA-4ED9-B165-62FE5AC65509}" scale="85" showPageBreaks="1" printArea="1" view="pageBreakPreview">
      <pane xSplit="4" ySplit="2" topLeftCell="L3" activePane="bottomRight" state="frozen"/>
      <selection pane="bottomRight" activeCell="D27" sqref="D27"/>
      <pageMargins left="0.35433070866141703" right="0.196850393700787" top="0.39370078740157499" bottom="0.196850393700787" header="0" footer="0.196850393700787"/>
      <printOptions horizontalCentered="1"/>
      <pageSetup paperSize="256" scale="63" orientation="landscape" horizontalDpi="4294967293" verticalDpi="4294967293" r:id="rId1"/>
      <headerFooter alignWithMargins="0"/>
    </customSheetView>
    <customSheetView guid="{51ED6D88-C661-4FAC-9691-6152870556C4}" scale="40" showPageBreaks="1" printArea="1" view="pageBreakPreview">
      <pane xSplit="4" ySplit="2" topLeftCell="E3" activePane="bottomRight" state="frozen"/>
      <selection pane="bottomRight" activeCell="B31" sqref="B31:B32"/>
      <pageMargins left="0.35433070866141736" right="0.19685039370078741" top="0.39370078740157483" bottom="0.19685039370078741" header="0" footer="0.19685039370078741"/>
      <printOptions horizontalCentered="1"/>
      <pageSetup paperSize="256" scale="63" orientation="landscape" horizontalDpi="4294967293" verticalDpi="4294967293" r:id="rId2"/>
      <headerFooter alignWithMargins="0"/>
    </customSheetView>
  </customSheetViews>
  <mergeCells count="20">
    <mergeCell ref="AC1:AC2"/>
    <mergeCell ref="E1:E2"/>
    <mergeCell ref="F1:G2"/>
    <mergeCell ref="H1:H2"/>
    <mergeCell ref="R1:R2"/>
    <mergeCell ref="S1:S2"/>
    <mergeCell ref="I1:J1"/>
    <mergeCell ref="K1:L1"/>
    <mergeCell ref="O1:P1"/>
    <mergeCell ref="Q1:Q2"/>
    <mergeCell ref="W1:Z1"/>
    <mergeCell ref="T1:T2"/>
    <mergeCell ref="U1:U2"/>
    <mergeCell ref="V1:V2"/>
    <mergeCell ref="AA1:AA2"/>
    <mergeCell ref="A40:C40"/>
    <mergeCell ref="A1:A2"/>
    <mergeCell ref="B1:B2"/>
    <mergeCell ref="C1:C2"/>
    <mergeCell ref="D1:D2"/>
  </mergeCells>
  <conditionalFormatting sqref="AA34">
    <cfRule type="cellIs" dxfId="61" priority="2" operator="equal">
      <formula>15</formula>
    </cfRule>
  </conditionalFormatting>
  <conditionalFormatting sqref="AA36">
    <cfRule type="cellIs" dxfId="60" priority="1" operator="equal">
      <formula>15</formula>
    </cfRule>
  </conditionalFormatting>
  <dataValidations count="2">
    <dataValidation type="textLength" operator="equal" allowBlank="1" showInputMessage="1" showErrorMessage="1" error="Masukkan 16 Digit!" sqref="AA4:AA33" xr:uid="{00000000-0002-0000-0400-000000000000}">
      <formula1>16</formula1>
    </dataValidation>
    <dataValidation type="textLength" errorStyle="information" operator="equal" allowBlank="1" showInputMessage="1" showErrorMessage="1" error="Masukkan 16 Digit!" sqref="AA34 AA36" xr:uid="{00000000-0002-0000-0400-000001000000}">
      <formula1>16</formula1>
    </dataValidation>
  </dataValidations>
  <printOptions horizontalCentered="1"/>
  <pageMargins left="0.35433070866141736" right="0.19685039370078741" top="0.39370078740157483" bottom="0.19685039370078741" header="0" footer="0.19685039370078741"/>
  <pageSetup paperSize="256" scale="56" orientation="landscape" horizontalDpi="4294967293" verticalDpi="4294967293" r:id="rId3"/>
  <headerFooter alignWithMargins="0"/>
  <drawing r:id="rId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2000000}">
          <x14:formula1>
            <xm:f>INDEKS!$L$7:$L$10</xm:f>
          </x14:formula1>
          <xm:sqref>Q4:Q14 Q16:Q34 Q36</xm:sqref>
        </x14:dataValidation>
        <x14:dataValidation type="list" allowBlank="1" showInputMessage="1" showErrorMessage="1" xr:uid="{00000000-0002-0000-0400-000003000000}">
          <x14:formula1>
            <xm:f>INDEKS!$M$7:$M$16</xm:f>
          </x14:formula1>
          <xm:sqref>O19 O34 O36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70"/>
  <dimension ref="A1:G34"/>
  <sheetViews>
    <sheetView view="pageBreakPreview" zoomScaleNormal="100" zoomScaleSheetLayoutView="100" workbookViewId="0">
      <selection activeCell="E5" sqref="E5"/>
    </sheetView>
  </sheetViews>
  <sheetFormatPr defaultRowHeight="15"/>
  <cols>
    <col min="1" max="1" width="4.5703125" style="251" customWidth="1"/>
    <col min="2" max="2" width="41.85546875" style="251" customWidth="1"/>
    <col min="3" max="4" width="15.7109375" style="251" customWidth="1"/>
    <col min="5" max="5" width="41.85546875" style="251" customWidth="1"/>
    <col min="6" max="7" width="15.7109375" style="251" customWidth="1"/>
    <col min="8" max="16384" width="9.140625" style="251"/>
  </cols>
  <sheetData>
    <row r="1" spans="1:7" ht="18.75">
      <c r="A1" s="1947" t="s">
        <v>1029</v>
      </c>
      <c r="B1" s="1947"/>
      <c r="C1" s="1947"/>
      <c r="D1" s="1947"/>
      <c r="E1" s="1947"/>
      <c r="F1" s="1947"/>
      <c r="G1" s="271"/>
    </row>
    <row r="2" spans="1: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271"/>
    </row>
    <row r="3" spans="1:7" ht="15.75" thickBot="1">
      <c r="A3" s="251" t="str">
        <f>INDEKS!E6</f>
        <v>KELAS I (SATU) A</v>
      </c>
      <c r="E3" s="251" t="str">
        <f>INDEKS!E7</f>
        <v>KELAS I (SATU) B</v>
      </c>
    </row>
    <row r="4" spans="1:7" ht="29.25" customHeight="1" thickBot="1">
      <c r="A4" s="252" t="s">
        <v>869</v>
      </c>
      <c r="B4" s="252" t="s">
        <v>863</v>
      </c>
      <c r="C4" s="252" t="s">
        <v>1028</v>
      </c>
      <c r="D4" s="252" t="s">
        <v>1027</v>
      </c>
      <c r="E4" s="252" t="s">
        <v>863</v>
      </c>
      <c r="F4" s="252" t="s">
        <v>1028</v>
      </c>
      <c r="G4" s="252" t="s">
        <v>1027</v>
      </c>
    </row>
    <row r="5" spans="1:7">
      <c r="A5" s="270">
        <v>1</v>
      </c>
      <c r="B5" s="254" t="str">
        <f>'1a'!D4</f>
        <v>ACHMAD FARROIHUN MUSHOBIRONILLAH</v>
      </c>
      <c r="C5" s="253"/>
      <c r="D5" s="253"/>
      <c r="E5" s="254" t="str">
        <f>'1b'!D4</f>
        <v>ABDURRAHMAN FAQIH</v>
      </c>
      <c r="F5" s="253"/>
      <c r="G5" s="253"/>
    </row>
    <row r="6" spans="1:7">
      <c r="A6" s="269">
        <v>2</v>
      </c>
      <c r="B6" s="254" t="str">
        <f>'1a'!D5</f>
        <v>ACHMAD REZA AKRAM ALAUDDIN</v>
      </c>
      <c r="C6" s="255"/>
      <c r="D6" s="253"/>
      <c r="E6" s="254" t="str">
        <f>'1b'!D5</f>
        <v>ACHMAD HASBI ASSIDDIQI</v>
      </c>
      <c r="F6" s="255"/>
      <c r="G6" s="255"/>
    </row>
    <row r="7" spans="1:7">
      <c r="A7" s="269">
        <v>3</v>
      </c>
      <c r="B7" s="254" t="str">
        <f>'1a'!D6</f>
        <v>AFABELLA TASLIMAH</v>
      </c>
      <c r="C7" s="255"/>
      <c r="D7" s="253"/>
      <c r="E7" s="254" t="str">
        <f>'1b'!D6</f>
        <v>ACHMAD YANI</v>
      </c>
      <c r="F7" s="255"/>
      <c r="G7" s="255"/>
    </row>
    <row r="8" spans="1:7">
      <c r="A8" s="269">
        <v>4</v>
      </c>
      <c r="B8" s="254" t="str">
        <f>'1a'!D7</f>
        <v>AFRINA HURAIYAH</v>
      </c>
      <c r="C8" s="255"/>
      <c r="D8" s="253"/>
      <c r="E8" s="254" t="str">
        <f>'1b'!D7</f>
        <v>AHMAD RAMADHANI</v>
      </c>
      <c r="F8" s="255"/>
      <c r="G8" s="255"/>
    </row>
    <row r="9" spans="1:7">
      <c r="A9" s="269">
        <v>5</v>
      </c>
      <c r="B9" s="254" t="str">
        <f>'1a'!D8</f>
        <v>AMELINA FANISA QONITATILAH</v>
      </c>
      <c r="C9" s="255"/>
      <c r="D9" s="253"/>
      <c r="E9" s="254" t="str">
        <f>'1b'!D8</f>
        <v>AIDA UMMU HABIBAH</v>
      </c>
      <c r="F9" s="255"/>
      <c r="G9" s="255"/>
    </row>
    <row r="10" spans="1:7">
      <c r="A10" s="269">
        <v>6</v>
      </c>
      <c r="B10" s="254" t="str">
        <f>'1a'!D9</f>
        <v>ASFAN FAKHRI BARANI</v>
      </c>
      <c r="C10" s="255"/>
      <c r="D10" s="253"/>
      <c r="E10" s="254" t="str">
        <f>'1b'!D9</f>
        <v>AKHMAD RIDWAN</v>
      </c>
      <c r="F10" s="255"/>
      <c r="G10" s="255"/>
    </row>
    <row r="11" spans="1:7">
      <c r="A11" s="269">
        <v>7</v>
      </c>
      <c r="B11" s="254" t="str">
        <f>'1a'!D10</f>
        <v>DEVAN ADITYA SAPUTRA</v>
      </c>
      <c r="C11" s="255"/>
      <c r="D11" s="253"/>
      <c r="E11" s="254" t="str">
        <f>'1b'!D10</f>
        <v>ALIYA QUTROTUN NAILA</v>
      </c>
      <c r="F11" s="255"/>
      <c r="G11" s="255"/>
    </row>
    <row r="12" spans="1:7">
      <c r="A12" s="269">
        <v>8</v>
      </c>
      <c r="B12" s="254" t="str">
        <f>'1a'!D11</f>
        <v>EISRAL RADIT FITRATULLAH</v>
      </c>
      <c r="C12" s="255"/>
      <c r="D12" s="253"/>
      <c r="E12" s="254" t="str">
        <f>'1b'!D11</f>
        <v>ANDREAN DWI YULIANO</v>
      </c>
      <c r="F12" s="255"/>
      <c r="G12" s="255"/>
    </row>
    <row r="13" spans="1:7">
      <c r="A13" s="269">
        <v>9</v>
      </c>
      <c r="B13" s="254" t="str">
        <f>'1a'!D12</f>
        <v>EVA DYANTINIDAR AGUSTIN</v>
      </c>
      <c r="C13" s="255"/>
      <c r="D13" s="253"/>
      <c r="E13" s="254" t="str">
        <f>'1b'!D12</f>
        <v>ANNISA RIZQI NABILA</v>
      </c>
      <c r="F13" s="255"/>
      <c r="G13" s="255"/>
    </row>
    <row r="14" spans="1:7">
      <c r="A14" s="269">
        <v>10</v>
      </c>
      <c r="B14" s="254" t="str">
        <f>'1a'!D13</f>
        <v>FAHRUL AHMAD FAHREZA</v>
      </c>
      <c r="C14" s="255"/>
      <c r="D14" s="253"/>
      <c r="E14" s="254" t="str">
        <f>'1b'!D13</f>
        <v>ARSYA WAHYU AMALIYAH</v>
      </c>
      <c r="F14" s="255"/>
      <c r="G14" s="255"/>
    </row>
    <row r="15" spans="1:7">
      <c r="A15" s="269">
        <v>11</v>
      </c>
      <c r="B15" s="254" t="str">
        <f>'1a'!D14</f>
        <v>FAIZATUL AULIA SARI</v>
      </c>
      <c r="C15" s="255"/>
      <c r="D15" s="253"/>
      <c r="E15" s="254" t="str">
        <f>'1b'!D14</f>
        <v>FAUZIA AMELIA PUTRI</v>
      </c>
      <c r="F15" s="255"/>
      <c r="G15" s="255"/>
    </row>
    <row r="16" spans="1:7">
      <c r="A16" s="269">
        <v>12</v>
      </c>
      <c r="B16" s="254" t="str">
        <f>'1a'!D15</f>
        <v>FAZA AZIFAH SALSABILA</v>
      </c>
      <c r="C16" s="255"/>
      <c r="D16" s="253"/>
      <c r="E16" s="254" t="str">
        <f>'1b'!D15</f>
        <v>HABIBIE NURUSSALAM</v>
      </c>
      <c r="F16" s="255"/>
      <c r="G16" s="255"/>
    </row>
    <row r="17" spans="1:7">
      <c r="A17" s="269">
        <v>13</v>
      </c>
      <c r="B17" s="254" t="str">
        <f>'1a'!D16</f>
        <v>HANUM SAIKHANATUL LAILI</v>
      </c>
      <c r="C17" s="255"/>
      <c r="D17" s="253"/>
      <c r="E17" s="254" t="str">
        <f>'1b'!D16</f>
        <v>HIMATURROSYIDAH</v>
      </c>
      <c r="F17" s="255"/>
      <c r="G17" s="255"/>
    </row>
    <row r="18" spans="1:7">
      <c r="A18" s="269">
        <v>14</v>
      </c>
      <c r="B18" s="254" t="str">
        <f>'1a'!D17</f>
        <v>IFKARINA NAILA SAUQYA</v>
      </c>
      <c r="C18" s="255"/>
      <c r="D18" s="253"/>
      <c r="E18" s="254" t="str">
        <f>'1b'!D17</f>
        <v>IZZA NUR HIKMAH</v>
      </c>
      <c r="F18" s="255"/>
      <c r="G18" s="255"/>
    </row>
    <row r="19" spans="1:7">
      <c r="A19" s="269">
        <v>15</v>
      </c>
      <c r="B19" s="254" t="str">
        <f>'1a'!D18</f>
        <v>IQBAL ABDILLAH AZZAKY</v>
      </c>
      <c r="C19" s="255"/>
      <c r="D19" s="253"/>
      <c r="E19" s="254" t="str">
        <f>'1b'!D18</f>
        <v>KEISA AYU SASKIYAH</v>
      </c>
      <c r="F19" s="255"/>
      <c r="G19" s="255"/>
    </row>
    <row r="20" spans="1:7">
      <c r="A20" s="269">
        <v>16</v>
      </c>
      <c r="B20" s="254" t="str">
        <f>'1a'!D19</f>
        <v>KHIKMATUL LAILIA SAPUTRI</v>
      </c>
      <c r="C20" s="255"/>
      <c r="D20" s="253"/>
      <c r="E20" s="254" t="str">
        <f>'1b'!D19</f>
        <v>MOCHAMAD AFLAH FAIRUZ</v>
      </c>
      <c r="F20" s="255"/>
      <c r="G20" s="255"/>
    </row>
    <row r="21" spans="1:7">
      <c r="A21" s="269">
        <v>17</v>
      </c>
      <c r="B21" s="254" t="str">
        <f>'1a'!D20</f>
        <v>MOHAMAD NUR KHAFID KHABIBULLOH</v>
      </c>
      <c r="C21" s="255"/>
      <c r="D21" s="253"/>
      <c r="E21" s="254" t="str">
        <f>'1b'!D20</f>
        <v>MOCHAMMAD RENO FIRMANSYAH</v>
      </c>
      <c r="F21" s="255"/>
      <c r="G21" s="255"/>
    </row>
    <row r="22" spans="1:7">
      <c r="A22" s="269">
        <v>18</v>
      </c>
      <c r="B22" s="254" t="str">
        <f>'1a'!D21</f>
        <v>MOHAMMAD RIZKI FIRMANSYAH</v>
      </c>
      <c r="C22" s="255"/>
      <c r="D22" s="253"/>
      <c r="E22" s="254" t="str">
        <f>'1b'!D21</f>
        <v>MOHAMMAD NAUFAL NAWWARUDDIN</v>
      </c>
      <c r="F22" s="255"/>
      <c r="G22" s="255"/>
    </row>
    <row r="23" spans="1:7">
      <c r="A23" s="269">
        <v>19</v>
      </c>
      <c r="B23" s="254" t="str">
        <f>'1a'!D22</f>
        <v>MUHAMMAD ALFAN FATHONI</v>
      </c>
      <c r="C23" s="255"/>
      <c r="D23" s="253"/>
      <c r="E23" s="254" t="str">
        <f>'1b'!D22</f>
        <v>MUCHAMAD PRIMA PAMBUDI</v>
      </c>
      <c r="F23" s="255"/>
      <c r="G23" s="255"/>
    </row>
    <row r="24" spans="1:7">
      <c r="A24" s="269">
        <v>20</v>
      </c>
      <c r="B24" s="254" t="str">
        <f>'1a'!D23</f>
        <v>MUHAMMAD AULYA RAHMAN</v>
      </c>
      <c r="C24" s="255"/>
      <c r="D24" s="253"/>
      <c r="E24" s="254" t="str">
        <f>'1b'!D23</f>
        <v>MUFIDATUL DWI ILMIYAH</v>
      </c>
      <c r="F24" s="255"/>
      <c r="G24" s="255"/>
    </row>
    <row r="25" spans="1:7">
      <c r="A25" s="269">
        <v>21</v>
      </c>
      <c r="B25" s="254" t="str">
        <f>'1a'!D24</f>
        <v>MUHAMMAD MAULANA PAHLEVY</v>
      </c>
      <c r="C25" s="255"/>
      <c r="D25" s="253"/>
      <c r="E25" s="254" t="str">
        <f>'1b'!D24</f>
        <v>MUHAMMAD AMINULLAH MAULUDANI</v>
      </c>
      <c r="F25" s="255"/>
      <c r="G25" s="255"/>
    </row>
    <row r="26" spans="1:7">
      <c r="A26" s="269">
        <v>22</v>
      </c>
      <c r="B26" s="254" t="str">
        <f>'1a'!D25</f>
        <v>NABILA EKA ARIYANTI</v>
      </c>
      <c r="C26" s="255"/>
      <c r="D26" s="253"/>
      <c r="E26" s="254" t="str">
        <f>'1b'!D25</f>
        <v>MUHAMMAD AZKA MAHBUBY</v>
      </c>
      <c r="F26" s="255"/>
      <c r="G26" s="255"/>
    </row>
    <row r="27" spans="1:7">
      <c r="A27" s="269">
        <v>23</v>
      </c>
      <c r="B27" s="254" t="str">
        <f>'1a'!D26</f>
        <v>NANDHITA AULIA NUGROHO</v>
      </c>
      <c r="C27" s="255"/>
      <c r="D27" s="253"/>
      <c r="E27" s="254" t="str">
        <f>'1b'!D26</f>
        <v>MUHAMMAD DAVIN  LEVANTINO</v>
      </c>
      <c r="F27" s="255"/>
      <c r="G27" s="255"/>
    </row>
    <row r="28" spans="1:7">
      <c r="A28" s="269">
        <v>24</v>
      </c>
      <c r="B28" s="254" t="str">
        <f>'1a'!D27</f>
        <v>NISFI RAMADHANI</v>
      </c>
      <c r="C28" s="255"/>
      <c r="D28" s="253"/>
      <c r="E28" s="254" t="str">
        <f>'1b'!D27</f>
        <v>MUKHAMAD ALFINO EKA PRIBADI</v>
      </c>
      <c r="F28" s="255"/>
      <c r="G28" s="255"/>
    </row>
    <row r="29" spans="1:7">
      <c r="A29" s="269">
        <v>25</v>
      </c>
      <c r="B29" s="254" t="str">
        <f>'1a'!D28</f>
        <v>RAHAYU IKA AGUSTIN</v>
      </c>
      <c r="C29" s="255"/>
      <c r="D29" s="253"/>
      <c r="E29" s="254" t="str">
        <f>'1b'!D28</f>
        <v>NABILA PUTRI ZAKIANADA</v>
      </c>
      <c r="F29" s="255"/>
      <c r="G29" s="255"/>
    </row>
    <row r="30" spans="1:7">
      <c r="A30" s="269">
        <v>26</v>
      </c>
      <c r="B30" s="254" t="str">
        <f>'1a'!D29</f>
        <v>REYHAN DWI ANDIKA</v>
      </c>
      <c r="C30" s="255"/>
      <c r="D30" s="253"/>
      <c r="E30" s="254" t="str">
        <f>'1b'!D29</f>
        <v>NOVI AGISTA SALSABILLA</v>
      </c>
      <c r="F30" s="255"/>
      <c r="G30" s="255"/>
    </row>
    <row r="31" spans="1:7">
      <c r="A31" s="269">
        <v>27</v>
      </c>
      <c r="B31" s="254" t="str">
        <f>'1a'!D30</f>
        <v>RIF'ATUL MUNAWAROH</v>
      </c>
      <c r="C31" s="255"/>
      <c r="D31" s="253"/>
      <c r="E31" s="254" t="str">
        <f>'1b'!D30</f>
        <v>NURIL RAMADHANI</v>
      </c>
      <c r="F31" s="255"/>
      <c r="G31" s="255"/>
    </row>
    <row r="32" spans="1:7">
      <c r="A32" s="269">
        <v>28</v>
      </c>
      <c r="B32" s="254" t="str">
        <f>'1a'!D31</f>
        <v>ROHMADONA DWI SAFITRI</v>
      </c>
      <c r="C32" s="255"/>
      <c r="D32" s="253"/>
      <c r="E32" s="254" t="str">
        <f>'1b'!D31</f>
        <v>RADITYA NIRWANSYAH</v>
      </c>
      <c r="F32" s="255"/>
      <c r="G32" s="255"/>
    </row>
    <row r="33" spans="1:7">
      <c r="A33" s="269">
        <v>29</v>
      </c>
      <c r="B33" s="254" t="str">
        <f>'1a'!D32</f>
        <v>SHABRINA ROSEMILA AN NADHIFAH</v>
      </c>
      <c r="C33" s="255"/>
      <c r="D33" s="253"/>
      <c r="E33" s="254" t="str">
        <f>'1b'!D32</f>
        <v>REVINA SRI UTARI</v>
      </c>
      <c r="F33" s="255"/>
      <c r="G33" s="255"/>
    </row>
    <row r="34" spans="1:7">
      <c r="A34" s="269">
        <v>30</v>
      </c>
      <c r="B34" s="254" t="str">
        <f>'1a'!D33</f>
        <v>SHAHWA PUTRI SALSABYLA</v>
      </c>
      <c r="C34" s="255"/>
      <c r="D34" s="253"/>
      <c r="E34" s="254" t="str">
        <f>'1b'!D33</f>
        <v>RISKA LAURA TRIA OCTAVIA</v>
      </c>
      <c r="F34" s="255"/>
      <c r="G34" s="255"/>
    </row>
  </sheetData>
  <protectedRanges>
    <protectedRange sqref="B5:B34 E5:E34" name="All"/>
  </protectedRanges>
  <mergeCells count="2">
    <mergeCell ref="A1:F1"/>
    <mergeCell ref="A2:F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71"/>
  <dimension ref="A1:G34"/>
  <sheetViews>
    <sheetView view="pageBreakPreview" topLeftCell="A13" zoomScaleNormal="100" zoomScaleSheetLayoutView="100" workbookViewId="0">
      <selection activeCell="E4" sqref="E4"/>
    </sheetView>
  </sheetViews>
  <sheetFormatPr defaultRowHeight="15"/>
  <cols>
    <col min="1" max="1" width="4.5703125" style="251" customWidth="1"/>
    <col min="2" max="2" width="41.85546875" style="251" customWidth="1"/>
    <col min="3" max="4" width="15.7109375" style="251" customWidth="1"/>
    <col min="5" max="5" width="41.85546875" style="251" customWidth="1"/>
    <col min="6" max="7" width="15.7109375" style="251" customWidth="1"/>
    <col min="8" max="16384" width="9.140625" style="251"/>
  </cols>
  <sheetData>
    <row r="1" spans="1:7" ht="18.75">
      <c r="A1" s="1947" t="s">
        <v>1029</v>
      </c>
      <c r="B1" s="1947"/>
      <c r="C1" s="1947"/>
      <c r="D1" s="1947"/>
      <c r="E1" s="1947"/>
      <c r="F1" s="1947"/>
      <c r="G1" s="271"/>
    </row>
    <row r="2" spans="1: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271"/>
    </row>
    <row r="3" spans="1:7" ht="15.75" thickBot="1">
      <c r="A3" s="251" t="str">
        <f>INDEKS!E8</f>
        <v>KELAS II (DUA) A</v>
      </c>
      <c r="E3" s="251" t="str">
        <f>INDEKS!E9</f>
        <v>KELAS II (DUA) B</v>
      </c>
    </row>
    <row r="4" spans="1:7" ht="29.25" customHeight="1" thickBot="1">
      <c r="A4" s="252" t="s">
        <v>869</v>
      </c>
      <c r="B4" s="252" t="s">
        <v>863</v>
      </c>
      <c r="C4" s="252" t="s">
        <v>1028</v>
      </c>
      <c r="D4" s="252" t="s">
        <v>1027</v>
      </c>
      <c r="E4" s="252" t="s">
        <v>863</v>
      </c>
      <c r="F4" s="252" t="s">
        <v>1028</v>
      </c>
      <c r="G4" s="252" t="s">
        <v>1027</v>
      </c>
    </row>
    <row r="5" spans="1:7">
      <c r="A5" s="270">
        <v>1</v>
      </c>
      <c r="B5" s="254" t="str">
        <f>'2a'!D4</f>
        <v>ACHID ATHIRIL ARDAN</v>
      </c>
      <c r="C5" s="253"/>
      <c r="D5" s="253"/>
      <c r="E5" s="254" t="str">
        <f>'2b'!D4</f>
        <v>ACHMAD SEPTIAN HAMDANI</v>
      </c>
      <c r="F5" s="253"/>
      <c r="G5" s="253"/>
    </row>
    <row r="6" spans="1:7">
      <c r="A6" s="269">
        <v>2</v>
      </c>
      <c r="B6" s="254" t="str">
        <f>'2a'!D5</f>
        <v>ACHMAD FATHIR IZUDDIN</v>
      </c>
      <c r="C6" s="255"/>
      <c r="D6" s="253"/>
      <c r="E6" s="254" t="str">
        <f>'2b'!D5</f>
        <v>ACHMAD SULAIMAN</v>
      </c>
      <c r="F6" s="255"/>
      <c r="G6" s="255"/>
    </row>
    <row r="7" spans="1:7">
      <c r="A7" s="269">
        <v>3</v>
      </c>
      <c r="B7" s="254" t="str">
        <f>'2a'!D6</f>
        <v>ADITYA KURNIAWAN</v>
      </c>
      <c r="C7" s="255"/>
      <c r="D7" s="253"/>
      <c r="E7" s="254" t="str">
        <f>'2b'!D6</f>
        <v>AIRLANGGA DWIKA RIZQI</v>
      </c>
      <c r="F7" s="255"/>
      <c r="G7" s="255"/>
    </row>
    <row r="8" spans="1:7">
      <c r="A8" s="269">
        <v>4</v>
      </c>
      <c r="B8" s="254" t="str">
        <f>'2a'!D7</f>
        <v>AININ NAFISA FEBRIYANTI</v>
      </c>
      <c r="C8" s="255"/>
      <c r="D8" s="253"/>
      <c r="E8" s="254" t="str">
        <f>'2b'!D7</f>
        <v>AUFAN AZKAL ABRORI</v>
      </c>
      <c r="F8" s="255"/>
      <c r="G8" s="255"/>
    </row>
    <row r="9" spans="1:7">
      <c r="A9" s="269">
        <v>5</v>
      </c>
      <c r="B9" s="254" t="str">
        <f>'2a'!D8</f>
        <v>AISYAH DWI ANDINI</v>
      </c>
      <c r="C9" s="255"/>
      <c r="D9" s="253"/>
      <c r="E9" s="254" t="str">
        <f>'2b'!D8</f>
        <v>BALQIS NAILA AUDIA</v>
      </c>
      <c r="F9" s="255"/>
      <c r="G9" s="255"/>
    </row>
    <row r="10" spans="1:7">
      <c r="A10" s="269">
        <v>6</v>
      </c>
      <c r="B10" s="254" t="str">
        <f>'2a'!D9</f>
        <v>AJENG AGUSTINA KIRANA PUTRI</v>
      </c>
      <c r="C10" s="255"/>
      <c r="D10" s="253"/>
      <c r="E10" s="254" t="str">
        <f>'2b'!D9</f>
        <v>BIMA SATRIA DIRGANTARA</v>
      </c>
      <c r="F10" s="255"/>
      <c r="G10" s="255"/>
    </row>
    <row r="11" spans="1:7">
      <c r="A11" s="269">
        <v>7</v>
      </c>
      <c r="B11" s="254" t="str">
        <f>'2a'!D10</f>
        <v>ALVIAN FAIZULHAQQI</v>
      </c>
      <c r="C11" s="255"/>
      <c r="D11" s="253"/>
      <c r="E11" s="254" t="str">
        <f>'2b'!D10</f>
        <v>EKA AULIYA` PUTRI</v>
      </c>
      <c r="F11" s="255"/>
      <c r="G11" s="255"/>
    </row>
    <row r="12" spans="1:7">
      <c r="A12" s="269">
        <v>8</v>
      </c>
      <c r="B12" s="254" t="str">
        <f>'2a'!D11</f>
        <v>ANGGITA RIZKY YUGA MEISYA</v>
      </c>
      <c r="C12" s="255"/>
      <c r="D12" s="253"/>
      <c r="E12" s="254" t="str">
        <f>'2b'!D11</f>
        <v>FABIYAN TRI BAKTI OKTAFIAN</v>
      </c>
      <c r="F12" s="255"/>
      <c r="G12" s="255"/>
    </row>
    <row r="13" spans="1:7">
      <c r="A13" s="269">
        <v>9</v>
      </c>
      <c r="B13" s="254" t="str">
        <f>'2a'!D12</f>
        <v>AURA SALSABILA WULAN SARI</v>
      </c>
      <c r="C13" s="255"/>
      <c r="D13" s="253"/>
      <c r="E13" s="254" t="str">
        <f>'2b'!D12</f>
        <v>FAKHIS GABRIL LIA</v>
      </c>
      <c r="F13" s="255"/>
      <c r="G13" s="255"/>
    </row>
    <row r="14" spans="1:7">
      <c r="A14" s="269">
        <v>10</v>
      </c>
      <c r="B14" s="254" t="str">
        <f>'2a'!D13</f>
        <v>DEVI KARUNIA RATNA PUTRI</v>
      </c>
      <c r="C14" s="255"/>
      <c r="D14" s="253"/>
      <c r="E14" s="254" t="str">
        <f>'2b'!D13</f>
        <v>FIRDA DWI ANDRIYANI</v>
      </c>
      <c r="F14" s="255"/>
      <c r="G14" s="255"/>
    </row>
    <row r="15" spans="1:7">
      <c r="A15" s="269">
        <v>11</v>
      </c>
      <c r="B15" s="254" t="str">
        <f>'2a'!D14</f>
        <v>DEVITA FEBRIANI PUTRI</v>
      </c>
      <c r="C15" s="255"/>
      <c r="D15" s="253"/>
      <c r="E15" s="254" t="str">
        <f>'2b'!D14</f>
        <v>GALIH FAREL PRASETYO</v>
      </c>
      <c r="F15" s="255"/>
      <c r="G15" s="255"/>
    </row>
    <row r="16" spans="1:7">
      <c r="A16" s="269">
        <v>12</v>
      </c>
      <c r="B16" s="254" t="str">
        <f>'2a'!D15</f>
        <v>ERSA PUSPITA EKA ROSA LINDA</v>
      </c>
      <c r="C16" s="255"/>
      <c r="D16" s="253"/>
      <c r="E16" s="254" t="str">
        <f>'2b'!D15</f>
        <v>GILANG AKBAR PRASETYO</v>
      </c>
      <c r="F16" s="255"/>
      <c r="G16" s="255"/>
    </row>
    <row r="17" spans="1:7">
      <c r="A17" s="269">
        <v>13</v>
      </c>
      <c r="B17" s="254" t="str">
        <f>'2a'!D16</f>
        <v xml:space="preserve">FARAH NAILATUL ALYAH </v>
      </c>
      <c r="C17" s="255"/>
      <c r="D17" s="253"/>
      <c r="E17" s="254" t="str">
        <f>'2b'!D16</f>
        <v>HADI GUNAWAN</v>
      </c>
      <c r="F17" s="255"/>
      <c r="G17" s="255"/>
    </row>
    <row r="18" spans="1:7">
      <c r="A18" s="269">
        <v>14</v>
      </c>
      <c r="B18" s="254" t="str">
        <f>'2a'!D17</f>
        <v>FELISHITA APRILIA NUR NIHAYA</v>
      </c>
      <c r="C18" s="255"/>
      <c r="D18" s="253"/>
      <c r="E18" s="254" t="str">
        <f>'2b'!D17</f>
        <v>IFTAH IZZAH EMILIA  MAHMUD</v>
      </c>
      <c r="F18" s="255"/>
      <c r="G18" s="255"/>
    </row>
    <row r="19" spans="1:7">
      <c r="A19" s="269">
        <v>15</v>
      </c>
      <c r="B19" s="254" t="str">
        <f>'2a'!D18</f>
        <v>GALANG MARDHOTILLAH SATOTO</v>
      </c>
      <c r="C19" s="255"/>
      <c r="D19" s="253"/>
      <c r="E19" s="254" t="str">
        <f>'2b'!D18</f>
        <v>IYAAD  AFLAKHA RAMZII</v>
      </c>
      <c r="F19" s="255"/>
      <c r="G19" s="255"/>
    </row>
    <row r="20" spans="1:7">
      <c r="A20" s="269">
        <v>16</v>
      </c>
      <c r="B20" s="254" t="str">
        <f>'2a'!D19</f>
        <v xml:space="preserve">IKA KURNIAWATI AGUSTINA </v>
      </c>
      <c r="C20" s="255"/>
      <c r="D20" s="253"/>
      <c r="E20" s="254" t="str">
        <f>'2b'!D19</f>
        <v>JULI ANDRIYANTO</v>
      </c>
      <c r="F20" s="255"/>
      <c r="G20" s="255"/>
    </row>
    <row r="21" spans="1:7">
      <c r="A21" s="269">
        <v>17</v>
      </c>
      <c r="B21" s="254" t="str">
        <f>'2a'!D20</f>
        <v>LIYA FEBRIYANI</v>
      </c>
      <c r="C21" s="255"/>
      <c r="D21" s="253"/>
      <c r="E21" s="254" t="str">
        <f>'2b'!D20</f>
        <v>MOCHAMAD RAFLI DIAN SAPUTRA</v>
      </c>
      <c r="F21" s="255"/>
      <c r="G21" s="255"/>
    </row>
    <row r="22" spans="1:7">
      <c r="A22" s="269">
        <v>18</v>
      </c>
      <c r="B22" s="254" t="str">
        <f>'2a'!D21</f>
        <v>LIZATUL CHAIYUNI</v>
      </c>
      <c r="C22" s="255"/>
      <c r="D22" s="253"/>
      <c r="E22" s="254" t="str">
        <f>'2b'!D21</f>
        <v>MUHAMMAD AFFAN ABI SYAHPUTRA</v>
      </c>
      <c r="F22" s="255"/>
      <c r="G22" s="255"/>
    </row>
    <row r="23" spans="1:7">
      <c r="A23" s="269">
        <v>19</v>
      </c>
      <c r="B23" s="254" t="str">
        <f>'2a'!D22</f>
        <v>MAYLUNA EKA PRATIWI</v>
      </c>
      <c r="C23" s="255"/>
      <c r="D23" s="253"/>
      <c r="E23" s="254" t="str">
        <f>'2b'!D22</f>
        <v>MUHAMMAD DAVID ARIF FIRDAUS</v>
      </c>
      <c r="F23" s="255"/>
      <c r="G23" s="255"/>
    </row>
    <row r="24" spans="1:7">
      <c r="A24" s="269">
        <v>20</v>
      </c>
      <c r="B24" s="254" t="str">
        <f>'2a'!D23</f>
        <v>MOCHAMMAD AFAREL PUTRA RAMDHANA</v>
      </c>
      <c r="C24" s="255"/>
      <c r="D24" s="253"/>
      <c r="E24" s="254" t="str">
        <f>'2b'!D23</f>
        <v>MUHAMMAD DWI WILDAN BAGUS KURNIAWAN</v>
      </c>
      <c r="F24" s="255"/>
      <c r="G24" s="255"/>
    </row>
    <row r="25" spans="1:7">
      <c r="A25" s="269">
        <v>21</v>
      </c>
      <c r="B25" s="254" t="str">
        <f>'2a'!D24</f>
        <v>MOHAMAD DWIMAS FIRDAUS</v>
      </c>
      <c r="C25" s="255"/>
      <c r="D25" s="253"/>
      <c r="E25" s="254" t="str">
        <f>'2b'!D24</f>
        <v>MUHAMMAD FARIL FIRMANSYA</v>
      </c>
      <c r="F25" s="255"/>
      <c r="G25" s="255"/>
    </row>
    <row r="26" spans="1:7">
      <c r="A26" s="269">
        <v>22</v>
      </c>
      <c r="B26" s="254" t="str">
        <f>'2a'!D25</f>
        <v>MUHAMAD JEFRI MAULANA</v>
      </c>
      <c r="C26" s="255"/>
      <c r="D26" s="253"/>
      <c r="E26" s="254" t="str">
        <f>'2b'!D25</f>
        <v>NAORA ISQI AINAYYA</v>
      </c>
      <c r="F26" s="255"/>
      <c r="G26" s="255"/>
    </row>
    <row r="27" spans="1:7">
      <c r="A27" s="269">
        <v>23</v>
      </c>
      <c r="B27" s="254" t="str">
        <f>'2a'!D26</f>
        <v>MUHAMMAD ALVIN RIDHO</v>
      </c>
      <c r="C27" s="255"/>
      <c r="D27" s="253"/>
      <c r="E27" s="254" t="str">
        <f>'2b'!D26</f>
        <v>NAZRA ISLAMAY PASHA</v>
      </c>
      <c r="F27" s="255"/>
      <c r="G27" s="255"/>
    </row>
    <row r="28" spans="1:7">
      <c r="A28" s="269">
        <v>24</v>
      </c>
      <c r="B28" s="254" t="str">
        <f>'2a'!D27</f>
        <v>MUHAMMAD FARIZ UBAIDILLA</v>
      </c>
      <c r="C28" s="255"/>
      <c r="D28" s="253"/>
      <c r="E28" s="254" t="str">
        <f>'2b'!D27</f>
        <v xml:space="preserve">NOVITA ERNIAWAN </v>
      </c>
      <c r="F28" s="255"/>
      <c r="G28" s="255"/>
    </row>
    <row r="29" spans="1:7">
      <c r="A29" s="269">
        <v>25</v>
      </c>
      <c r="B29" s="254" t="str">
        <f>'2a'!D28</f>
        <v>MUHAMMAD MAULANA ZIDANIL ILMI</v>
      </c>
      <c r="C29" s="255"/>
      <c r="D29" s="253"/>
      <c r="E29" s="254" t="str">
        <f>'2b'!D28</f>
        <v>NUR ALYA NABILA</v>
      </c>
      <c r="F29" s="255"/>
      <c r="G29" s="255"/>
    </row>
    <row r="30" spans="1:7">
      <c r="A30" s="269">
        <v>26</v>
      </c>
      <c r="B30" s="254" t="str">
        <f>'2a'!D29</f>
        <v>MUHAMMAD SUTRISNO ISMAIL</v>
      </c>
      <c r="C30" s="255"/>
      <c r="D30" s="253"/>
      <c r="E30" s="254" t="str">
        <f>'2b'!D29</f>
        <v>PUTRI AULIA DWI AGUSTIN</v>
      </c>
      <c r="F30" s="255"/>
      <c r="G30" s="255"/>
    </row>
    <row r="31" spans="1:7">
      <c r="A31" s="269">
        <v>27</v>
      </c>
      <c r="B31" s="254" t="str">
        <f>'2a'!D30</f>
        <v>PUTRI SHOLIKHA</v>
      </c>
      <c r="C31" s="255"/>
      <c r="D31" s="253"/>
      <c r="E31" s="254" t="str">
        <f>'2b'!D30</f>
        <v>RESTI FITRIANTI DWI OCTAVIANI</v>
      </c>
      <c r="F31" s="255"/>
      <c r="G31" s="255"/>
    </row>
    <row r="32" spans="1:7">
      <c r="A32" s="269">
        <v>28</v>
      </c>
      <c r="B32" s="254" t="str">
        <f>'2a'!D31</f>
        <v>ROUDHOTUS SA'DIYAH</v>
      </c>
      <c r="C32" s="255"/>
      <c r="D32" s="253"/>
      <c r="E32" s="254" t="str">
        <f>'2b'!D31</f>
        <v>STANY RAFIDAH RAHMANIA</v>
      </c>
      <c r="F32" s="255"/>
      <c r="G32" s="255"/>
    </row>
    <row r="33" spans="1:7">
      <c r="A33" s="269">
        <v>29</v>
      </c>
      <c r="B33" s="254" t="str">
        <f>'2a'!D32</f>
        <v>TIERSYA BETA RAMANUZAN</v>
      </c>
      <c r="C33" s="255"/>
      <c r="D33" s="253"/>
      <c r="E33" s="254" t="str">
        <f>'2b'!D32</f>
        <v>USWATUN KHASANAH</v>
      </c>
      <c r="F33" s="255"/>
      <c r="G33" s="255"/>
    </row>
    <row r="34" spans="1:7">
      <c r="A34" s="269">
        <v>30</v>
      </c>
      <c r="B34" s="254" t="str">
        <f>'2a'!D33</f>
        <v>ZIDNY ILMA NABILA</v>
      </c>
      <c r="C34" s="255"/>
      <c r="D34" s="253"/>
      <c r="E34" s="254" t="str">
        <f>'2b'!D33</f>
        <v>VERA MUSTIKA</v>
      </c>
      <c r="F34" s="255"/>
      <c r="G34" s="255"/>
    </row>
  </sheetData>
  <protectedRanges>
    <protectedRange sqref="B5:B34 E5:E34" name="All"/>
  </protectedRanges>
  <mergeCells count="2">
    <mergeCell ref="A1:F1"/>
    <mergeCell ref="A2:F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72"/>
  <dimension ref="A1:G34"/>
  <sheetViews>
    <sheetView view="pageBreakPreview" zoomScaleNormal="100" zoomScaleSheetLayoutView="100" workbookViewId="0">
      <selection activeCell="E5" sqref="E5:E34"/>
    </sheetView>
  </sheetViews>
  <sheetFormatPr defaultRowHeight="15"/>
  <cols>
    <col min="1" max="1" width="4.5703125" style="251" customWidth="1"/>
    <col min="2" max="2" width="41.85546875" style="251" customWidth="1"/>
    <col min="3" max="4" width="15.7109375" style="251" customWidth="1"/>
    <col min="5" max="5" width="41.85546875" style="251" customWidth="1"/>
    <col min="6" max="7" width="15.7109375" style="251" customWidth="1"/>
    <col min="8" max="16384" width="9.140625" style="251"/>
  </cols>
  <sheetData>
    <row r="1" spans="1:7" ht="18.75">
      <c r="A1" s="1947" t="s">
        <v>1029</v>
      </c>
      <c r="B1" s="1947"/>
      <c r="C1" s="1947"/>
      <c r="D1" s="1947"/>
      <c r="E1" s="1947"/>
      <c r="F1" s="1947"/>
      <c r="G1" s="271"/>
    </row>
    <row r="2" spans="1: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271"/>
    </row>
    <row r="3" spans="1:7" ht="15.75" thickBot="1">
      <c r="A3" s="251" t="str">
        <f>INDEKS!E10</f>
        <v>KELAS III (TIGA) A</v>
      </c>
      <c r="E3" s="251" t="str">
        <f>INDEKS!E11</f>
        <v>KELAS III (TIGA) B</v>
      </c>
    </row>
    <row r="4" spans="1:7" ht="29.25" customHeight="1" thickBot="1">
      <c r="A4" s="252" t="s">
        <v>869</v>
      </c>
      <c r="B4" s="252" t="s">
        <v>863</v>
      </c>
      <c r="C4" s="252" t="s">
        <v>1028</v>
      </c>
      <c r="D4" s="252" t="s">
        <v>1027</v>
      </c>
      <c r="E4" s="252" t="s">
        <v>863</v>
      </c>
      <c r="F4" s="252" t="s">
        <v>1028</v>
      </c>
      <c r="G4" s="252" t="s">
        <v>1027</v>
      </c>
    </row>
    <row r="5" spans="1:7">
      <c r="A5" s="270">
        <v>1</v>
      </c>
      <c r="B5" s="254" t="str">
        <f>'3a'!D4</f>
        <v>ADITYA MAULA FANDY TAULANI</v>
      </c>
      <c r="C5" s="253"/>
      <c r="D5" s="253"/>
      <c r="E5" s="254" t="str">
        <f>'3b'!D4</f>
        <v>AHMAD FERDIAN ALAMSYAH</v>
      </c>
      <c r="F5" s="253"/>
      <c r="G5" s="253"/>
    </row>
    <row r="6" spans="1:7">
      <c r="A6" s="269">
        <v>2</v>
      </c>
      <c r="B6" s="254" t="str">
        <f>'3a'!D5</f>
        <v>AHMAD RAMADHANI FADLULLOH</v>
      </c>
      <c r="C6" s="255"/>
      <c r="D6" s="253"/>
      <c r="E6" s="254" t="str">
        <f>'3b'!D5</f>
        <v>ANANDA AMELIA</v>
      </c>
      <c r="F6" s="255"/>
      <c r="G6" s="255"/>
    </row>
    <row r="7" spans="1:7">
      <c r="A7" s="269">
        <v>3</v>
      </c>
      <c r="B7" s="254" t="str">
        <f>'3a'!D6</f>
        <v>DEWI SAKINAH ISWARA</v>
      </c>
      <c r="C7" s="255"/>
      <c r="D7" s="253"/>
      <c r="E7" s="254" t="str">
        <f>'3b'!D6</f>
        <v>ANDINI MAULID DWI LESTARI</v>
      </c>
      <c r="F7" s="255"/>
      <c r="G7" s="255"/>
    </row>
    <row r="8" spans="1:7">
      <c r="A8" s="269">
        <v>4</v>
      </c>
      <c r="B8" s="254" t="str">
        <f>'3a'!D7</f>
        <v>HANIK APRILIA SARI</v>
      </c>
      <c r="C8" s="255"/>
      <c r="D8" s="253"/>
      <c r="E8" s="254" t="str">
        <f>'3b'!D7</f>
        <v>ANDRIK YUSRI</v>
      </c>
      <c r="F8" s="255"/>
      <c r="G8" s="255"/>
    </row>
    <row r="9" spans="1:7">
      <c r="A9" s="269">
        <v>5</v>
      </c>
      <c r="B9" s="254" t="str">
        <f>'3a'!D8</f>
        <v>IZZA ILMIA AZZAHRA</v>
      </c>
      <c r="C9" s="255"/>
      <c r="D9" s="253"/>
      <c r="E9" s="254" t="str">
        <f>'3b'!D8</f>
        <v>CHAKIM</v>
      </c>
      <c r="F9" s="255"/>
      <c r="G9" s="255"/>
    </row>
    <row r="10" spans="1:7">
      <c r="A10" s="269">
        <v>6</v>
      </c>
      <c r="B10" s="254" t="str">
        <f>'3a'!D9</f>
        <v>KARINA FEBBY CAHYA AMILIA</v>
      </c>
      <c r="C10" s="255"/>
      <c r="D10" s="253"/>
      <c r="E10" s="254" t="str">
        <f>'3b'!D9</f>
        <v>DESI NATALIA SAPUTRI</v>
      </c>
      <c r="F10" s="255"/>
      <c r="G10" s="255"/>
    </row>
    <row r="11" spans="1:7">
      <c r="A11" s="269">
        <v>7</v>
      </c>
      <c r="B11" s="254" t="str">
        <f>'3a'!D10</f>
        <v>KHARISYA AZZAHRO</v>
      </c>
      <c r="C11" s="255"/>
      <c r="D11" s="253"/>
      <c r="E11" s="254" t="str">
        <f>'3b'!D10</f>
        <v>DWITA FITA WULANDARI</v>
      </c>
      <c r="F11" s="255"/>
      <c r="G11" s="255"/>
    </row>
    <row r="12" spans="1:7">
      <c r="A12" s="269">
        <v>8</v>
      </c>
      <c r="B12" s="254" t="str">
        <f>'3a'!D11</f>
        <v>MAURIS HIDAYATUR ROCHMAN</v>
      </c>
      <c r="C12" s="255"/>
      <c r="D12" s="253"/>
      <c r="E12" s="254" t="str">
        <f>'3b'!D11</f>
        <v>FARIDATUS SAHDIAH</v>
      </c>
      <c r="F12" s="255"/>
      <c r="G12" s="255"/>
    </row>
    <row r="13" spans="1:7">
      <c r="A13" s="269">
        <v>9</v>
      </c>
      <c r="B13" s="254" t="str">
        <f>'3a'!D12</f>
        <v>MUCHAMMAD ALIEF FERDIANSYAH</v>
      </c>
      <c r="C13" s="255"/>
      <c r="D13" s="253"/>
      <c r="E13" s="254" t="str">
        <f>'3b'!D12</f>
        <v>HIDAYATUL KHUMAINIA</v>
      </c>
      <c r="F13" s="255"/>
      <c r="G13" s="255"/>
    </row>
    <row r="14" spans="1:7">
      <c r="A14" s="269">
        <v>10</v>
      </c>
      <c r="B14" s="254" t="str">
        <f>'3a'!D13</f>
        <v>MUCHAMMAD SALMAN YANUAR AL FARIZI</v>
      </c>
      <c r="C14" s="255"/>
      <c r="D14" s="253"/>
      <c r="E14" s="254" t="str">
        <f>'3b'!D13</f>
        <v>KHUSNI CAHYONO</v>
      </c>
      <c r="F14" s="255"/>
      <c r="G14" s="255"/>
    </row>
    <row r="15" spans="1:7">
      <c r="A15" s="269">
        <v>11</v>
      </c>
      <c r="B15" s="254" t="str">
        <f>'3a'!D14</f>
        <v>MUHAMMAD AGUS ANDRIANTO</v>
      </c>
      <c r="C15" s="255"/>
      <c r="D15" s="253"/>
      <c r="E15" s="254" t="str">
        <f>'3b'!D14</f>
        <v>LENNY AGUSTIN NINGTYAS</v>
      </c>
      <c r="F15" s="255"/>
      <c r="G15" s="255"/>
    </row>
    <row r="16" spans="1:7">
      <c r="A16" s="269">
        <v>12</v>
      </c>
      <c r="B16" s="254" t="str">
        <f>'3a'!D15</f>
        <v>MUHAMMAD AGUS FERDIANSYAH</v>
      </c>
      <c r="C16" s="255"/>
      <c r="D16" s="253"/>
      <c r="E16" s="254" t="str">
        <f>'3b'!D15</f>
        <v>M.ZAINUR ROZIQIN</v>
      </c>
      <c r="F16" s="255"/>
      <c r="G16" s="255"/>
    </row>
    <row r="17" spans="1:7">
      <c r="A17" s="269">
        <v>13</v>
      </c>
      <c r="B17" s="254" t="str">
        <f>'3a'!D16</f>
        <v>MUHAMMAD FARDAN ABDILLAH</v>
      </c>
      <c r="C17" s="255"/>
      <c r="D17" s="253"/>
      <c r="E17" s="254" t="str">
        <f>'3b'!D16</f>
        <v>MAYA BUNGA ANJANI</v>
      </c>
      <c r="F17" s="255"/>
      <c r="G17" s="255"/>
    </row>
    <row r="18" spans="1:7">
      <c r="A18" s="269">
        <v>14</v>
      </c>
      <c r="B18" s="254" t="str">
        <f>'3a'!D17</f>
        <v>MUHAMMAD FERDINAN JAYYIDAH RIFQI</v>
      </c>
      <c r="C18" s="255"/>
      <c r="D18" s="253"/>
      <c r="E18" s="254" t="str">
        <f>'3b'!D17</f>
        <v>MITA SEPTIANI ISLAMIA</v>
      </c>
      <c r="F18" s="255"/>
      <c r="G18" s="255"/>
    </row>
    <row r="19" spans="1:7">
      <c r="A19" s="269">
        <v>15</v>
      </c>
      <c r="B19" s="254" t="str">
        <f>'3a'!D18</f>
        <v>MUHAMMAD RAYA KAFAF JAUHARI</v>
      </c>
      <c r="C19" s="255"/>
      <c r="D19" s="253"/>
      <c r="E19" s="254" t="str">
        <f>'3b'!D18</f>
        <v>MOCHAMAD ARIEL FRANS TITO</v>
      </c>
      <c r="F19" s="255"/>
      <c r="G19" s="255"/>
    </row>
    <row r="20" spans="1:7">
      <c r="A20" s="269">
        <v>16</v>
      </c>
      <c r="B20" s="254" t="str">
        <f>'3a'!D19</f>
        <v>MUHAMMAD SEPTYAN EKA PRATAMA</v>
      </c>
      <c r="C20" s="255"/>
      <c r="D20" s="253"/>
      <c r="E20" s="254" t="str">
        <f>'3b'!D19</f>
        <v>MOCHAMMAD BIMA RISFANDA</v>
      </c>
      <c r="F20" s="255"/>
      <c r="G20" s="255"/>
    </row>
    <row r="21" spans="1:7">
      <c r="A21" s="269">
        <v>17</v>
      </c>
      <c r="B21" s="254" t="str">
        <f>'3a'!D20</f>
        <v>MUHAMMAD VERYANSYAH</v>
      </c>
      <c r="C21" s="255"/>
      <c r="D21" s="253"/>
      <c r="E21" s="254" t="str">
        <f>'3b'!D20</f>
        <v>MUHAMMAD AMRU FADHIL</v>
      </c>
      <c r="F21" s="255"/>
      <c r="G21" s="255"/>
    </row>
    <row r="22" spans="1:7">
      <c r="A22" s="269">
        <v>18</v>
      </c>
      <c r="B22" s="254" t="str">
        <f>'3a'!D21</f>
        <v>MUHAMMAD ZIDNY NA'IM</v>
      </c>
      <c r="C22" s="255"/>
      <c r="D22" s="253"/>
      <c r="E22" s="254" t="str">
        <f>'3b'!D21</f>
        <v>MUHAMMAD BISMAR TAUFIQUROHMAN</v>
      </c>
      <c r="F22" s="255"/>
      <c r="G22" s="255"/>
    </row>
    <row r="23" spans="1:7">
      <c r="A23" s="269">
        <v>19</v>
      </c>
      <c r="B23" s="254" t="str">
        <f>'3a'!D22</f>
        <v>NABILA ARISKA PUTRI</v>
      </c>
      <c r="C23" s="255"/>
      <c r="D23" s="253"/>
      <c r="E23" s="254" t="str">
        <f>'3b'!D22</f>
        <v>MUHAMMAD FIRMANSYAH</v>
      </c>
      <c r="F23" s="255"/>
      <c r="G23" s="255"/>
    </row>
    <row r="24" spans="1:7">
      <c r="A24" s="269">
        <v>20</v>
      </c>
      <c r="B24" s="254" t="str">
        <f>'3a'!D23</f>
        <v>NAFISA INDRIANI</v>
      </c>
      <c r="C24" s="255"/>
      <c r="D24" s="253"/>
      <c r="E24" s="254" t="str">
        <f>'3b'!D23</f>
        <v>MUHAMMAD HILDAN DWI SAPUTRA</v>
      </c>
      <c r="F24" s="255"/>
      <c r="G24" s="255"/>
    </row>
    <row r="25" spans="1:7">
      <c r="A25" s="269">
        <v>21</v>
      </c>
      <c r="B25" s="254" t="str">
        <f>'3a'!D24</f>
        <v>NUR FITRIYAH</v>
      </c>
      <c r="C25" s="255"/>
      <c r="D25" s="253"/>
      <c r="E25" s="254" t="str">
        <f>'3b'!D24</f>
        <v>MUHAMMAD RUDI TANTOWIK</v>
      </c>
      <c r="F25" s="255"/>
      <c r="G25" s="255"/>
    </row>
    <row r="26" spans="1:7">
      <c r="A26" s="269">
        <v>22</v>
      </c>
      <c r="B26" s="254" t="str">
        <f>'3a'!D25</f>
        <v>QORIATUN SHOLIHAH</v>
      </c>
      <c r="C26" s="255"/>
      <c r="D26" s="253"/>
      <c r="E26" s="254" t="str">
        <f>'3b'!D25</f>
        <v>MUHAMMAD SAHLAN SHODIQ</v>
      </c>
      <c r="F26" s="255"/>
      <c r="G26" s="255"/>
    </row>
    <row r="27" spans="1:7">
      <c r="A27" s="269">
        <v>23</v>
      </c>
      <c r="B27" s="254" t="str">
        <f>'3a'!D26</f>
        <v>RACHMAD HIDAYAT</v>
      </c>
      <c r="C27" s="255"/>
      <c r="D27" s="253"/>
      <c r="E27" s="254" t="str">
        <f>'3b'!D26</f>
        <v>MUHAMMAD ZULDIENUR HABIBIE</v>
      </c>
      <c r="F27" s="255"/>
      <c r="G27" s="255"/>
    </row>
    <row r="28" spans="1:7">
      <c r="A28" s="269">
        <v>24</v>
      </c>
      <c r="B28" s="254" t="str">
        <f>'3a'!D27</f>
        <v>RHEA RAYSHANADA NUGRAHA</v>
      </c>
      <c r="C28" s="255"/>
      <c r="D28" s="253"/>
      <c r="E28" s="254" t="str">
        <f>'3b'!D27</f>
        <v>MUKHAMAD KHOIRUL AMIN</v>
      </c>
      <c r="F28" s="255"/>
      <c r="G28" s="255"/>
    </row>
    <row r="29" spans="1:7">
      <c r="A29" s="269">
        <v>25</v>
      </c>
      <c r="B29" s="254" t="str">
        <f>'3a'!D28</f>
        <v>RIYANTI APRILIA</v>
      </c>
      <c r="C29" s="255"/>
      <c r="D29" s="253"/>
      <c r="E29" s="254" t="str">
        <f>'3b'!D28</f>
        <v>MUKHAMMAD YAASIIN HASAN KHASBULLOH</v>
      </c>
      <c r="F29" s="255"/>
      <c r="G29" s="255"/>
    </row>
    <row r="30" spans="1:7">
      <c r="A30" s="269">
        <v>26</v>
      </c>
      <c r="B30" s="254" t="str">
        <f>'3a'!D29</f>
        <v>RIZKA AYU WULANDARI</v>
      </c>
      <c r="C30" s="255"/>
      <c r="D30" s="253"/>
      <c r="E30" s="254" t="str">
        <f>'3b'!D29</f>
        <v>NAJWA FARISYA BAROROH</v>
      </c>
      <c r="F30" s="255"/>
      <c r="G30" s="255"/>
    </row>
    <row r="31" spans="1:7">
      <c r="A31" s="269">
        <v>27</v>
      </c>
      <c r="B31" s="254" t="str">
        <f>'3a'!D30</f>
        <v>SHONIA AULIA AS'AD</v>
      </c>
      <c r="C31" s="255"/>
      <c r="D31" s="253"/>
      <c r="E31" s="254" t="str">
        <f>'3b'!D30</f>
        <v>PUTRI NAFI'ATUS SOLIKHAH</v>
      </c>
      <c r="F31" s="255"/>
      <c r="G31" s="255"/>
    </row>
    <row r="32" spans="1:7">
      <c r="A32" s="269">
        <v>28</v>
      </c>
      <c r="B32" s="254" t="str">
        <f>'3a'!D31</f>
        <v>TRY ACHMAD ASRAF ASAGAF</v>
      </c>
      <c r="C32" s="255"/>
      <c r="D32" s="253"/>
      <c r="E32" s="254" t="str">
        <f>'3b'!D31</f>
        <v>USWATUN KHASANAH</v>
      </c>
      <c r="F32" s="255"/>
      <c r="G32" s="255"/>
    </row>
    <row r="33" spans="1:7">
      <c r="A33" s="269">
        <v>29</v>
      </c>
      <c r="B33" s="254" t="str">
        <f>'3a'!D32</f>
        <v>VERLINA DWI MAULANI</v>
      </c>
      <c r="C33" s="255"/>
      <c r="D33" s="253"/>
      <c r="E33" s="254" t="str">
        <f>'3b'!D32</f>
        <v>VIKA KUSUMA WATI</v>
      </c>
      <c r="F33" s="255"/>
      <c r="G33" s="255"/>
    </row>
    <row r="34" spans="1:7">
      <c r="A34" s="269">
        <v>30</v>
      </c>
      <c r="B34" s="254">
        <f>'3a'!D33</f>
        <v>0</v>
      </c>
      <c r="C34" s="255"/>
      <c r="D34" s="253"/>
      <c r="E34" s="254" t="str">
        <f>'3b'!D33</f>
        <v>YOHAN EGA GILANG PERMANA</v>
      </c>
      <c r="F34" s="255"/>
      <c r="G34" s="255"/>
    </row>
  </sheetData>
  <protectedRanges>
    <protectedRange sqref="B5:B34 E5:E34" name="All"/>
  </protectedRanges>
  <mergeCells count="2">
    <mergeCell ref="A1:F1"/>
    <mergeCell ref="A2:F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73"/>
  <dimension ref="A1:G34"/>
  <sheetViews>
    <sheetView view="pageBreakPreview" zoomScale="80" zoomScaleNormal="100" zoomScaleSheetLayoutView="80" workbookViewId="0">
      <selection activeCell="E5" sqref="E5:E34"/>
    </sheetView>
  </sheetViews>
  <sheetFormatPr defaultRowHeight="15"/>
  <cols>
    <col min="1" max="1" width="4.5703125" style="251" customWidth="1"/>
    <col min="2" max="2" width="41.85546875" style="251" customWidth="1"/>
    <col min="3" max="4" width="15.7109375" style="251" customWidth="1"/>
    <col min="5" max="5" width="41.85546875" style="251" customWidth="1"/>
    <col min="6" max="7" width="15.7109375" style="251" customWidth="1"/>
    <col min="8" max="16384" width="9.140625" style="251"/>
  </cols>
  <sheetData>
    <row r="1" spans="1:7" ht="18.75">
      <c r="A1" s="1947" t="s">
        <v>1029</v>
      </c>
      <c r="B1" s="1947"/>
      <c r="C1" s="1947"/>
      <c r="D1" s="1947"/>
      <c r="E1" s="1947"/>
      <c r="F1" s="1947"/>
      <c r="G1" s="271"/>
    </row>
    <row r="2" spans="1: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271"/>
    </row>
    <row r="3" spans="1:7" ht="15.75" thickBot="1">
      <c r="A3" s="251" t="str">
        <f>INDEKS!E12</f>
        <v>KELAS IV (EMPAT) A</v>
      </c>
      <c r="E3" s="251" t="str">
        <f>INDEKS!E13</f>
        <v>KELAS IV (EMPAT) B</v>
      </c>
    </row>
    <row r="4" spans="1:7" ht="29.25" customHeight="1" thickBot="1">
      <c r="A4" s="252" t="s">
        <v>869</v>
      </c>
      <c r="B4" s="252" t="s">
        <v>863</v>
      </c>
      <c r="C4" s="252" t="s">
        <v>1028</v>
      </c>
      <c r="D4" s="252" t="s">
        <v>1027</v>
      </c>
      <c r="E4" s="252" t="s">
        <v>863</v>
      </c>
      <c r="F4" s="252" t="s">
        <v>1028</v>
      </c>
      <c r="G4" s="252" t="s">
        <v>1027</v>
      </c>
    </row>
    <row r="5" spans="1:7">
      <c r="A5" s="270">
        <v>1</v>
      </c>
      <c r="B5" s="254" t="str">
        <f>'4a'!D4</f>
        <v>ADELIA SEPTI BERTHA ANANDA</v>
      </c>
      <c r="C5" s="253"/>
      <c r="D5" s="253"/>
      <c r="E5" s="254" t="str">
        <f>'4b'!D4</f>
        <v>ACHMAD ROZALI</v>
      </c>
      <c r="F5" s="253"/>
      <c r="G5" s="253"/>
    </row>
    <row r="6" spans="1:7">
      <c r="A6" s="269">
        <v>2</v>
      </c>
      <c r="B6" s="254" t="str">
        <f>'4a'!D5</f>
        <v>AHMAD AMBARI</v>
      </c>
      <c r="C6" s="255"/>
      <c r="D6" s="253"/>
      <c r="E6" s="254" t="str">
        <f>'4b'!D5</f>
        <v>ADELINA KHILYATUL MILLAH</v>
      </c>
      <c r="F6" s="255"/>
      <c r="G6" s="255"/>
    </row>
    <row r="7" spans="1:7">
      <c r="A7" s="269">
        <v>3</v>
      </c>
      <c r="B7" s="254" t="str">
        <f>'4a'!D6</f>
        <v>AHMAD MAULANA ADITYA FAHREZA</v>
      </c>
      <c r="C7" s="255"/>
      <c r="D7" s="253"/>
      <c r="E7" s="254" t="str">
        <f>'4b'!D6</f>
        <v>AHMAD ZAINURI</v>
      </c>
      <c r="F7" s="255"/>
      <c r="G7" s="255"/>
    </row>
    <row r="8" spans="1:7">
      <c r="A8" s="269">
        <v>4</v>
      </c>
      <c r="B8" s="254" t="str">
        <f>'4a'!D7</f>
        <v xml:space="preserve">AHMAD RIZKI JAELANI </v>
      </c>
      <c r="C8" s="255"/>
      <c r="D8" s="253"/>
      <c r="E8" s="254" t="str">
        <f>'4b'!D7</f>
        <v>AHMAD ZAINURI</v>
      </c>
      <c r="F8" s="255"/>
      <c r="G8" s="255"/>
    </row>
    <row r="9" spans="1:7">
      <c r="A9" s="269">
        <v>5</v>
      </c>
      <c r="B9" s="254" t="str">
        <f>'4a'!D8</f>
        <v>AHMAD SHOHIBI</v>
      </c>
      <c r="C9" s="255"/>
      <c r="D9" s="253"/>
      <c r="E9" s="254" t="str">
        <f>'4b'!D8</f>
        <v>BIMA LUFTIYAN FIRDAUS</v>
      </c>
      <c r="F9" s="255"/>
      <c r="G9" s="255"/>
    </row>
    <row r="10" spans="1:7">
      <c r="A10" s="269">
        <v>6</v>
      </c>
      <c r="B10" s="254" t="str">
        <f>'4a'!D9</f>
        <v>AULIA SAFIRA</v>
      </c>
      <c r="C10" s="255"/>
      <c r="D10" s="253"/>
      <c r="E10" s="254" t="str">
        <f>'4b'!D9</f>
        <v>ERINA DWI RAMADHANI</v>
      </c>
      <c r="F10" s="255"/>
      <c r="G10" s="255"/>
    </row>
    <row r="11" spans="1:7">
      <c r="A11" s="269">
        <v>7</v>
      </c>
      <c r="B11" s="254" t="str">
        <f>'4a'!D10</f>
        <v>DIVA SALWA SALSABILA</v>
      </c>
      <c r="C11" s="255"/>
      <c r="D11" s="253"/>
      <c r="E11" s="254" t="str">
        <f>'4b'!D10</f>
        <v>FILSAFAH KARINA NUR ALIFIA</v>
      </c>
      <c r="F11" s="255"/>
      <c r="G11" s="255"/>
    </row>
    <row r="12" spans="1:7">
      <c r="A12" s="269">
        <v>8</v>
      </c>
      <c r="B12" s="254" t="str">
        <f>'4a'!D11</f>
        <v>HAMALNA DEWI NURHASANAH</v>
      </c>
      <c r="C12" s="255"/>
      <c r="D12" s="253"/>
      <c r="E12" s="254" t="str">
        <f>'4b'!D11</f>
        <v>FITRI NUR AINI</v>
      </c>
      <c r="F12" s="255"/>
      <c r="G12" s="255"/>
    </row>
    <row r="13" spans="1:7">
      <c r="A13" s="269">
        <v>9</v>
      </c>
      <c r="B13" s="254" t="str">
        <f>'4a'!D12</f>
        <v>INDAH ILMAWATUL FADIYAH</v>
      </c>
      <c r="C13" s="255"/>
      <c r="D13" s="253"/>
      <c r="E13" s="254" t="str">
        <f>'4b'!D12</f>
        <v>KRISNA DWI WICAKSONO</v>
      </c>
      <c r="F13" s="255"/>
      <c r="G13" s="255"/>
    </row>
    <row r="14" spans="1:7">
      <c r="A14" s="269">
        <v>10</v>
      </c>
      <c r="B14" s="254" t="str">
        <f>'4a'!D13</f>
        <v>IZZA AFKARINA</v>
      </c>
      <c r="C14" s="255"/>
      <c r="D14" s="253"/>
      <c r="E14" s="254" t="str">
        <f>'4b'!D13</f>
        <v>LAILA AFIFAHTUR ROHMAH</v>
      </c>
      <c r="F14" s="255"/>
      <c r="G14" s="255"/>
    </row>
    <row r="15" spans="1:7">
      <c r="A15" s="269">
        <v>11</v>
      </c>
      <c r="B15" s="254" t="str">
        <f>'4a'!D14</f>
        <v>JESIKA NUR SANJANA</v>
      </c>
      <c r="C15" s="255"/>
      <c r="D15" s="253"/>
      <c r="E15" s="254" t="str">
        <f>'4b'!D14</f>
        <v>LIA DAHLIA</v>
      </c>
      <c r="F15" s="255"/>
      <c r="G15" s="255"/>
    </row>
    <row r="16" spans="1:7">
      <c r="A16" s="269">
        <v>12</v>
      </c>
      <c r="B16" s="254" t="str">
        <f>'4a'!D15</f>
        <v>KHAFIT I'ZAZ ABIYYU</v>
      </c>
      <c r="C16" s="255"/>
      <c r="D16" s="253"/>
      <c r="E16" s="254" t="str">
        <f>'4b'!D15</f>
        <v>MIFTAKHUS SURUR</v>
      </c>
      <c r="F16" s="255"/>
      <c r="G16" s="255"/>
    </row>
    <row r="17" spans="1:7">
      <c r="A17" s="269">
        <v>13</v>
      </c>
      <c r="B17" s="254" t="str">
        <f>'4a'!D16</f>
        <v>MAYANGTIKA ANIL HAWA</v>
      </c>
      <c r="C17" s="255"/>
      <c r="D17" s="253"/>
      <c r="E17" s="254" t="str">
        <f>'4b'!D16</f>
        <v>MOCHAMAD ALIFAMADIO DWI ANANTA</v>
      </c>
      <c r="F17" s="255"/>
      <c r="G17" s="255"/>
    </row>
    <row r="18" spans="1:7">
      <c r="A18" s="269">
        <v>14</v>
      </c>
      <c r="B18" s="254" t="str">
        <f>'4a'!D17</f>
        <v>MIR'ATUL KHOIROH</v>
      </c>
      <c r="C18" s="255"/>
      <c r="D18" s="253"/>
      <c r="E18" s="254" t="str">
        <f>'4b'!D17</f>
        <v>MOHAMAD RIZKY ARDIANTO</v>
      </c>
      <c r="F18" s="255"/>
      <c r="G18" s="255"/>
    </row>
    <row r="19" spans="1:7">
      <c r="A19" s="269">
        <v>15</v>
      </c>
      <c r="B19" s="254" t="str">
        <f>'4a'!D18</f>
        <v>MOCHAMAD ABIR EKA FIRMANSYA</v>
      </c>
      <c r="C19" s="255"/>
      <c r="D19" s="253"/>
      <c r="E19" s="254" t="str">
        <f>'4b'!D18</f>
        <v>MUHAMAD YOGA HALIM AKBAR</v>
      </c>
      <c r="F19" s="255"/>
      <c r="G19" s="255"/>
    </row>
    <row r="20" spans="1:7">
      <c r="A20" s="269">
        <v>16</v>
      </c>
      <c r="B20" s="254" t="str">
        <f>'4a'!D19</f>
        <v>MOHAMMAD DANANG PRAYOGA</v>
      </c>
      <c r="C20" s="255"/>
      <c r="D20" s="253"/>
      <c r="E20" s="254" t="str">
        <f>'4b'!D19</f>
        <v>MUHAMMAD AKBAR MAULANA ISKHAQ</v>
      </c>
      <c r="F20" s="255"/>
      <c r="G20" s="255"/>
    </row>
    <row r="21" spans="1:7">
      <c r="A21" s="269">
        <v>17</v>
      </c>
      <c r="B21" s="254" t="str">
        <f>'4a'!D20</f>
        <v>MUHAMAD  DAIFA ROBBIT ATTIJANI</v>
      </c>
      <c r="C21" s="255"/>
      <c r="D21" s="253"/>
      <c r="E21" s="254" t="str">
        <f>'4b'!D20</f>
        <v>MUHAMMAD ARIS MAHENDRA</v>
      </c>
      <c r="F21" s="255"/>
      <c r="G21" s="255"/>
    </row>
    <row r="22" spans="1:7">
      <c r="A22" s="269">
        <v>18</v>
      </c>
      <c r="B22" s="254" t="str">
        <f>'4a'!D21</f>
        <v>MUHAMMAD NOVAL NURSASI</v>
      </c>
      <c r="C22" s="255"/>
      <c r="D22" s="253"/>
      <c r="E22" s="254" t="str">
        <f>'4b'!D21</f>
        <v>MUHAMMAD IZZUL AKROM</v>
      </c>
      <c r="F22" s="255"/>
      <c r="G22" s="255"/>
    </row>
    <row r="23" spans="1:7">
      <c r="A23" s="269">
        <v>19</v>
      </c>
      <c r="B23" s="254" t="str">
        <f>'4a'!D22</f>
        <v>MUHAMMAD NUR KHOLIS</v>
      </c>
      <c r="C23" s="255"/>
      <c r="D23" s="253"/>
      <c r="E23" s="254" t="str">
        <f>'4b'!D22</f>
        <v>MUHAMMAD REZA NURDIANSYAH</v>
      </c>
      <c r="F23" s="255"/>
      <c r="G23" s="255"/>
    </row>
    <row r="24" spans="1:7">
      <c r="A24" s="269">
        <v>20</v>
      </c>
      <c r="B24" s="254" t="str">
        <f>'4a'!D23</f>
        <v>NAFISSATUL KHOIROH</v>
      </c>
      <c r="C24" s="255"/>
      <c r="D24" s="253"/>
      <c r="E24" s="254" t="str">
        <f>'4b'!D23</f>
        <v>MUHAMMAD SONI</v>
      </c>
      <c r="F24" s="255"/>
      <c r="G24" s="255"/>
    </row>
    <row r="25" spans="1:7">
      <c r="A25" s="269">
        <v>21</v>
      </c>
      <c r="B25" s="254" t="str">
        <f>'4a'!D24</f>
        <v>NAJWA MUFARRICHA</v>
      </c>
      <c r="C25" s="255"/>
      <c r="D25" s="253"/>
      <c r="E25" s="254" t="str">
        <f>'4b'!D24</f>
        <v>MUHAMMAD ZAYIN FADHLILLAH</v>
      </c>
      <c r="F25" s="255"/>
      <c r="G25" s="255"/>
    </row>
    <row r="26" spans="1:7">
      <c r="A26" s="269">
        <v>22</v>
      </c>
      <c r="B26" s="254" t="str">
        <f>'4a'!D25</f>
        <v>NAUFAL DAFFA ANWAR</v>
      </c>
      <c r="C26" s="255"/>
      <c r="D26" s="253"/>
      <c r="E26" s="254" t="str">
        <f>'4b'!D26</f>
        <v>SALIFA IHDAHLIA</v>
      </c>
      <c r="F26" s="255"/>
      <c r="G26" s="255"/>
    </row>
    <row r="27" spans="1:7">
      <c r="A27" s="269">
        <v>23</v>
      </c>
      <c r="B27" s="254" t="str">
        <f>'4a'!D26</f>
        <v>NIKE CANDRA KURNIA DEWI</v>
      </c>
      <c r="C27" s="255"/>
      <c r="D27" s="253"/>
      <c r="E27" s="254" t="str">
        <f>'4b'!D27</f>
        <v>USUP ABDILAH</v>
      </c>
      <c r="F27" s="255"/>
      <c r="G27" s="255"/>
    </row>
    <row r="28" spans="1:7">
      <c r="A28" s="269">
        <v>24</v>
      </c>
      <c r="B28" s="254" t="str">
        <f>'4a'!D27</f>
        <v>NUR AFNI DWI MAULIDIYAH</v>
      </c>
      <c r="C28" s="255"/>
      <c r="D28" s="253"/>
      <c r="E28" s="254">
        <f>'4b'!D28</f>
        <v>0</v>
      </c>
      <c r="F28" s="255"/>
      <c r="G28" s="255"/>
    </row>
    <row r="29" spans="1:7">
      <c r="A29" s="269">
        <v>25</v>
      </c>
      <c r="B29" s="254" t="str">
        <f>'4a'!D28</f>
        <v>SAFIRA FIRNANDA ARTAMEVIA</v>
      </c>
      <c r="C29" s="255"/>
      <c r="D29" s="253"/>
      <c r="E29" s="254">
        <f>'4b'!D29</f>
        <v>0</v>
      </c>
      <c r="F29" s="255"/>
      <c r="G29" s="255"/>
    </row>
    <row r="30" spans="1:7">
      <c r="A30" s="269">
        <v>26</v>
      </c>
      <c r="B30" s="254" t="str">
        <f>'4a'!D29</f>
        <v>SITI WIFAQOTUL IMAMATUR ROHMAH</v>
      </c>
      <c r="C30" s="255"/>
      <c r="D30" s="253"/>
      <c r="E30" s="254">
        <f>'4b'!D30</f>
        <v>0</v>
      </c>
      <c r="F30" s="255"/>
      <c r="G30" s="255"/>
    </row>
    <row r="31" spans="1:7">
      <c r="A31" s="269">
        <v>27</v>
      </c>
      <c r="B31" s="254" t="str">
        <f>'4a'!D30</f>
        <v>YUFITA RENI MARLIA</v>
      </c>
      <c r="C31" s="255"/>
      <c r="D31" s="253"/>
      <c r="E31" s="254">
        <f>'4b'!D31</f>
        <v>0</v>
      </c>
      <c r="F31" s="255"/>
      <c r="G31" s="255"/>
    </row>
    <row r="32" spans="1:7">
      <c r="A32" s="269">
        <v>28</v>
      </c>
      <c r="B32" s="254" t="str">
        <f>'4a'!D31</f>
        <v>YUNITA WARDATUL CHOIRIYAH</v>
      </c>
      <c r="C32" s="255"/>
      <c r="D32" s="253"/>
      <c r="E32" s="254">
        <f>'4b'!D32</f>
        <v>0</v>
      </c>
      <c r="F32" s="255"/>
      <c r="G32" s="255"/>
    </row>
    <row r="33" spans="1:7">
      <c r="A33" s="269">
        <v>29</v>
      </c>
      <c r="B33" s="254" t="str">
        <f>'4a'!D32</f>
        <v>yusfi rizky azizah</v>
      </c>
      <c r="C33" s="255"/>
      <c r="D33" s="253"/>
      <c r="E33" s="254">
        <f>'4b'!D33</f>
        <v>0</v>
      </c>
      <c r="F33" s="255"/>
      <c r="G33" s="255"/>
    </row>
    <row r="34" spans="1:7">
      <c r="A34" s="269">
        <v>30</v>
      </c>
      <c r="B34" s="254">
        <f>'4a'!D33</f>
        <v>0</v>
      </c>
      <c r="C34" s="255"/>
      <c r="D34" s="253"/>
      <c r="E34" s="254">
        <f>'4b'!D34</f>
        <v>0</v>
      </c>
      <c r="F34" s="255"/>
      <c r="G34" s="255"/>
    </row>
  </sheetData>
  <protectedRanges>
    <protectedRange sqref="B5:B34 E5:E34" name="All"/>
  </protectedRanges>
  <mergeCells count="2">
    <mergeCell ref="A1:F1"/>
    <mergeCell ref="A2:F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74"/>
  <dimension ref="A1:G34"/>
  <sheetViews>
    <sheetView view="pageBreakPreview" zoomScale="80" zoomScaleNormal="100" zoomScaleSheetLayoutView="80" workbookViewId="0">
      <selection activeCell="E5" sqref="E5:E34"/>
    </sheetView>
  </sheetViews>
  <sheetFormatPr defaultRowHeight="15"/>
  <cols>
    <col min="1" max="1" width="4.5703125" style="251" customWidth="1"/>
    <col min="2" max="2" width="41.85546875" style="251" customWidth="1"/>
    <col min="3" max="4" width="15.7109375" style="251" customWidth="1"/>
    <col min="5" max="5" width="41.85546875" style="251" customWidth="1"/>
    <col min="6" max="7" width="15.7109375" style="251" customWidth="1"/>
    <col min="8" max="16384" width="9.140625" style="251"/>
  </cols>
  <sheetData>
    <row r="1" spans="1:7" ht="18.75">
      <c r="A1" s="1947" t="s">
        <v>1029</v>
      </c>
      <c r="B1" s="1947"/>
      <c r="C1" s="1947"/>
      <c r="D1" s="1947"/>
      <c r="E1" s="1947"/>
      <c r="F1" s="1947"/>
      <c r="G1" s="271"/>
    </row>
    <row r="2" spans="1: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271"/>
    </row>
    <row r="3" spans="1:7" ht="15.75" thickBot="1">
      <c r="A3" s="251" t="str">
        <f>INDEKS!E14</f>
        <v>KELAS V (LIMA) A</v>
      </c>
      <c r="E3" s="251" t="str">
        <f>INDEKS!E15</f>
        <v>KELAS V (LIMA) B</v>
      </c>
    </row>
    <row r="4" spans="1:7" ht="29.25" customHeight="1" thickBot="1">
      <c r="A4" s="252" t="s">
        <v>869</v>
      </c>
      <c r="B4" s="252" t="s">
        <v>863</v>
      </c>
      <c r="C4" s="252" t="s">
        <v>1028</v>
      </c>
      <c r="D4" s="252" t="s">
        <v>1027</v>
      </c>
      <c r="E4" s="252" t="s">
        <v>863</v>
      </c>
      <c r="F4" s="252" t="s">
        <v>1028</v>
      </c>
      <c r="G4" s="252" t="s">
        <v>1027</v>
      </c>
    </row>
    <row r="5" spans="1:7">
      <c r="A5" s="270">
        <v>1</v>
      </c>
      <c r="B5" s="254" t="str">
        <f>'5a'!D4</f>
        <v>ADIMUL MU'DAM ALI HASAN MUHAMMAD ALBANIN</v>
      </c>
      <c r="C5" s="253"/>
      <c r="D5" s="253"/>
      <c r="E5" s="254" t="str">
        <f>'5b'!D4</f>
        <v>AHMAD MASLUKHI</v>
      </c>
      <c r="F5" s="253"/>
      <c r="G5" s="253"/>
    </row>
    <row r="6" spans="1:7">
      <c r="A6" s="269">
        <v>2</v>
      </c>
      <c r="B6" s="254" t="str">
        <f>'5a'!D5</f>
        <v>AHMAD MASLUFI</v>
      </c>
      <c r="C6" s="255"/>
      <c r="D6" s="253"/>
      <c r="E6" s="254" t="str">
        <f>'5b'!D5</f>
        <v>AKHMAD ROKHANI YUSUF</v>
      </c>
      <c r="F6" s="255"/>
      <c r="G6" s="255"/>
    </row>
    <row r="7" spans="1:7">
      <c r="A7" s="269">
        <v>3</v>
      </c>
      <c r="B7" s="254" t="str">
        <f>'5a'!D6</f>
        <v>AKHMAD MIFTAKHUL ULUM</v>
      </c>
      <c r="C7" s="255"/>
      <c r="D7" s="253"/>
      <c r="E7" s="254" t="str">
        <f>'5b'!D6</f>
        <v>ANANDA DWI REZA MUSLIM</v>
      </c>
      <c r="F7" s="255"/>
      <c r="G7" s="255"/>
    </row>
    <row r="8" spans="1:7">
      <c r="A8" s="269">
        <v>4</v>
      </c>
      <c r="B8" s="254" t="str">
        <f>'5a'!D7</f>
        <v>ANIFATIMATUS SHOLICHAH</v>
      </c>
      <c r="C8" s="255"/>
      <c r="D8" s="253"/>
      <c r="E8" s="254" t="str">
        <f>'5b'!D7</f>
        <v>Dimas Saputra</v>
      </c>
      <c r="F8" s="255"/>
      <c r="G8" s="255"/>
    </row>
    <row r="9" spans="1:7">
      <c r="A9" s="269">
        <v>5</v>
      </c>
      <c r="B9" s="254" t="str">
        <f>'5a'!D8</f>
        <v>ANTI HANA KHAIRINNISA</v>
      </c>
      <c r="C9" s="255"/>
      <c r="D9" s="253"/>
      <c r="E9" s="254" t="str">
        <f>'5b'!D8</f>
        <v>DWI AMAR MAHENDRA</v>
      </c>
      <c r="F9" s="255"/>
      <c r="G9" s="255"/>
    </row>
    <row r="10" spans="1:7">
      <c r="A10" s="269">
        <v>6</v>
      </c>
      <c r="B10" s="254" t="str">
        <f>'5a'!D9</f>
        <v>EIDJA RAHMA SARI</v>
      </c>
      <c r="C10" s="255"/>
      <c r="D10" s="253"/>
      <c r="E10" s="254" t="str">
        <f>'5b'!D9</f>
        <v>IMAM MASLUKHI RAMADANI</v>
      </c>
      <c r="F10" s="255"/>
      <c r="G10" s="255"/>
    </row>
    <row r="11" spans="1:7">
      <c r="A11" s="269">
        <v>7</v>
      </c>
      <c r="B11" s="254" t="str">
        <f>'5a'!D10</f>
        <v>ELMA NUR YANTI</v>
      </c>
      <c r="C11" s="255"/>
      <c r="D11" s="253"/>
      <c r="E11" s="254" t="str">
        <f>'5b'!D10</f>
        <v>INAYATUL CHOIROH</v>
      </c>
      <c r="F11" s="255"/>
      <c r="G11" s="255"/>
    </row>
    <row r="12" spans="1:7">
      <c r="A12" s="269">
        <v>8</v>
      </c>
      <c r="B12" s="254" t="str">
        <f>'5a'!D11</f>
        <v>FIRLINA AMELIA</v>
      </c>
      <c r="C12" s="255"/>
      <c r="D12" s="253"/>
      <c r="E12" s="254" t="str">
        <f>'5b'!D11</f>
        <v>M. Irmas Firmansyah</v>
      </c>
      <c r="F12" s="255"/>
      <c r="G12" s="255"/>
    </row>
    <row r="13" spans="1:7">
      <c r="A13" s="269">
        <v>9</v>
      </c>
      <c r="B13" s="254" t="str">
        <f>'5a'!D12</f>
        <v>IDHA ARIFATUL KHOIROH</v>
      </c>
      <c r="C13" s="255"/>
      <c r="D13" s="253"/>
      <c r="E13" s="254" t="str">
        <f>'5b'!D12</f>
        <v>M. Ridho Saputra</v>
      </c>
      <c r="F13" s="255"/>
      <c r="G13" s="255"/>
    </row>
    <row r="14" spans="1:7">
      <c r="A14" s="269">
        <v>10</v>
      </c>
      <c r="B14" s="254" t="str">
        <f>'5a'!D13</f>
        <v>INDANA ZULFA</v>
      </c>
      <c r="C14" s="255"/>
      <c r="D14" s="253"/>
      <c r="E14" s="254" t="str">
        <f>'5b'!D13</f>
        <v>MOCHAMAD DIMAS IRWANTO</v>
      </c>
      <c r="F14" s="255"/>
      <c r="G14" s="255"/>
    </row>
    <row r="15" spans="1:7">
      <c r="A15" s="269">
        <v>11</v>
      </c>
      <c r="B15" s="254" t="str">
        <f>'5a'!D14</f>
        <v>INDANA ZULFA</v>
      </c>
      <c r="C15" s="255"/>
      <c r="D15" s="253"/>
      <c r="E15" s="254" t="str">
        <f>'5b'!D14</f>
        <v>Muchamad Adi</v>
      </c>
      <c r="F15" s="255"/>
      <c r="G15" s="255"/>
    </row>
    <row r="16" spans="1:7">
      <c r="A16" s="269">
        <v>12</v>
      </c>
      <c r="B16" s="254" t="str">
        <f>'5a'!D15</f>
        <v>INKA RIZKI NADIROH</v>
      </c>
      <c r="C16" s="255"/>
      <c r="D16" s="253"/>
      <c r="E16" s="254" t="str">
        <f>'5b'!D15</f>
        <v>MUHAMAD ZIDAN ALYANDI</v>
      </c>
      <c r="F16" s="255"/>
      <c r="G16" s="255"/>
    </row>
    <row r="17" spans="1:7">
      <c r="A17" s="269">
        <v>13</v>
      </c>
      <c r="B17" s="254" t="str">
        <f>'5a'!D16</f>
        <v>LISA AL FALAH PUTRI</v>
      </c>
      <c r="C17" s="255"/>
      <c r="D17" s="253"/>
      <c r="E17" s="254" t="str">
        <f>'5b'!D16</f>
        <v>MUHAMMAD CAKHYO FERDIYANTO</v>
      </c>
      <c r="F17" s="255"/>
      <c r="G17" s="255"/>
    </row>
    <row r="18" spans="1:7">
      <c r="A18" s="269">
        <v>14</v>
      </c>
      <c r="B18" s="254" t="str">
        <f>'5a'!D17</f>
        <v>MOCHAMAD RIDHO MAGHFUR</v>
      </c>
      <c r="C18" s="255"/>
      <c r="D18" s="253"/>
      <c r="E18" s="254" t="str">
        <f>'5b'!D17</f>
        <v>MUHAMMAD IKHWAN MAULANA</v>
      </c>
      <c r="F18" s="255"/>
      <c r="G18" s="255"/>
    </row>
    <row r="19" spans="1:7">
      <c r="A19" s="269">
        <v>15</v>
      </c>
      <c r="B19" s="254" t="str">
        <f>'5a'!D18</f>
        <v>MOHAMMAD ROJAB</v>
      </c>
      <c r="C19" s="255"/>
      <c r="D19" s="253"/>
      <c r="E19" s="254" t="str">
        <f>'5b'!D18</f>
        <v>MUHAMMAD RIZQY MULYA</v>
      </c>
      <c r="F19" s="255"/>
      <c r="G19" s="255"/>
    </row>
    <row r="20" spans="1:7">
      <c r="A20" s="269">
        <v>16</v>
      </c>
      <c r="B20" s="254" t="str">
        <f>'5a'!D19</f>
        <v>MUCHAMAD NUR HIDAYAT</v>
      </c>
      <c r="C20" s="255"/>
      <c r="D20" s="253"/>
      <c r="E20" s="254" t="str">
        <f>'5b'!D19</f>
        <v>MUHAMMAD SYARIFUDIN</v>
      </c>
      <c r="F20" s="255"/>
      <c r="G20" s="255"/>
    </row>
    <row r="21" spans="1:7">
      <c r="A21" s="269">
        <v>17</v>
      </c>
      <c r="B21" s="254" t="str">
        <f>'5a'!D20</f>
        <v>MUCHAMMAD TEGAR AURA SAPUTRA</v>
      </c>
      <c r="C21" s="255"/>
      <c r="D21" s="253"/>
      <c r="E21" s="254" t="str">
        <f>'5b'!D20</f>
        <v>MUHAMMAD ZAENURI</v>
      </c>
      <c r="F21" s="255"/>
      <c r="G21" s="255"/>
    </row>
    <row r="22" spans="1:7">
      <c r="A22" s="269">
        <v>18</v>
      </c>
      <c r="B22" s="254" t="str">
        <f>'5a'!D21</f>
        <v>MUHAMMAD DIDI PRAYOGI</v>
      </c>
      <c r="C22" s="255"/>
      <c r="D22" s="253"/>
      <c r="E22" s="254" t="str">
        <f>'5b'!D21</f>
        <v>NANIK SRI AGUSTIN</v>
      </c>
      <c r="F22" s="255"/>
      <c r="G22" s="255"/>
    </row>
    <row r="23" spans="1:7">
      <c r="A23" s="269">
        <v>19</v>
      </c>
      <c r="B23" s="254" t="str">
        <f>'5a'!D22</f>
        <v>MUHAMMAD FADLI FIRMANSYAH</v>
      </c>
      <c r="C23" s="255"/>
      <c r="D23" s="253"/>
      <c r="E23" s="254" t="str">
        <f>'5b'!D22</f>
        <v>NUR KHAMIDAH</v>
      </c>
      <c r="F23" s="255"/>
      <c r="G23" s="255"/>
    </row>
    <row r="24" spans="1:7">
      <c r="A24" s="269">
        <v>20</v>
      </c>
      <c r="B24" s="254" t="str">
        <f>'5a'!D23</f>
        <v>MUKHAMMAD AUNILLAH SYAHPUTRA</v>
      </c>
      <c r="C24" s="255"/>
      <c r="D24" s="253"/>
      <c r="E24" s="254" t="str">
        <f>'5b'!D23</f>
        <v>NUR LAILA REZA AGUSTIN</v>
      </c>
      <c r="F24" s="255"/>
      <c r="G24" s="255"/>
    </row>
    <row r="25" spans="1:7">
      <c r="A25" s="269">
        <v>21</v>
      </c>
      <c r="B25" s="254" t="str">
        <f>'5a'!D24</f>
        <v>MUSLIM ABDILLAH</v>
      </c>
      <c r="C25" s="255"/>
      <c r="D25" s="253"/>
      <c r="E25" s="254" t="str">
        <f>'5b'!D24</f>
        <v>PUTRI DUWI OKTAFIYA</v>
      </c>
      <c r="F25" s="255"/>
      <c r="G25" s="255"/>
    </row>
    <row r="26" spans="1:7">
      <c r="A26" s="269">
        <v>22</v>
      </c>
      <c r="B26" s="254" t="str">
        <f>'5a'!D25</f>
        <v>NABILATUL KHOIROH</v>
      </c>
      <c r="C26" s="255"/>
      <c r="D26" s="253"/>
      <c r="E26" s="254" t="str">
        <f>'5b'!D25</f>
        <v>QURROTIL A'YUN</v>
      </c>
      <c r="F26" s="255"/>
      <c r="G26" s="255"/>
    </row>
    <row r="27" spans="1:7">
      <c r="A27" s="269">
        <v>23</v>
      </c>
      <c r="B27" s="254" t="str">
        <f>'5a'!D26</f>
        <v>NADIA MUFIDATUN NISA</v>
      </c>
      <c r="C27" s="255"/>
      <c r="D27" s="253"/>
      <c r="E27" s="254" t="str">
        <f>'5b'!D26</f>
        <v>RESINATA ALFIYANTI</v>
      </c>
      <c r="F27" s="255"/>
      <c r="G27" s="255"/>
    </row>
    <row r="28" spans="1:7">
      <c r="A28" s="269">
        <v>24</v>
      </c>
      <c r="B28" s="254" t="str">
        <f>'5a'!D27</f>
        <v>NAZWA NAFISAH</v>
      </c>
      <c r="C28" s="255"/>
      <c r="D28" s="253"/>
      <c r="E28" s="254" t="str">
        <f>'5b'!D27</f>
        <v>RINA UTARI</v>
      </c>
      <c r="F28" s="255"/>
      <c r="G28" s="255"/>
    </row>
    <row r="29" spans="1:7">
      <c r="A29" s="269">
        <v>25</v>
      </c>
      <c r="B29" s="254" t="str">
        <f>'5a'!D28</f>
        <v>PRISISKA DWIFALENTINA</v>
      </c>
      <c r="C29" s="255"/>
      <c r="D29" s="253"/>
      <c r="E29" s="254" t="str">
        <f>'5b'!D28</f>
        <v>TASYA DWI MAISYAROH</v>
      </c>
      <c r="F29" s="255"/>
      <c r="G29" s="255"/>
    </row>
    <row r="30" spans="1:7">
      <c r="A30" s="269">
        <v>26</v>
      </c>
      <c r="B30" s="254" t="str">
        <f>'5a'!D29</f>
        <v>SITI USWATUN KHASANAH</v>
      </c>
      <c r="C30" s="255"/>
      <c r="D30" s="253"/>
      <c r="E30" s="254" t="str">
        <f>'5b'!D29</f>
        <v>TORIQUN NAFIK</v>
      </c>
      <c r="F30" s="255"/>
      <c r="G30" s="255"/>
    </row>
    <row r="31" spans="1:7">
      <c r="A31" s="269">
        <v>27</v>
      </c>
      <c r="B31" s="254" t="str">
        <f>'5a'!D30</f>
        <v>TASYA WURI INDRAWATI</v>
      </c>
      <c r="C31" s="255"/>
      <c r="D31" s="253"/>
      <c r="E31" s="254" t="str">
        <f>'5b'!D30</f>
        <v>VENI DWI ISAPUTRI</v>
      </c>
      <c r="F31" s="255"/>
      <c r="G31" s="255"/>
    </row>
    <row r="32" spans="1:7">
      <c r="A32" s="269">
        <v>28</v>
      </c>
      <c r="B32" s="254" t="str">
        <f>'5a'!D31</f>
        <v>WASIQ RIZKI ILMIAH</v>
      </c>
      <c r="C32" s="255"/>
      <c r="D32" s="253"/>
      <c r="E32" s="254" t="str">
        <f>'5b'!D31</f>
        <v>WINDA DWI SEPTIANI</v>
      </c>
      <c r="F32" s="255"/>
      <c r="G32" s="255"/>
    </row>
    <row r="33" spans="1:7">
      <c r="A33" s="269">
        <v>29</v>
      </c>
      <c r="B33" s="254" t="str">
        <f>'5a'!D32</f>
        <v>WINDI AGUSTINA</v>
      </c>
      <c r="C33" s="255"/>
      <c r="D33" s="253"/>
      <c r="E33" s="254">
        <f>'5b'!D32</f>
        <v>0</v>
      </c>
      <c r="F33" s="255"/>
      <c r="G33" s="255"/>
    </row>
    <row r="34" spans="1:7">
      <c r="A34" s="269">
        <v>30</v>
      </c>
      <c r="B34" s="254">
        <f>'5a'!D33</f>
        <v>0</v>
      </c>
      <c r="C34" s="255"/>
      <c r="D34" s="253"/>
      <c r="E34" s="254">
        <f>'5b'!D33</f>
        <v>0</v>
      </c>
      <c r="F34" s="255"/>
      <c r="G34" s="255"/>
    </row>
  </sheetData>
  <protectedRanges>
    <protectedRange sqref="B5:B34 E5:E34" name="All"/>
  </protectedRanges>
  <mergeCells count="2">
    <mergeCell ref="A1:F1"/>
    <mergeCell ref="A2:F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75"/>
  <dimension ref="A1:G34"/>
  <sheetViews>
    <sheetView view="pageBreakPreview" zoomScale="80" zoomScaleNormal="100" zoomScaleSheetLayoutView="80" workbookViewId="0">
      <selection activeCell="E5" sqref="E5:E34"/>
    </sheetView>
  </sheetViews>
  <sheetFormatPr defaultRowHeight="15"/>
  <cols>
    <col min="1" max="1" width="4.5703125" style="251" customWidth="1"/>
    <col min="2" max="2" width="41.85546875" style="251" customWidth="1"/>
    <col min="3" max="4" width="15.7109375" style="251" customWidth="1"/>
    <col min="5" max="5" width="41.85546875" style="251" customWidth="1"/>
    <col min="6" max="7" width="15.7109375" style="251" customWidth="1"/>
    <col min="8" max="16384" width="9.140625" style="251"/>
  </cols>
  <sheetData>
    <row r="1" spans="1:7" ht="18.75">
      <c r="A1" s="1947" t="s">
        <v>1029</v>
      </c>
      <c r="B1" s="1947"/>
      <c r="C1" s="1947"/>
      <c r="D1" s="1947"/>
      <c r="E1" s="1947"/>
      <c r="F1" s="1947"/>
      <c r="G1" s="271"/>
    </row>
    <row r="2" spans="1: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271"/>
    </row>
    <row r="3" spans="1:7" ht="15.75" thickBot="1">
      <c r="A3" s="251" t="str">
        <f>INDEKS!E16</f>
        <v>KELAS VI (ENAM) A</v>
      </c>
      <c r="E3" s="251" t="str">
        <f>INDEKS!E17</f>
        <v>KELAS VI (ENAM) B</v>
      </c>
    </row>
    <row r="4" spans="1:7" ht="29.25" customHeight="1" thickBot="1">
      <c r="A4" s="252" t="s">
        <v>869</v>
      </c>
      <c r="B4" s="252" t="s">
        <v>863</v>
      </c>
      <c r="C4" s="252" t="s">
        <v>1028</v>
      </c>
      <c r="D4" s="252" t="s">
        <v>1027</v>
      </c>
      <c r="E4" s="252" t="s">
        <v>863</v>
      </c>
      <c r="F4" s="252" t="s">
        <v>1028</v>
      </c>
      <c r="G4" s="252" t="s">
        <v>1027</v>
      </c>
    </row>
    <row r="5" spans="1:7">
      <c r="A5" s="270">
        <v>1</v>
      </c>
      <c r="B5" s="254" t="str">
        <f>'6a'!D4</f>
        <v>ACHMAD MAULANA AKBAR</v>
      </c>
      <c r="C5" s="253"/>
      <c r="D5" s="253"/>
      <c r="E5" s="254" t="str">
        <f>'6b'!D4</f>
        <v>Abdul Karim</v>
      </c>
      <c r="F5" s="253"/>
      <c r="G5" s="253"/>
    </row>
    <row r="6" spans="1:7">
      <c r="A6" s="269">
        <v>2</v>
      </c>
      <c r="B6" s="254" t="str">
        <f>'6a'!D5</f>
        <v>Achmad Shulchi Choiri Rusydanillah</v>
      </c>
      <c r="C6" s="255"/>
      <c r="D6" s="253"/>
      <c r="E6" s="254" t="str">
        <f>'6b'!D5</f>
        <v>Arifah Billahi Abidah</v>
      </c>
      <c r="F6" s="255"/>
      <c r="G6" s="255"/>
    </row>
    <row r="7" spans="1:7">
      <c r="A7" s="269">
        <v>3</v>
      </c>
      <c r="B7" s="254" t="str">
        <f>'6a'!D6</f>
        <v>Ahmad Farhan Maulana</v>
      </c>
      <c r="C7" s="255"/>
      <c r="D7" s="253"/>
      <c r="E7" s="254" t="str">
        <f>'6b'!D6</f>
        <v>BAGUS MULYADI</v>
      </c>
      <c r="F7" s="255"/>
      <c r="G7" s="255"/>
    </row>
    <row r="8" spans="1:7">
      <c r="A8" s="269">
        <v>4</v>
      </c>
      <c r="B8" s="254" t="str">
        <f>'6a'!D7</f>
        <v>Ahmad Ferihad</v>
      </c>
      <c r="C8" s="255"/>
      <c r="D8" s="253"/>
      <c r="E8" s="254" t="str">
        <f>'6b'!D7</f>
        <v>Dewi Sulistiyowati</v>
      </c>
      <c r="F8" s="255"/>
      <c r="G8" s="255"/>
    </row>
    <row r="9" spans="1:7">
      <c r="A9" s="269">
        <v>5</v>
      </c>
      <c r="B9" s="254" t="str">
        <f>'6a'!D8</f>
        <v>Ain Nur Rohmah</v>
      </c>
      <c r="C9" s="255"/>
      <c r="D9" s="253"/>
      <c r="E9" s="254" t="str">
        <f>'6b'!D8</f>
        <v>EDY SUDRAJAT</v>
      </c>
      <c r="F9" s="255"/>
      <c r="G9" s="255"/>
    </row>
    <row r="10" spans="1:7">
      <c r="A10" s="269">
        <v>6</v>
      </c>
      <c r="B10" s="254" t="str">
        <f>'6a'!D9</f>
        <v>Ainul Ma'rifatul Khoiroh</v>
      </c>
      <c r="C10" s="255"/>
      <c r="D10" s="253"/>
      <c r="E10" s="254" t="str">
        <f>'6b'!D9</f>
        <v>Indah Gita Cahyani</v>
      </c>
      <c r="F10" s="255"/>
      <c r="G10" s="255"/>
    </row>
    <row r="11" spans="1:7">
      <c r="A11" s="269">
        <v>7</v>
      </c>
      <c r="B11" s="254" t="str">
        <f>'6a'!D10</f>
        <v>ALVINA MAILAFFAIZA</v>
      </c>
      <c r="C11" s="255"/>
      <c r="D11" s="253"/>
      <c r="E11" s="254" t="str">
        <f>'6b'!D10</f>
        <v>KHARIS AL FARIZI</v>
      </c>
      <c r="F11" s="255"/>
      <c r="G11" s="255"/>
    </row>
    <row r="12" spans="1:7">
      <c r="A12" s="269">
        <v>8</v>
      </c>
      <c r="B12" s="254" t="str">
        <f>'6a'!D11</f>
        <v>ANA MAHNUCHATUL ATHIYAH</v>
      </c>
      <c r="C12" s="255"/>
      <c r="D12" s="253"/>
      <c r="E12" s="254" t="str">
        <f>'6b'!D11</f>
        <v>LAILATUL FITRIYAH</v>
      </c>
      <c r="F12" s="255"/>
      <c r="G12" s="255"/>
    </row>
    <row r="13" spans="1:7">
      <c r="A13" s="269">
        <v>9</v>
      </c>
      <c r="B13" s="254" t="str">
        <f>'6a'!D12</f>
        <v>Aulia Putri Pertiwi</v>
      </c>
      <c r="C13" s="255"/>
      <c r="D13" s="253"/>
      <c r="E13" s="254" t="str">
        <f>'6b'!D12</f>
        <v>LAILI KHADHRATUL JAMIL</v>
      </c>
      <c r="F13" s="255"/>
      <c r="G13" s="255"/>
    </row>
    <row r="14" spans="1:7">
      <c r="A14" s="269">
        <v>10</v>
      </c>
      <c r="B14" s="254" t="str">
        <f>'6a'!D13</f>
        <v>AYU REZA KURNIAWATI</v>
      </c>
      <c r="C14" s="255"/>
      <c r="D14" s="253"/>
      <c r="E14" s="254" t="str">
        <f>'6b'!D13</f>
        <v>M. Deni Setiawan</v>
      </c>
      <c r="F14" s="255"/>
      <c r="G14" s="255"/>
    </row>
    <row r="15" spans="1:7">
      <c r="A15" s="269">
        <v>11</v>
      </c>
      <c r="B15" s="254" t="str">
        <f>'6a'!D14</f>
        <v>Dewi Puji Rahayu</v>
      </c>
      <c r="C15" s="255"/>
      <c r="D15" s="253"/>
      <c r="E15" s="254" t="str">
        <f>'6b'!D14</f>
        <v>MOCHAMAD RAFI YAZID PRAYOGA</v>
      </c>
      <c r="F15" s="255"/>
      <c r="G15" s="255"/>
    </row>
    <row r="16" spans="1:7">
      <c r="A16" s="269">
        <v>12</v>
      </c>
      <c r="B16" s="254" t="str">
        <f>'6a'!D15</f>
        <v>FATIHUL UMAM ROMADHONI</v>
      </c>
      <c r="C16" s="255"/>
      <c r="D16" s="253"/>
      <c r="E16" s="254" t="str">
        <f>'6b'!D15</f>
        <v>MUCHAMAD FIRMANSYAH</v>
      </c>
      <c r="F16" s="255"/>
      <c r="G16" s="255"/>
    </row>
    <row r="17" spans="1:7">
      <c r="A17" s="269">
        <v>13</v>
      </c>
      <c r="B17" s="254" t="str">
        <f>'6a'!D16</f>
        <v>Fitriyani</v>
      </c>
      <c r="C17" s="255"/>
      <c r="D17" s="253"/>
      <c r="E17" s="254" t="str">
        <f>'6b'!D16</f>
        <v>MUCHAMMAD ARIF DWI KURNIAWAN</v>
      </c>
      <c r="F17" s="255"/>
      <c r="G17" s="255"/>
    </row>
    <row r="18" spans="1:7">
      <c r="A18" s="269">
        <v>14</v>
      </c>
      <c r="B18" s="254" t="str">
        <f>'6a'!D17</f>
        <v>M. Cholid Akbar</v>
      </c>
      <c r="C18" s="255"/>
      <c r="D18" s="253"/>
      <c r="E18" s="254" t="str">
        <f>'6b'!D17</f>
        <v>Muchammad Subahriyan</v>
      </c>
      <c r="F18" s="255"/>
      <c r="G18" s="255"/>
    </row>
    <row r="19" spans="1:7">
      <c r="A19" s="269">
        <v>15</v>
      </c>
      <c r="B19" s="254" t="str">
        <f>'6a'!D18</f>
        <v>Mahdyah Fitri</v>
      </c>
      <c r="C19" s="255"/>
      <c r="D19" s="253"/>
      <c r="E19" s="254" t="str">
        <f>'6b'!D18</f>
        <v>Muhammad Asyrof Almujadid</v>
      </c>
      <c r="F19" s="255"/>
      <c r="G19" s="255"/>
    </row>
    <row r="20" spans="1:7">
      <c r="A20" s="269">
        <v>16</v>
      </c>
      <c r="B20" s="254" t="str">
        <f>'6a'!D19</f>
        <v>Maria Ulfah</v>
      </c>
      <c r="C20" s="255"/>
      <c r="D20" s="253"/>
      <c r="E20" s="254" t="str">
        <f>'6b'!D19</f>
        <v>MUHAMMAD FERRI IRWANTO</v>
      </c>
      <c r="F20" s="255"/>
      <c r="G20" s="255"/>
    </row>
    <row r="21" spans="1:7">
      <c r="A21" s="269">
        <v>17</v>
      </c>
      <c r="B21" s="254" t="str">
        <f>'6a'!D20</f>
        <v>Mochamad Tofan Hidayat</v>
      </c>
      <c r="C21" s="255"/>
      <c r="D21" s="253"/>
      <c r="E21" s="254" t="str">
        <f>'6b'!D20</f>
        <v>MUHAMMAD IQBAL RODHI</v>
      </c>
      <c r="F21" s="255"/>
      <c r="G21" s="255"/>
    </row>
    <row r="22" spans="1:7">
      <c r="A22" s="269">
        <v>18</v>
      </c>
      <c r="B22" s="254" t="str">
        <f>'6a'!D21</f>
        <v>Muchamad  Iqbal fanani Setiono</v>
      </c>
      <c r="C22" s="255"/>
      <c r="D22" s="253"/>
      <c r="E22" s="254" t="str">
        <f>'6b'!D21</f>
        <v>Muhammad Rafli Khusni R.</v>
      </c>
      <c r="F22" s="255"/>
      <c r="G22" s="255"/>
    </row>
    <row r="23" spans="1:7">
      <c r="A23" s="269">
        <v>19</v>
      </c>
      <c r="B23" s="254" t="str">
        <f>'6a'!D22</f>
        <v>Muhammad Rihal Islam</v>
      </c>
      <c r="C23" s="255"/>
      <c r="D23" s="253"/>
      <c r="E23" s="254" t="str">
        <f>'6b'!D22</f>
        <v>Mukhamad Sokheh</v>
      </c>
      <c r="F23" s="255"/>
      <c r="G23" s="255"/>
    </row>
    <row r="24" spans="1:7">
      <c r="A24" s="269">
        <v>20</v>
      </c>
      <c r="B24" s="254" t="str">
        <f>'6a'!D23</f>
        <v>MUHAMMAD WAHYU RAMADIAN</v>
      </c>
      <c r="C24" s="255"/>
      <c r="D24" s="253"/>
      <c r="E24" s="254" t="str">
        <f>'6b'!D23</f>
        <v>MUKHAMAD ZAINAL ABIDIN</v>
      </c>
      <c r="F24" s="255"/>
      <c r="G24" s="255"/>
    </row>
    <row r="25" spans="1:7">
      <c r="A25" s="269">
        <v>21</v>
      </c>
      <c r="B25" s="254" t="str">
        <f>'6a'!D24</f>
        <v>Nabila Fitri Agustin</v>
      </c>
      <c r="C25" s="255"/>
      <c r="D25" s="253"/>
      <c r="E25" s="254" t="str">
        <f>'6b'!D24</f>
        <v>NADIA SOFA FEBRIANTI</v>
      </c>
      <c r="F25" s="255"/>
      <c r="G25" s="255"/>
    </row>
    <row r="26" spans="1:7">
      <c r="A26" s="269">
        <v>22</v>
      </c>
      <c r="B26" s="254" t="str">
        <f>'6a'!D25</f>
        <v>Puja Feriyanti Agustin</v>
      </c>
      <c r="C26" s="255"/>
      <c r="D26" s="253"/>
      <c r="E26" s="254" t="str">
        <f>'6b'!D25</f>
        <v>Nur Agustina</v>
      </c>
      <c r="F26" s="255"/>
      <c r="G26" s="255"/>
    </row>
    <row r="27" spans="1:7">
      <c r="A27" s="269">
        <v>23</v>
      </c>
      <c r="B27" s="254" t="str">
        <f>'6a'!D26</f>
        <v>Roby Wahyudi</v>
      </c>
      <c r="C27" s="255"/>
      <c r="D27" s="253"/>
      <c r="E27" s="254" t="str">
        <f>'6b'!D26</f>
        <v>Nurul Huda</v>
      </c>
      <c r="F27" s="255"/>
      <c r="G27" s="255"/>
    </row>
    <row r="28" spans="1:7">
      <c r="A28" s="269">
        <v>24</v>
      </c>
      <c r="B28" s="254" t="str">
        <f>'6a'!D27</f>
        <v>SALMA DEWI FATIHATUL HIDAYAH</v>
      </c>
      <c r="C28" s="255"/>
      <c r="D28" s="253"/>
      <c r="E28" s="254" t="str">
        <f>'6b'!D27</f>
        <v>Robby Maulana Kudus</v>
      </c>
      <c r="F28" s="255"/>
      <c r="G28" s="255"/>
    </row>
    <row r="29" spans="1:7">
      <c r="A29" s="269">
        <v>25</v>
      </c>
      <c r="B29" s="254" t="str">
        <f>'6a'!D28</f>
        <v>Salsabila Al Azizah Yusif</v>
      </c>
      <c r="C29" s="255"/>
      <c r="D29" s="253"/>
      <c r="E29" s="254" t="str">
        <f>'6b'!D28</f>
        <v>SITI YULIANI RAHMAWATI</v>
      </c>
      <c r="F29" s="255"/>
      <c r="G29" s="255"/>
    </row>
    <row r="30" spans="1:7">
      <c r="A30" s="269">
        <v>26</v>
      </c>
      <c r="B30" s="254" t="str">
        <f>'6a'!D29</f>
        <v>SUSI AKHIRIYAWATI</v>
      </c>
      <c r="C30" s="255"/>
      <c r="D30" s="253"/>
      <c r="E30" s="254" t="str">
        <f>'6b'!D29</f>
        <v>Tri Octa Viola</v>
      </c>
      <c r="F30" s="255"/>
      <c r="G30" s="255"/>
    </row>
    <row r="31" spans="1:7">
      <c r="A31" s="269">
        <v>27</v>
      </c>
      <c r="B31" s="254" t="str">
        <f>'6a'!D30</f>
        <v>TAKHIAT FAJAR SHUBKHI</v>
      </c>
      <c r="C31" s="255"/>
      <c r="D31" s="253"/>
      <c r="E31" s="254" t="str">
        <f>'6b'!D30</f>
        <v>VEGA MAULANA</v>
      </c>
      <c r="F31" s="255"/>
      <c r="G31" s="255"/>
    </row>
    <row r="32" spans="1:7">
      <c r="A32" s="269">
        <v>28</v>
      </c>
      <c r="B32" s="254" t="str">
        <f>'6a'!D31</f>
        <v>Wynda Ananda Eka Kharisma</v>
      </c>
      <c r="C32" s="255"/>
      <c r="D32" s="253"/>
      <c r="E32" s="254" t="str">
        <f>'6b'!D31</f>
        <v>Wahyu Ramadani</v>
      </c>
      <c r="F32" s="255"/>
      <c r="G32" s="255"/>
    </row>
    <row r="33" spans="1:7">
      <c r="A33" s="269">
        <v>29</v>
      </c>
      <c r="B33" s="254" t="str">
        <f>'6a'!D32</f>
        <v>Yunita Sri Utami</v>
      </c>
      <c r="C33" s="255"/>
      <c r="D33" s="253"/>
      <c r="E33" s="254">
        <f>'6b'!D32</f>
        <v>0</v>
      </c>
      <c r="F33" s="255"/>
      <c r="G33" s="255"/>
    </row>
    <row r="34" spans="1:7">
      <c r="A34" s="269">
        <v>30</v>
      </c>
      <c r="B34" s="254">
        <f>'6a'!D33</f>
        <v>0</v>
      </c>
      <c r="C34" s="255"/>
      <c r="D34" s="253"/>
      <c r="E34" s="254">
        <f>'6b'!D33</f>
        <v>0</v>
      </c>
      <c r="F34" s="255"/>
      <c r="G34" s="255"/>
    </row>
  </sheetData>
  <protectedRanges>
    <protectedRange sqref="B5:B34 E5:E34" name="All"/>
  </protectedRanges>
  <mergeCells count="2">
    <mergeCell ref="A1:F1"/>
    <mergeCell ref="A2:F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76"/>
  <dimension ref="A1:Q37"/>
  <sheetViews>
    <sheetView view="pageBreakPreview" zoomScale="85" zoomScaleNormal="100" zoomScaleSheetLayoutView="85" workbookViewId="0">
      <selection activeCell="E12" sqref="E12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INDEKS!F6</f>
        <v>KELAS I (SATU) A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</v>
      </c>
      <c r="D4" s="252">
        <v>2</v>
      </c>
      <c r="E4" s="252">
        <v>3</v>
      </c>
      <c r="F4" s="252">
        <v>4</v>
      </c>
      <c r="G4" s="252">
        <v>5</v>
      </c>
      <c r="H4" s="252">
        <v>6</v>
      </c>
      <c r="I4" s="252">
        <v>7</v>
      </c>
      <c r="J4" s="252">
        <v>8</v>
      </c>
      <c r="K4" s="252">
        <v>9</v>
      </c>
      <c r="L4" s="252">
        <v>10</v>
      </c>
      <c r="M4" s="252">
        <v>11</v>
      </c>
      <c r="N4" s="252">
        <v>12</v>
      </c>
      <c r="O4" s="252">
        <v>13</v>
      </c>
      <c r="P4" s="252">
        <v>14</v>
      </c>
      <c r="Q4" s="252">
        <v>15</v>
      </c>
    </row>
    <row r="5" spans="1:17">
      <c r="A5" s="286">
        <v>1</v>
      </c>
      <c r="B5" s="254" t="str">
        <f>'1a'!D4</f>
        <v>ACHMAD FARROIHUN MUSHOBIRONILLAH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'1a'!D5</f>
        <v>ACHMAD REZA AKRAM ALAUDDIN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'1a'!D6</f>
        <v>AFABELLA TASLIMAH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'1a'!D7</f>
        <v>AFRINA HURAIYAH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'1a'!D8</f>
        <v>AMELINA FANISA QONITATILAH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'1a'!D9</f>
        <v>ASFAN FAKHRI BARANI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'1a'!D10</f>
        <v>DEVAN ADITYA SAPUTRA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'1a'!D11</f>
        <v>EISRAL RADIT FITRATULLAH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'1a'!D12</f>
        <v>EVA DYANTINIDAR AGUSTIN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'1a'!D13</f>
        <v>FAHRUL AHMAD FAHREZA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'1a'!D14</f>
        <v>FAIZATUL AULIA SARI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'1a'!D15</f>
        <v>FAZA AZIFAH SALSABILA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'1a'!D16</f>
        <v>HANUM SAIKHANATUL LAILI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'1a'!D17</f>
        <v>IFKARINA NAILA SAUQYA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'1a'!D18</f>
        <v>IQBAL ABDILLAH AZZAKY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'1a'!D19</f>
        <v>KHIKMATUL LAILIA SAPUTRI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'1a'!D20</f>
        <v>MOHAMAD NUR KHAFID KHABIBULLOH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'1a'!D21</f>
        <v>MOHAMMAD RIZKI FIRMANSYAH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'1a'!D22</f>
        <v>MUHAMMAD ALFAN FATHONI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'1a'!D23</f>
        <v>MUHAMMAD AULYA RAHMAN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'1a'!D24</f>
        <v>MUHAMMAD MAULANA PAHLEVY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'1a'!D25</f>
        <v>NABILA EKA ARIYANTI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'1a'!D26</f>
        <v>NANDHITA AULIA NUGROHO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 t="str">
        <f>'1a'!D27</f>
        <v>NISFI RAMADHANI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 t="str">
        <f>'1a'!D28</f>
        <v>RAHAYU IKA AGUSTIN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 t="str">
        <f>'1a'!D29</f>
        <v>REYHAN DWI ANDIKA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 t="str">
        <f>'1a'!D30</f>
        <v>RIF'ATUL MUNAWAROH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 t="str">
        <f>'1a'!D31</f>
        <v>ROHMADONA DWI SAFITRI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 t="str">
        <f>'1a'!D32</f>
        <v>SHABRINA ROSEMILA AN NADHIFAH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 t="str">
        <f>'1a'!D33</f>
        <v>SHAHWA PUTRI SALSABYLA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  <row r="35" spans="1:17">
      <c r="A35" s="285">
        <v>31</v>
      </c>
      <c r="B35" s="254" t="str">
        <f>'1a'!D34</f>
        <v>SITI ROBI'ATUL MAULIDIYAH</v>
      </c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</row>
    <row r="36" spans="1:17">
      <c r="A36" s="285">
        <v>32</v>
      </c>
      <c r="B36" s="254" t="str">
        <f>'1a'!D35</f>
        <v>USWATUN KHOIRUNNISA</v>
      </c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</row>
    <row r="37" spans="1:17">
      <c r="A37" s="285">
        <v>33</v>
      </c>
      <c r="B37" s="254">
        <f>'1a'!D36</f>
        <v>0</v>
      </c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</row>
  </sheetData>
  <protectedRanges>
    <protectedRange sqref="B5:B37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77"/>
  <dimension ref="A1:Q38"/>
  <sheetViews>
    <sheetView view="pageBreakPreview" zoomScale="85" zoomScaleNormal="100" zoomScaleSheetLayoutView="85" workbookViewId="0">
      <selection activeCell="B31" sqref="B31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INDEKS!F7</f>
        <v>KELAS I (SATU) B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</v>
      </c>
      <c r="D4" s="252">
        <v>2</v>
      </c>
      <c r="E4" s="252">
        <v>3</v>
      </c>
      <c r="F4" s="252">
        <v>4</v>
      </c>
      <c r="G4" s="252">
        <v>5</v>
      </c>
      <c r="H4" s="252">
        <v>6</v>
      </c>
      <c r="I4" s="252">
        <v>7</v>
      </c>
      <c r="J4" s="252">
        <v>8</v>
      </c>
      <c r="K4" s="252">
        <v>9</v>
      </c>
      <c r="L4" s="252">
        <v>10</v>
      </c>
      <c r="M4" s="252">
        <v>11</v>
      </c>
      <c r="N4" s="252">
        <v>12</v>
      </c>
      <c r="O4" s="252">
        <v>13</v>
      </c>
      <c r="P4" s="252">
        <v>14</v>
      </c>
      <c r="Q4" s="252">
        <v>15</v>
      </c>
    </row>
    <row r="5" spans="1:17">
      <c r="A5" s="286">
        <v>1</v>
      </c>
      <c r="B5" s="254" t="str">
        <f>'1b'!D4</f>
        <v>ABDURRAHMAN FAQIH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'1b'!D5</f>
        <v>ACHMAD HASBI ASSIDDIQI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'1b'!D6</f>
        <v>ACHMAD YANI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'1b'!D7</f>
        <v>AHMAD RAMADHANI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'1b'!D8</f>
        <v>AIDA UMMU HABIBAH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'1b'!D9</f>
        <v>AKHMAD RIDWAN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'1b'!D10</f>
        <v>ALIYA QUTROTUN NAILA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'1b'!D11</f>
        <v>ANDREAN DWI YULIANO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'1b'!D12</f>
        <v>ANNISA RIZQI NABILA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'1b'!D13</f>
        <v>ARSYA WAHYU AMALIYAH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'1b'!D14</f>
        <v>FAUZIA AMELIA PUTRI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'1b'!D15</f>
        <v>HABIBIE NURUSSALAM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'1b'!D16</f>
        <v>HIMATURROSYIDAH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'1b'!D17</f>
        <v>IZZA NUR HIKMAH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'1b'!D18</f>
        <v>KEISA AYU SASKIYAH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'1b'!D19</f>
        <v>MOCHAMAD AFLAH FAIRUZ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'1b'!D20</f>
        <v>MOCHAMMAD RENO FIRMANSYAH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'1b'!D21</f>
        <v>MOHAMMAD NAUFAL NAWWARUDDIN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'1b'!D22</f>
        <v>MUCHAMAD PRIMA PAMBUDI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'1b'!D23</f>
        <v>MUFIDATUL DWI ILMIYAH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'1b'!D24</f>
        <v>MUHAMMAD AMINULLAH MAULUDANI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'1b'!D25</f>
        <v>MUHAMMAD AZKA MAHBUBY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'1b'!D26</f>
        <v>MUHAMMAD DAVIN  LEVANTINO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 t="str">
        <f>'1b'!D27</f>
        <v>MUKHAMAD ALFINO EKA PRIBADI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 t="str">
        <f>'1b'!D28</f>
        <v>NABILA PUTRI ZAKIANADA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 t="str">
        <f>'1b'!D29</f>
        <v>NOVI AGISTA SALSABILLA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 t="str">
        <f>'1b'!D30</f>
        <v>NURIL RAMADHANI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 t="str">
        <f>'1b'!D31</f>
        <v>RADITYA NIRWANSYAH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 t="str">
        <f>'1b'!D32</f>
        <v>REVINA SRI UTARI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 t="str">
        <f>'1b'!D33</f>
        <v>RISKA LAURA TRIA OCTAVIA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  <row r="35" spans="1:17">
      <c r="A35" s="285">
        <v>31</v>
      </c>
      <c r="B35" s="254" t="str">
        <f>'1b'!D34</f>
        <v>SALMAN ALFARIZI</v>
      </c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</row>
    <row r="36" spans="1:17">
      <c r="A36" s="285">
        <v>32</v>
      </c>
      <c r="B36" s="254" t="str">
        <f>'1b'!D35</f>
        <v>TAUFIQ KURROHMAN</v>
      </c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</row>
    <row r="37" spans="1:17">
      <c r="A37" s="285">
        <v>33</v>
      </c>
      <c r="B37" s="254" t="str">
        <f>'1b'!D36</f>
        <v>ZASKIA AYU RISTA</v>
      </c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</row>
    <row r="38" spans="1:17">
      <c r="A38" s="285">
        <v>34</v>
      </c>
      <c r="B38" s="254">
        <f>'1b'!D37</f>
        <v>0</v>
      </c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</row>
  </sheetData>
  <protectedRanges>
    <protectedRange sqref="B5:B38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78"/>
  <dimension ref="A1:Q35"/>
  <sheetViews>
    <sheetView view="pageBreakPreview" zoomScale="85" zoomScaleNormal="100" zoomScaleSheetLayoutView="85" workbookViewId="0">
      <selection activeCell="F39" sqref="F39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INDEKS!F8</f>
        <v>KELAS II (DUA) A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</v>
      </c>
      <c r="D4" s="252">
        <v>2</v>
      </c>
      <c r="E4" s="252">
        <v>3</v>
      </c>
      <c r="F4" s="252">
        <v>4</v>
      </c>
      <c r="G4" s="252">
        <v>5</v>
      </c>
      <c r="H4" s="252">
        <v>6</v>
      </c>
      <c r="I4" s="252">
        <v>7</v>
      </c>
      <c r="J4" s="252">
        <v>8</v>
      </c>
      <c r="K4" s="252">
        <v>9</v>
      </c>
      <c r="L4" s="252">
        <v>10</v>
      </c>
      <c r="M4" s="252">
        <v>11</v>
      </c>
      <c r="N4" s="252">
        <v>12</v>
      </c>
      <c r="O4" s="252">
        <v>13</v>
      </c>
      <c r="P4" s="252">
        <v>14</v>
      </c>
      <c r="Q4" s="252">
        <v>15</v>
      </c>
    </row>
    <row r="5" spans="1:17">
      <c r="A5" s="286">
        <v>1</v>
      </c>
      <c r="B5" s="254" t="str">
        <f>'2a'!D4</f>
        <v>ACHID ATHIRIL ARDAN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'2a'!D5</f>
        <v>ACHMAD FATHIR IZUDDIN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'2a'!D6</f>
        <v>ADITYA KURNIAWAN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'2a'!D7</f>
        <v>AININ NAFISA FEBRIYANTI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'2a'!D8</f>
        <v>AISYAH DWI ANDINI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'2a'!D9</f>
        <v>AJENG AGUSTINA KIRANA PUTRI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'2a'!D10</f>
        <v>ALVIAN FAIZULHAQQI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'2a'!D11</f>
        <v>ANGGITA RIZKY YUGA MEISYA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'2a'!D12</f>
        <v>AURA SALSABILA WULAN SARI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'2a'!D13</f>
        <v>DEVI KARUNIA RATNA PUTRI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'2a'!D14</f>
        <v>DEVITA FEBRIANI PUTRI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'2a'!D15</f>
        <v>ERSA PUSPITA EKA ROSA LINDA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'2a'!D16</f>
        <v xml:space="preserve">FARAH NAILATUL ALYAH 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'2a'!D17</f>
        <v>FELISHITA APRILIA NUR NIHAYA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'2a'!D18</f>
        <v>GALANG MARDHOTILLAH SATOTO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'2a'!D19</f>
        <v xml:space="preserve">IKA KURNIAWATI AGUSTINA 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'2a'!D20</f>
        <v>LIYA FEBRIYANI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'2a'!D21</f>
        <v>LIZATUL CHAIYUNI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'2a'!D22</f>
        <v>MAYLUNA EKA PRATIWI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'2a'!D23</f>
        <v>MOCHAMMAD AFAREL PUTRA RAMDHANA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'2a'!D24</f>
        <v>MOHAMAD DWIMAS FIRDAUS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'2a'!D25</f>
        <v>MUHAMAD JEFRI MAULANA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'2a'!D26</f>
        <v>MUHAMMAD ALVIN RIDHO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 t="str">
        <f>'2a'!D27</f>
        <v>MUHAMMAD FARIZ UBAIDILLA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 t="str">
        <f>'2a'!D28</f>
        <v>MUHAMMAD MAULANA ZIDANIL ILMI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 t="str">
        <f>'2a'!D29</f>
        <v>MUHAMMAD SUTRISNO ISMAIL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 t="str">
        <f>'2a'!D30</f>
        <v>PUTRI SHOLIKHA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 t="str">
        <f>'2a'!D31</f>
        <v>ROUDHOTUS SA'DIYAH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 t="str">
        <f>'2a'!D32</f>
        <v>TIERSYA BETA RAMANUZAN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 t="str">
        <f>'2a'!D33</f>
        <v>ZIDNY ILMA NABILA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  <row r="35" spans="1:17">
      <c r="A35" s="285">
        <v>31</v>
      </c>
      <c r="B35" s="254" t="str">
        <f>'2a'!D34</f>
        <v>ZITNATUL AULIA ILLA</v>
      </c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</row>
  </sheetData>
  <protectedRanges>
    <protectedRange sqref="B5:B35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79"/>
  <dimension ref="A1:Q36"/>
  <sheetViews>
    <sheetView view="pageBreakPreview" zoomScale="85" zoomScaleNormal="100" zoomScaleSheetLayoutView="85" workbookViewId="0">
      <selection activeCell="D31" sqref="D31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INDEKS!F9</f>
        <v>KELAS II (DUA) B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</v>
      </c>
      <c r="D4" s="252">
        <v>2</v>
      </c>
      <c r="E4" s="252">
        <v>3</v>
      </c>
      <c r="F4" s="252">
        <v>4</v>
      </c>
      <c r="G4" s="252">
        <v>5</v>
      </c>
      <c r="H4" s="252">
        <v>6</v>
      </c>
      <c r="I4" s="252">
        <v>7</v>
      </c>
      <c r="J4" s="252">
        <v>8</v>
      </c>
      <c r="K4" s="252">
        <v>9</v>
      </c>
      <c r="L4" s="252">
        <v>10</v>
      </c>
      <c r="M4" s="252">
        <v>11</v>
      </c>
      <c r="N4" s="252">
        <v>12</v>
      </c>
      <c r="O4" s="252">
        <v>13</v>
      </c>
      <c r="P4" s="252">
        <v>14</v>
      </c>
      <c r="Q4" s="252">
        <v>15</v>
      </c>
    </row>
    <row r="5" spans="1:17">
      <c r="A5" s="286">
        <v>1</v>
      </c>
      <c r="B5" s="254" t="str">
        <f>'2b'!D4</f>
        <v>ACHMAD SEPTIAN HAMDANI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'2b'!D5</f>
        <v>ACHMAD SULAIMAN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'2b'!D6</f>
        <v>AIRLANGGA DWIKA RIZQI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'2b'!D7</f>
        <v>AUFAN AZKAL ABRORI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'2b'!D8</f>
        <v>BALQIS NAILA AUDIA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'2b'!D9</f>
        <v>BIMA SATRIA DIRGANTARA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'2b'!D10</f>
        <v>EKA AULIYA` PUTRI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'2b'!D11</f>
        <v>FABIYAN TRI BAKTI OKTAFIAN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'2b'!D12</f>
        <v>FAKHIS GABRIL LIA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'2b'!D13</f>
        <v>FIRDA DWI ANDRIYANI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'2b'!D14</f>
        <v>GALIH FAREL PRASETYO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'2b'!D15</f>
        <v>GILANG AKBAR PRASETYO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'2b'!D16</f>
        <v>HADI GUNAWAN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'2b'!D17</f>
        <v>IFTAH IZZAH EMILIA  MAHMUD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'2b'!D18</f>
        <v>IYAAD  AFLAKHA RAMZII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'2b'!D19</f>
        <v>JULI ANDRIYANTO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'2b'!D20</f>
        <v>MOCHAMAD RAFLI DIAN SAPUTRA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'2b'!D21</f>
        <v>MUHAMMAD AFFAN ABI SYAHPUTRA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'2b'!D22</f>
        <v>MUHAMMAD DAVID ARIF FIRDAUS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'2b'!D23</f>
        <v>MUHAMMAD DWI WILDAN BAGUS KURNIAWAN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'2b'!D24</f>
        <v>MUHAMMAD FARIL FIRMANSYA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'2b'!D25</f>
        <v>NAORA ISQI AINAYYA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'2b'!D26</f>
        <v>NAZRA ISLAMAY PASHA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 t="str">
        <f>'2b'!D27</f>
        <v xml:space="preserve">NOVITA ERNIAWAN 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 t="str">
        <f>'2b'!D28</f>
        <v>NUR ALYA NABILA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 t="str">
        <f>'2b'!D29</f>
        <v>PUTRI AULIA DWI AGUSTIN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 t="str">
        <f>'2b'!D30</f>
        <v>RESTI FITRIANTI DWI OCTAVIANI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 t="str">
        <f>'2b'!D31</f>
        <v>STANY RAFIDAH RAHMANIA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 t="str">
        <f>'2b'!D32</f>
        <v>USWATUN KHASANAH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 t="str">
        <f>'2b'!D33</f>
        <v>VERA MUSTIKA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  <row r="35" spans="1:17">
      <c r="A35" s="285">
        <v>31</v>
      </c>
      <c r="B35" s="254" t="str">
        <f>'2b'!D34</f>
        <v>VIKROUL KHAMILA</v>
      </c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</row>
    <row r="36" spans="1:17">
      <c r="A36" s="285">
        <v>32</v>
      </c>
      <c r="B36" s="254">
        <f>'2b'!D35</f>
        <v>0</v>
      </c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</row>
  </sheetData>
  <protectedRanges>
    <protectedRange sqref="B5:B36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F414"/>
  <sheetViews>
    <sheetView view="pageBreakPreview" zoomScale="89" zoomScaleNormal="55" zoomScaleSheetLayoutView="89" workbookViewId="0">
      <pane xSplit="4" ySplit="2" topLeftCell="E3" activePane="bottomRight" state="frozen"/>
      <selection pane="topRight" activeCell="D1" sqref="D1"/>
      <selection pane="bottomLeft" activeCell="A6" sqref="A6"/>
      <selection pane="bottomRight" activeCell="H4" sqref="H4:H36"/>
    </sheetView>
  </sheetViews>
  <sheetFormatPr defaultRowHeight="20.100000000000001" customHeight="1"/>
  <cols>
    <col min="1" max="1" width="3.42578125" style="9" customWidth="1"/>
    <col min="2" max="3" width="10.85546875" style="9" customWidth="1"/>
    <col min="4" max="4" width="35.7109375" style="9" customWidth="1"/>
    <col min="5" max="5" width="5.7109375" style="6" customWidth="1"/>
    <col min="6" max="6" width="10.140625" style="10" customWidth="1"/>
    <col min="7" max="7" width="22.7109375" style="10" customWidth="1"/>
    <col min="8" max="8" width="5.42578125" style="14" customWidth="1"/>
    <col min="9" max="9" width="19.28515625" style="10" customWidth="1"/>
    <col min="10" max="10" width="20" style="9" customWidth="1"/>
    <col min="11" max="12" width="15.28515625" style="9" customWidth="1"/>
    <col min="13" max="14" width="15.28515625" style="30" customWidth="1"/>
    <col min="15" max="15" width="5.7109375" style="30" bestFit="1" customWidth="1"/>
    <col min="16" max="16" width="5.28515625" style="30" bestFit="1" customWidth="1"/>
    <col min="17" max="22" width="15.28515625" style="12" customWidth="1"/>
    <col min="23" max="23" width="24.42578125" style="9" customWidth="1"/>
    <col min="24" max="25" width="5.140625" style="9" customWidth="1"/>
    <col min="26" max="26" width="12.28515625" style="9" customWidth="1"/>
    <col min="27" max="27" width="25.7109375" style="514" customWidth="1"/>
    <col min="28" max="16384" width="9.140625" style="9"/>
  </cols>
  <sheetData>
    <row r="1" spans="1:30" s="5" customFormat="1" ht="31.5" customHeight="1">
      <c r="A1" s="1517" t="s">
        <v>0</v>
      </c>
      <c r="B1" s="1517" t="s">
        <v>103</v>
      </c>
      <c r="C1" s="1499" t="s">
        <v>112</v>
      </c>
      <c r="D1" s="1517" t="s">
        <v>1</v>
      </c>
      <c r="E1" s="1517" t="s">
        <v>2</v>
      </c>
      <c r="F1" s="1508" t="s">
        <v>3</v>
      </c>
      <c r="G1" s="1510"/>
      <c r="H1" s="1522" t="s">
        <v>37</v>
      </c>
      <c r="I1" s="1517" t="s">
        <v>4</v>
      </c>
      <c r="J1" s="1517"/>
      <c r="K1" s="1517" t="s">
        <v>5</v>
      </c>
      <c r="L1" s="1517"/>
      <c r="M1" s="476" t="s">
        <v>425</v>
      </c>
      <c r="N1" s="476" t="s">
        <v>427</v>
      </c>
      <c r="O1" s="1545" t="s">
        <v>1630</v>
      </c>
      <c r="P1" s="1545"/>
      <c r="Q1" s="1506" t="s">
        <v>19</v>
      </c>
      <c r="R1" s="1542" t="s">
        <v>842</v>
      </c>
      <c r="S1" s="1542" t="s">
        <v>841</v>
      </c>
      <c r="T1" s="1542" t="s">
        <v>846</v>
      </c>
      <c r="U1" s="1542" t="s">
        <v>848</v>
      </c>
      <c r="V1" s="1542" t="s">
        <v>850</v>
      </c>
      <c r="W1" s="1517" t="s">
        <v>6</v>
      </c>
      <c r="X1" s="1517"/>
      <c r="Y1" s="1517"/>
      <c r="Z1" s="1517"/>
      <c r="AA1" s="1504" t="s">
        <v>1288</v>
      </c>
      <c r="AB1" s="479" t="s">
        <v>1839</v>
      </c>
      <c r="AC1" s="1544" t="s">
        <v>1002</v>
      </c>
    </row>
    <row r="2" spans="1:30" s="245" customFormat="1" ht="31.5" customHeight="1" thickBot="1">
      <c r="A2" s="1519"/>
      <c r="B2" s="1518"/>
      <c r="C2" s="1501"/>
      <c r="D2" s="1519"/>
      <c r="E2" s="1519"/>
      <c r="F2" s="1520"/>
      <c r="G2" s="1521"/>
      <c r="H2" s="1523"/>
      <c r="I2" s="478" t="s">
        <v>11</v>
      </c>
      <c r="J2" s="478" t="s">
        <v>12</v>
      </c>
      <c r="K2" s="478" t="s">
        <v>11</v>
      </c>
      <c r="L2" s="478" t="s">
        <v>12</v>
      </c>
      <c r="M2" s="477" t="s">
        <v>426</v>
      </c>
      <c r="N2" s="477" t="s">
        <v>428</v>
      </c>
      <c r="O2" s="478" t="s">
        <v>11</v>
      </c>
      <c r="P2" s="478" t="s">
        <v>12</v>
      </c>
      <c r="Q2" s="1507"/>
      <c r="R2" s="1543"/>
      <c r="S2" s="1543"/>
      <c r="T2" s="1543"/>
      <c r="U2" s="1543"/>
      <c r="V2" s="1543"/>
      <c r="W2" s="478" t="s">
        <v>115</v>
      </c>
      <c r="X2" s="478" t="s">
        <v>21</v>
      </c>
      <c r="Y2" s="478" t="s">
        <v>22</v>
      </c>
      <c r="Z2" s="478" t="s">
        <v>8</v>
      </c>
      <c r="AA2" s="1505"/>
      <c r="AB2" s="480" t="s">
        <v>1838</v>
      </c>
      <c r="AC2" s="1544"/>
    </row>
    <row r="3" spans="1:30" s="472" customFormat="1" ht="15.75" customHeight="1" thickBot="1">
      <c r="A3" s="469">
        <v>1</v>
      </c>
      <c r="B3" s="469">
        <v>2</v>
      </c>
      <c r="C3" s="469">
        <v>3</v>
      </c>
      <c r="D3" s="469">
        <v>4</v>
      </c>
      <c r="E3" s="469">
        <v>5</v>
      </c>
      <c r="F3" s="469">
        <v>6</v>
      </c>
      <c r="G3" s="469">
        <v>7</v>
      </c>
      <c r="H3" s="469">
        <v>8</v>
      </c>
      <c r="I3" s="469">
        <v>9</v>
      </c>
      <c r="J3" s="469">
        <v>10</v>
      </c>
      <c r="K3" s="469">
        <v>11</v>
      </c>
      <c r="L3" s="469">
        <v>12</v>
      </c>
      <c r="M3" s="469">
        <v>13</v>
      </c>
      <c r="N3" s="469">
        <v>14</v>
      </c>
      <c r="O3" s="469">
        <v>15</v>
      </c>
      <c r="P3" s="469">
        <v>16</v>
      </c>
      <c r="Q3" s="469">
        <v>17</v>
      </c>
      <c r="R3" s="469">
        <v>18</v>
      </c>
      <c r="S3" s="469">
        <v>19</v>
      </c>
      <c r="T3" s="469">
        <v>20</v>
      </c>
      <c r="U3" s="469">
        <v>21</v>
      </c>
      <c r="V3" s="469">
        <v>22</v>
      </c>
      <c r="W3" s="469">
        <v>23</v>
      </c>
      <c r="X3" s="469">
        <v>24</v>
      </c>
      <c r="Y3" s="469">
        <v>25</v>
      </c>
      <c r="Z3" s="469">
        <v>26</v>
      </c>
      <c r="AA3" s="486"/>
      <c r="AB3" s="469">
        <v>27</v>
      </c>
      <c r="AC3" s="469">
        <v>28</v>
      </c>
    </row>
    <row r="4" spans="1:30" s="1073" customFormat="1" ht="26.25" customHeight="1" thickBot="1">
      <c r="A4" s="1069">
        <v>1</v>
      </c>
      <c r="B4" s="1259"/>
      <c r="C4" s="1260">
        <v>4270</v>
      </c>
      <c r="D4" s="1261" t="s">
        <v>879</v>
      </c>
      <c r="E4" s="1262" t="s">
        <v>31</v>
      </c>
      <c r="F4" s="1263" t="s">
        <v>431</v>
      </c>
      <c r="G4" s="1264">
        <v>38881</v>
      </c>
      <c r="H4" s="246" t="s">
        <v>1363</v>
      </c>
      <c r="I4" s="1069" t="s">
        <v>1045</v>
      </c>
      <c r="J4" s="1069" t="s">
        <v>928</v>
      </c>
      <c r="K4" s="1069" t="s">
        <v>325</v>
      </c>
      <c r="L4" s="1071" t="s">
        <v>861</v>
      </c>
      <c r="M4" s="1071"/>
      <c r="N4" s="1071"/>
      <c r="O4" s="1071" t="s">
        <v>699</v>
      </c>
      <c r="P4" s="1071" t="s">
        <v>699</v>
      </c>
      <c r="Q4" s="1072" t="s">
        <v>855</v>
      </c>
      <c r="R4" s="1071" t="s">
        <v>844</v>
      </c>
      <c r="S4" s="1071" t="s">
        <v>52</v>
      </c>
      <c r="T4" s="1071" t="s">
        <v>847</v>
      </c>
      <c r="U4" s="1071" t="s">
        <v>1060</v>
      </c>
      <c r="V4" s="1265" t="s">
        <v>1062</v>
      </c>
      <c r="W4" s="1069" t="s">
        <v>335</v>
      </c>
      <c r="X4" s="1070">
        <v>58</v>
      </c>
      <c r="Y4" s="1070">
        <v>8</v>
      </c>
      <c r="Z4" s="1069" t="s">
        <v>16</v>
      </c>
      <c r="AA4" s="1266" t="s">
        <v>1433</v>
      </c>
      <c r="AB4" s="1339" t="s">
        <v>2042</v>
      </c>
      <c r="AC4" s="1267" t="s">
        <v>1005</v>
      </c>
    </row>
    <row r="5" spans="1:30" s="355" customFormat="1" ht="26.25" customHeight="1" thickBot="1">
      <c r="A5" s="567">
        <v>2</v>
      </c>
      <c r="B5" s="942"/>
      <c r="C5" s="449">
        <v>4271</v>
      </c>
      <c r="D5" s="942" t="s">
        <v>880</v>
      </c>
      <c r="E5" s="567" t="s">
        <v>31</v>
      </c>
      <c r="F5" s="1233" t="s">
        <v>431</v>
      </c>
      <c r="G5" s="1234">
        <v>39008</v>
      </c>
      <c r="H5" s="246" t="s">
        <v>1361</v>
      </c>
      <c r="I5" s="567" t="s">
        <v>1042</v>
      </c>
      <c r="J5" s="567" t="s">
        <v>929</v>
      </c>
      <c r="K5" s="567" t="s">
        <v>340</v>
      </c>
      <c r="L5" s="371" t="s">
        <v>861</v>
      </c>
      <c r="M5" s="371"/>
      <c r="N5" s="371"/>
      <c r="O5" s="371" t="s">
        <v>698</v>
      </c>
      <c r="P5" s="371" t="s">
        <v>699</v>
      </c>
      <c r="Q5" s="372" t="s">
        <v>1109</v>
      </c>
      <c r="R5" s="371" t="s">
        <v>1069</v>
      </c>
      <c r="S5" s="371" t="s">
        <v>1308</v>
      </c>
      <c r="T5" s="371" t="s">
        <v>847</v>
      </c>
      <c r="U5" s="371" t="s">
        <v>1060</v>
      </c>
      <c r="V5" s="1268">
        <v>2</v>
      </c>
      <c r="W5" s="567" t="s">
        <v>36</v>
      </c>
      <c r="X5" s="568">
        <v>4</v>
      </c>
      <c r="Y5" s="568">
        <v>1</v>
      </c>
      <c r="Z5" s="567" t="s">
        <v>29</v>
      </c>
      <c r="AA5" s="1269" t="s">
        <v>1434</v>
      </c>
      <c r="AB5" s="1340" t="s">
        <v>2043</v>
      </c>
      <c r="AC5" s="1271" t="s">
        <v>1005</v>
      </c>
      <c r="AD5" s="1271"/>
    </row>
    <row r="6" spans="1:30" s="355" customFormat="1" ht="26.25" customHeight="1" thickBot="1">
      <c r="A6" s="567">
        <v>3</v>
      </c>
      <c r="B6" s="942"/>
      <c r="C6" s="449">
        <v>4273</v>
      </c>
      <c r="D6" s="943" t="s">
        <v>882</v>
      </c>
      <c r="E6" s="567" t="s">
        <v>9</v>
      </c>
      <c r="F6" s="1233" t="s">
        <v>431</v>
      </c>
      <c r="G6" s="1272">
        <v>38960</v>
      </c>
      <c r="H6" s="246" t="s">
        <v>1361</v>
      </c>
      <c r="I6" s="567" t="s">
        <v>906</v>
      </c>
      <c r="J6" s="567" t="s">
        <v>931</v>
      </c>
      <c r="K6" s="945" t="s">
        <v>478</v>
      </c>
      <c r="L6" s="945" t="s">
        <v>55</v>
      </c>
      <c r="M6" s="371" t="s">
        <v>1066</v>
      </c>
      <c r="N6" s="371"/>
      <c r="O6" s="371" t="s">
        <v>1067</v>
      </c>
      <c r="P6" s="371" t="s">
        <v>1068</v>
      </c>
      <c r="Q6" s="372" t="s">
        <v>1111</v>
      </c>
      <c r="R6" s="371" t="s">
        <v>1055</v>
      </c>
      <c r="S6" s="371" t="s">
        <v>854</v>
      </c>
      <c r="T6" s="371" t="s">
        <v>847</v>
      </c>
      <c r="U6" s="371" t="s">
        <v>1060</v>
      </c>
      <c r="V6" s="1268" t="s">
        <v>1062</v>
      </c>
      <c r="W6" s="567" t="s">
        <v>20</v>
      </c>
      <c r="X6" s="568">
        <v>38</v>
      </c>
      <c r="Y6" s="568">
        <v>6</v>
      </c>
      <c r="Z6" s="945" t="s">
        <v>16</v>
      </c>
      <c r="AA6" s="1273" t="s">
        <v>1435</v>
      </c>
      <c r="AB6" s="1340" t="s">
        <v>2044</v>
      </c>
      <c r="AC6" s="355" t="s">
        <v>1005</v>
      </c>
    </row>
    <row r="7" spans="1:30" s="355" customFormat="1" ht="26.25" customHeight="1" thickBot="1">
      <c r="A7" s="567">
        <v>4</v>
      </c>
      <c r="B7" s="942"/>
      <c r="C7" s="449">
        <v>4275</v>
      </c>
      <c r="D7" s="942" t="s">
        <v>884</v>
      </c>
      <c r="E7" s="567" t="s">
        <v>9</v>
      </c>
      <c r="F7" s="1233" t="s">
        <v>431</v>
      </c>
      <c r="G7" s="1234">
        <v>39195</v>
      </c>
      <c r="H7" s="246" t="s">
        <v>1361</v>
      </c>
      <c r="I7" s="567" t="s">
        <v>908</v>
      </c>
      <c r="J7" s="567" t="s">
        <v>1040</v>
      </c>
      <c r="K7" s="567" t="s">
        <v>1704</v>
      </c>
      <c r="L7" s="371" t="s">
        <v>861</v>
      </c>
      <c r="M7" s="371"/>
      <c r="N7" s="371"/>
      <c r="O7" s="371" t="s">
        <v>697</v>
      </c>
      <c r="P7" s="371" t="s">
        <v>699</v>
      </c>
      <c r="Q7" s="372" t="s">
        <v>1109</v>
      </c>
      <c r="R7" s="371" t="s">
        <v>857</v>
      </c>
      <c r="S7" s="371"/>
      <c r="T7" s="371" t="s">
        <v>847</v>
      </c>
      <c r="U7" s="371" t="s">
        <v>1060</v>
      </c>
      <c r="V7" s="1268" t="s">
        <v>1063</v>
      </c>
      <c r="W7" s="567" t="s">
        <v>85</v>
      </c>
      <c r="X7" s="568">
        <v>23</v>
      </c>
      <c r="Y7" s="568">
        <v>4</v>
      </c>
      <c r="Z7" s="567" t="s">
        <v>29</v>
      </c>
      <c r="AA7" s="1239" t="s">
        <v>1436</v>
      </c>
      <c r="AB7" s="1340" t="s">
        <v>2045</v>
      </c>
      <c r="AC7" s="355" t="s">
        <v>1005</v>
      </c>
    </row>
    <row r="8" spans="1:30" s="355" customFormat="1" ht="26.25" customHeight="1" thickBot="1">
      <c r="A8" s="567">
        <v>5</v>
      </c>
      <c r="B8" s="942"/>
      <c r="C8" s="449">
        <v>4276</v>
      </c>
      <c r="D8" s="942" t="s">
        <v>885</v>
      </c>
      <c r="E8" s="567" t="s">
        <v>9</v>
      </c>
      <c r="F8" s="1233" t="s">
        <v>431</v>
      </c>
      <c r="G8" s="1234">
        <v>39066</v>
      </c>
      <c r="H8" s="246" t="s">
        <v>1361</v>
      </c>
      <c r="I8" s="567" t="s">
        <v>909</v>
      </c>
      <c r="J8" s="567" t="s">
        <v>1038</v>
      </c>
      <c r="K8" s="567" t="s">
        <v>323</v>
      </c>
      <c r="L8" s="371" t="s">
        <v>323</v>
      </c>
      <c r="M8" s="371"/>
      <c r="N8" s="371"/>
      <c r="O8" s="371" t="s">
        <v>699</v>
      </c>
      <c r="P8" s="371" t="s">
        <v>699</v>
      </c>
      <c r="Q8" s="372" t="s">
        <v>1109</v>
      </c>
      <c r="R8" s="371" t="s">
        <v>857</v>
      </c>
      <c r="S8" s="371" t="s">
        <v>854</v>
      </c>
      <c r="T8" s="371" t="s">
        <v>853</v>
      </c>
      <c r="U8" s="371" t="s">
        <v>1060</v>
      </c>
      <c r="V8" s="1268">
        <v>0</v>
      </c>
      <c r="W8" s="567" t="s">
        <v>70</v>
      </c>
      <c r="X8" s="568">
        <v>4</v>
      </c>
      <c r="Y8" s="568">
        <v>1</v>
      </c>
      <c r="Z8" s="567" t="s">
        <v>73</v>
      </c>
      <c r="AA8" s="1269" t="s">
        <v>1437</v>
      </c>
      <c r="AB8" s="1340" t="s">
        <v>2046</v>
      </c>
      <c r="AC8" s="355" t="s">
        <v>1818</v>
      </c>
    </row>
    <row r="9" spans="1:30" s="355" customFormat="1" ht="26.25" customHeight="1" thickBot="1">
      <c r="A9" s="567">
        <v>6</v>
      </c>
      <c r="B9" s="942"/>
      <c r="C9" s="449">
        <v>4277</v>
      </c>
      <c r="D9" s="942" t="s">
        <v>886</v>
      </c>
      <c r="E9" s="567" t="s">
        <v>9</v>
      </c>
      <c r="F9" s="1233" t="s">
        <v>431</v>
      </c>
      <c r="G9" s="1234">
        <v>39114</v>
      </c>
      <c r="H9" s="246" t="s">
        <v>1361</v>
      </c>
      <c r="I9" s="567" t="s">
        <v>910</v>
      </c>
      <c r="J9" s="567" t="s">
        <v>933</v>
      </c>
      <c r="K9" s="567" t="s">
        <v>1053</v>
      </c>
      <c r="L9" s="371" t="s">
        <v>861</v>
      </c>
      <c r="M9" s="371"/>
      <c r="N9" s="371"/>
      <c r="O9" s="371" t="s">
        <v>699</v>
      </c>
      <c r="P9" s="371" t="s">
        <v>699</v>
      </c>
      <c r="Q9" s="372" t="s">
        <v>1110</v>
      </c>
      <c r="R9" s="371"/>
      <c r="S9" s="371" t="s">
        <v>52</v>
      </c>
      <c r="T9" s="371" t="s">
        <v>847</v>
      </c>
      <c r="U9" s="371" t="s">
        <v>1620</v>
      </c>
      <c r="V9" s="1268" t="s">
        <v>1638</v>
      </c>
      <c r="W9" s="567" t="s">
        <v>1071</v>
      </c>
      <c r="X9" s="568">
        <v>58</v>
      </c>
      <c r="Y9" s="568">
        <v>8</v>
      </c>
      <c r="Z9" s="567" t="s">
        <v>16</v>
      </c>
      <c r="AA9" s="1239" t="s">
        <v>1438</v>
      </c>
      <c r="AB9" s="1340" t="s">
        <v>2047</v>
      </c>
      <c r="AC9" s="355" t="s">
        <v>1005</v>
      </c>
    </row>
    <row r="10" spans="1:30" s="355" customFormat="1" ht="26.25" customHeight="1" thickBot="1">
      <c r="A10" s="567">
        <v>7</v>
      </c>
      <c r="B10" s="942"/>
      <c r="C10" s="449">
        <v>4278</v>
      </c>
      <c r="D10" s="942" t="s">
        <v>887</v>
      </c>
      <c r="E10" s="567" t="s">
        <v>9</v>
      </c>
      <c r="F10" s="1233" t="s">
        <v>431</v>
      </c>
      <c r="G10" s="1234">
        <v>39103</v>
      </c>
      <c r="H10" s="246" t="s">
        <v>1361</v>
      </c>
      <c r="I10" s="567" t="s">
        <v>911</v>
      </c>
      <c r="J10" s="567" t="s">
        <v>1037</v>
      </c>
      <c r="K10" s="567" t="s">
        <v>1809</v>
      </c>
      <c r="L10" s="371" t="s">
        <v>861</v>
      </c>
      <c r="M10" s="371"/>
      <c r="N10" s="371"/>
      <c r="O10" s="371" t="s">
        <v>699</v>
      </c>
      <c r="P10" s="371" t="s">
        <v>698</v>
      </c>
      <c r="Q10" s="372" t="s">
        <v>1109</v>
      </c>
      <c r="R10" s="371" t="s">
        <v>844</v>
      </c>
      <c r="S10" s="371" t="s">
        <v>854</v>
      </c>
      <c r="T10" s="371" t="s">
        <v>1057</v>
      </c>
      <c r="U10" s="371" t="s">
        <v>856</v>
      </c>
      <c r="V10" s="1268" t="s">
        <v>1062</v>
      </c>
      <c r="W10" s="567" t="s">
        <v>36</v>
      </c>
      <c r="X10" s="568">
        <v>16</v>
      </c>
      <c r="Y10" s="568">
        <v>3</v>
      </c>
      <c r="Z10" s="567" t="s">
        <v>29</v>
      </c>
      <c r="AA10" s="1239" t="s">
        <v>1439</v>
      </c>
      <c r="AB10" s="1340" t="s">
        <v>2048</v>
      </c>
      <c r="AC10" s="355" t="s">
        <v>1005</v>
      </c>
    </row>
    <row r="11" spans="1:30" s="355" customFormat="1" ht="26.25" customHeight="1" thickBot="1">
      <c r="A11" s="567">
        <v>8</v>
      </c>
      <c r="B11" s="942"/>
      <c r="C11" s="449">
        <v>4308</v>
      </c>
      <c r="D11" s="460" t="s">
        <v>955</v>
      </c>
      <c r="E11" s="567" t="s">
        <v>31</v>
      </c>
      <c r="F11" s="1233" t="s">
        <v>431</v>
      </c>
      <c r="G11" s="1234">
        <v>39062</v>
      </c>
      <c r="H11" s="246" t="s">
        <v>1361</v>
      </c>
      <c r="I11" s="1235"/>
      <c r="J11" s="1235" t="s">
        <v>987</v>
      </c>
      <c r="K11" s="1235"/>
      <c r="L11" s="371" t="s">
        <v>323</v>
      </c>
      <c r="M11" s="371"/>
      <c r="N11" s="371"/>
      <c r="O11" s="371" t="s">
        <v>698</v>
      </c>
      <c r="P11" s="371" t="s">
        <v>698</v>
      </c>
      <c r="Q11" s="372" t="s">
        <v>1059</v>
      </c>
      <c r="R11" s="372" t="s">
        <v>844</v>
      </c>
      <c r="S11" s="372" t="s">
        <v>1374</v>
      </c>
      <c r="T11" s="372" t="s">
        <v>1286</v>
      </c>
      <c r="U11" s="372" t="s">
        <v>849</v>
      </c>
      <c r="V11" s="1268">
        <v>2</v>
      </c>
      <c r="W11" s="1235" t="s">
        <v>1071</v>
      </c>
      <c r="X11" s="568">
        <v>58</v>
      </c>
      <c r="Y11" s="568">
        <v>8</v>
      </c>
      <c r="Z11" s="436" t="s">
        <v>16</v>
      </c>
      <c r="AA11" s="1273" t="s">
        <v>1618</v>
      </c>
      <c r="AB11" s="569" t="s">
        <v>2049</v>
      </c>
    </row>
    <row r="12" spans="1:30" s="355" customFormat="1" ht="26.25" customHeight="1" thickBot="1">
      <c r="A12" s="567">
        <v>9</v>
      </c>
      <c r="B12" s="942"/>
      <c r="C12" s="449">
        <v>4280</v>
      </c>
      <c r="D12" s="942" t="s">
        <v>889</v>
      </c>
      <c r="E12" s="567" t="s">
        <v>31</v>
      </c>
      <c r="F12" s="1233" t="s">
        <v>431</v>
      </c>
      <c r="G12" s="1234">
        <v>38890</v>
      </c>
      <c r="H12" s="246" t="s">
        <v>1363</v>
      </c>
      <c r="I12" s="567" t="s">
        <v>912</v>
      </c>
      <c r="J12" s="567" t="s">
        <v>935</v>
      </c>
      <c r="K12" s="567" t="s">
        <v>350</v>
      </c>
      <c r="L12" s="371" t="s">
        <v>55</v>
      </c>
      <c r="M12" s="371" t="s">
        <v>1065</v>
      </c>
      <c r="N12" s="371"/>
      <c r="O12" s="371" t="s">
        <v>699</v>
      </c>
      <c r="P12" s="371" t="s">
        <v>699</v>
      </c>
      <c r="Q12" s="372" t="s">
        <v>845</v>
      </c>
      <c r="R12" s="371" t="s">
        <v>857</v>
      </c>
      <c r="S12" s="371" t="s">
        <v>1394</v>
      </c>
      <c r="T12" s="371" t="s">
        <v>847</v>
      </c>
      <c r="U12" s="371" t="s">
        <v>849</v>
      </c>
      <c r="V12" s="1268" t="s">
        <v>1062</v>
      </c>
      <c r="W12" s="567" t="s">
        <v>36</v>
      </c>
      <c r="X12" s="568">
        <v>2</v>
      </c>
      <c r="Y12" s="568">
        <v>1</v>
      </c>
      <c r="Z12" s="567" t="s">
        <v>29</v>
      </c>
      <c r="AA12" s="1239" t="s">
        <v>1440</v>
      </c>
      <c r="AB12" s="1340" t="s">
        <v>2050</v>
      </c>
      <c r="AC12" s="355" t="s">
        <v>1005</v>
      </c>
    </row>
    <row r="13" spans="1:30" s="355" customFormat="1" ht="26.25" customHeight="1" thickBot="1">
      <c r="A13" s="567">
        <v>10</v>
      </c>
      <c r="B13" s="942"/>
      <c r="C13" s="449">
        <v>4312</v>
      </c>
      <c r="D13" s="460" t="s">
        <v>958</v>
      </c>
      <c r="E13" s="567" t="s">
        <v>31</v>
      </c>
      <c r="F13" s="1233" t="s">
        <v>431</v>
      </c>
      <c r="G13" s="1234">
        <v>39111</v>
      </c>
      <c r="H13" s="246" t="s">
        <v>1361</v>
      </c>
      <c r="I13" s="1235" t="s">
        <v>975</v>
      </c>
      <c r="J13" s="1235" t="s">
        <v>991</v>
      </c>
      <c r="K13" s="1235" t="s">
        <v>340</v>
      </c>
      <c r="L13" s="371" t="s">
        <v>861</v>
      </c>
      <c r="M13" s="371"/>
      <c r="N13" s="371"/>
      <c r="O13" s="371" t="s">
        <v>698</v>
      </c>
      <c r="P13" s="371" t="s">
        <v>699</v>
      </c>
      <c r="Q13" s="372" t="s">
        <v>1111</v>
      </c>
      <c r="R13" s="372" t="s">
        <v>1313</v>
      </c>
      <c r="S13" s="372" t="s">
        <v>1753</v>
      </c>
      <c r="T13" s="372" t="s">
        <v>1286</v>
      </c>
      <c r="U13" s="372" t="s">
        <v>1060</v>
      </c>
      <c r="V13" s="1268" t="s">
        <v>1638</v>
      </c>
      <c r="W13" s="1235" t="s">
        <v>1328</v>
      </c>
      <c r="X13" s="568">
        <v>59</v>
      </c>
      <c r="Y13" s="568">
        <v>8</v>
      </c>
      <c r="Z13" s="436" t="s">
        <v>16</v>
      </c>
      <c r="AA13" s="1269" t="s">
        <v>1808</v>
      </c>
      <c r="AB13" s="569" t="s">
        <v>2051</v>
      </c>
      <c r="AC13" s="1274"/>
      <c r="AD13" s="940" t="s">
        <v>1005</v>
      </c>
    </row>
    <row r="14" spans="1:30" s="355" customFormat="1" ht="26.25" customHeight="1" thickBot="1">
      <c r="A14" s="567">
        <v>11</v>
      </c>
      <c r="B14" s="942"/>
      <c r="C14" s="449">
        <v>4281</v>
      </c>
      <c r="D14" s="942" t="s">
        <v>890</v>
      </c>
      <c r="E14" s="567" t="s">
        <v>31</v>
      </c>
      <c r="F14" s="1233" t="s">
        <v>431</v>
      </c>
      <c r="G14" s="1234">
        <v>38940</v>
      </c>
      <c r="H14" s="246" t="s">
        <v>1361</v>
      </c>
      <c r="I14" s="567" t="s">
        <v>913</v>
      </c>
      <c r="J14" s="567" t="s">
        <v>936</v>
      </c>
      <c r="K14" s="567" t="s">
        <v>323</v>
      </c>
      <c r="L14" s="371" t="s">
        <v>861</v>
      </c>
      <c r="M14" s="371"/>
      <c r="N14" s="371"/>
      <c r="O14" s="371" t="s">
        <v>699</v>
      </c>
      <c r="P14" s="371" t="s">
        <v>699</v>
      </c>
      <c r="Q14" s="939" t="s">
        <v>1109</v>
      </c>
      <c r="R14" s="371" t="s">
        <v>843</v>
      </c>
      <c r="S14" s="371" t="s">
        <v>1056</v>
      </c>
      <c r="T14" s="371" t="s">
        <v>847</v>
      </c>
      <c r="U14" s="371" t="s">
        <v>1081</v>
      </c>
      <c r="V14" s="1268" t="s">
        <v>1062</v>
      </c>
      <c r="W14" s="567" t="s">
        <v>1070</v>
      </c>
      <c r="X14" s="567">
        <v>2</v>
      </c>
      <c r="Y14" s="568">
        <v>1</v>
      </c>
      <c r="Z14" s="567" t="s">
        <v>73</v>
      </c>
      <c r="AA14" s="1269" t="s">
        <v>1617</v>
      </c>
      <c r="AB14" s="1340" t="s">
        <v>2052</v>
      </c>
      <c r="AC14" s="355" t="s">
        <v>1005</v>
      </c>
    </row>
    <row r="15" spans="1:30" s="355" customFormat="1" ht="26.25" customHeight="1" thickBot="1">
      <c r="A15" s="567">
        <v>12</v>
      </c>
      <c r="B15" s="942"/>
      <c r="C15" s="449">
        <v>4282</v>
      </c>
      <c r="D15" s="942" t="s">
        <v>891</v>
      </c>
      <c r="E15" s="567" t="s">
        <v>31</v>
      </c>
      <c r="F15" s="1233" t="s">
        <v>431</v>
      </c>
      <c r="G15" s="1234">
        <v>38940</v>
      </c>
      <c r="H15" s="246" t="s">
        <v>1361</v>
      </c>
      <c r="I15" s="567" t="s">
        <v>913</v>
      </c>
      <c r="J15" s="567" t="s">
        <v>936</v>
      </c>
      <c r="K15" s="567" t="s">
        <v>323</v>
      </c>
      <c r="L15" s="371" t="s">
        <v>861</v>
      </c>
      <c r="M15" s="371"/>
      <c r="N15" s="371"/>
      <c r="O15" s="371" t="s">
        <v>699</v>
      </c>
      <c r="P15" s="371" t="s">
        <v>699</v>
      </c>
      <c r="Q15" s="372" t="s">
        <v>851</v>
      </c>
      <c r="R15" s="371" t="s">
        <v>1322</v>
      </c>
      <c r="S15" s="371" t="s">
        <v>1056</v>
      </c>
      <c r="T15" s="371" t="s">
        <v>847</v>
      </c>
      <c r="U15" s="371" t="s">
        <v>856</v>
      </c>
      <c r="V15" s="1268" t="s">
        <v>1062</v>
      </c>
      <c r="W15" s="567" t="s">
        <v>1070</v>
      </c>
      <c r="X15" s="567">
        <v>2</v>
      </c>
      <c r="Y15" s="568">
        <v>1</v>
      </c>
      <c r="Z15" s="567" t="s">
        <v>73</v>
      </c>
      <c r="AA15" s="1269" t="s">
        <v>1617</v>
      </c>
      <c r="AB15" s="1340" t="s">
        <v>2052</v>
      </c>
      <c r="AC15" s="940" t="s">
        <v>1005</v>
      </c>
    </row>
    <row r="16" spans="1:30" s="355" customFormat="1" ht="26.25" customHeight="1" thickBot="1">
      <c r="A16" s="567">
        <v>13</v>
      </c>
      <c r="B16" s="942"/>
      <c r="C16" s="449">
        <v>4315</v>
      </c>
      <c r="D16" s="460" t="s">
        <v>1039</v>
      </c>
      <c r="E16" s="567" t="s">
        <v>31</v>
      </c>
      <c r="F16" s="1233" t="s">
        <v>431</v>
      </c>
      <c r="G16" s="1234">
        <v>38735</v>
      </c>
      <c r="H16" s="246" t="s">
        <v>1363</v>
      </c>
      <c r="I16" s="1235" t="s">
        <v>976</v>
      </c>
      <c r="J16" s="1235" t="s">
        <v>992</v>
      </c>
      <c r="K16" s="1235" t="s">
        <v>340</v>
      </c>
      <c r="L16" s="371" t="s">
        <v>861</v>
      </c>
      <c r="M16" s="371"/>
      <c r="N16" s="371"/>
      <c r="O16" s="371" t="s">
        <v>1085</v>
      </c>
      <c r="P16" s="371" t="s">
        <v>697</v>
      </c>
      <c r="Q16" s="372" t="s">
        <v>1059</v>
      </c>
      <c r="R16" s="372" t="s">
        <v>844</v>
      </c>
      <c r="S16" s="372" t="s">
        <v>52</v>
      </c>
      <c r="T16" s="372" t="s">
        <v>1290</v>
      </c>
      <c r="U16" s="372" t="s">
        <v>856</v>
      </c>
      <c r="V16" s="1268">
        <v>2</v>
      </c>
      <c r="W16" s="1235" t="s">
        <v>20</v>
      </c>
      <c r="X16" s="568">
        <v>30</v>
      </c>
      <c r="Y16" s="568">
        <v>5</v>
      </c>
      <c r="Z16" s="436" t="s">
        <v>16</v>
      </c>
      <c r="AA16" s="1275" t="s">
        <v>1814</v>
      </c>
      <c r="AB16" s="569" t="s">
        <v>2053</v>
      </c>
      <c r="AC16" s="1274"/>
      <c r="AD16" s="355" t="s">
        <v>1005</v>
      </c>
    </row>
    <row r="17" spans="1:32" s="355" customFormat="1" ht="26.25" customHeight="1" thickBot="1">
      <c r="A17" s="567">
        <v>14</v>
      </c>
      <c r="B17" s="942"/>
      <c r="C17" s="449">
        <v>4283</v>
      </c>
      <c r="D17" s="942" t="s">
        <v>1815</v>
      </c>
      <c r="E17" s="567" t="s">
        <v>31</v>
      </c>
      <c r="F17" s="1233" t="s">
        <v>431</v>
      </c>
      <c r="G17" s="1234">
        <v>39215</v>
      </c>
      <c r="H17" s="246" t="s">
        <v>1361</v>
      </c>
      <c r="I17" s="567" t="s">
        <v>1072</v>
      </c>
      <c r="J17" s="567" t="s">
        <v>937</v>
      </c>
      <c r="K17" s="567" t="s">
        <v>354</v>
      </c>
      <c r="L17" s="371" t="s">
        <v>861</v>
      </c>
      <c r="M17" s="371"/>
      <c r="N17" s="371"/>
      <c r="O17" s="371" t="s">
        <v>699</v>
      </c>
      <c r="P17" s="371" t="s">
        <v>699</v>
      </c>
      <c r="Q17" s="372" t="s">
        <v>1110</v>
      </c>
      <c r="R17" s="371" t="s">
        <v>844</v>
      </c>
      <c r="S17" s="371" t="s">
        <v>854</v>
      </c>
      <c r="T17" s="371" t="s">
        <v>1295</v>
      </c>
      <c r="U17" s="371" t="s">
        <v>856</v>
      </c>
      <c r="V17" s="1268">
        <v>2</v>
      </c>
      <c r="W17" s="567" t="s">
        <v>36</v>
      </c>
      <c r="X17" s="568">
        <v>20</v>
      </c>
      <c r="Y17" s="568">
        <v>3</v>
      </c>
      <c r="Z17" s="567" t="s">
        <v>29</v>
      </c>
      <c r="AA17" s="1275" t="s">
        <v>1816</v>
      </c>
      <c r="AB17" s="1340" t="s">
        <v>2054</v>
      </c>
    </row>
    <row r="18" spans="1:32" s="355" customFormat="1" ht="26.25" customHeight="1" thickBot="1">
      <c r="A18" s="567">
        <v>15</v>
      </c>
      <c r="B18" s="942"/>
      <c r="C18" s="449">
        <v>4284</v>
      </c>
      <c r="D18" s="942" t="s">
        <v>892</v>
      </c>
      <c r="E18" s="567" t="s">
        <v>31</v>
      </c>
      <c r="F18" s="1233" t="s">
        <v>431</v>
      </c>
      <c r="G18" s="1234">
        <v>38966</v>
      </c>
      <c r="H18" s="246" t="s">
        <v>1361</v>
      </c>
      <c r="I18" s="567" t="s">
        <v>914</v>
      </c>
      <c r="J18" s="567" t="s">
        <v>938</v>
      </c>
      <c r="K18" s="567" t="s">
        <v>1073</v>
      </c>
      <c r="L18" s="371" t="s">
        <v>861</v>
      </c>
      <c r="M18" s="371"/>
      <c r="N18" s="371"/>
      <c r="O18" s="371" t="s">
        <v>699</v>
      </c>
      <c r="P18" s="371" t="s">
        <v>1067</v>
      </c>
      <c r="Q18" s="372" t="s">
        <v>1109</v>
      </c>
      <c r="R18" s="371" t="s">
        <v>1313</v>
      </c>
      <c r="S18" s="371" t="s">
        <v>1053</v>
      </c>
      <c r="T18" s="371" t="s">
        <v>847</v>
      </c>
      <c r="U18" s="371" t="s">
        <v>856</v>
      </c>
      <c r="V18" s="1268" t="s">
        <v>1062</v>
      </c>
      <c r="W18" s="567" t="s">
        <v>1713</v>
      </c>
      <c r="X18" s="568">
        <v>23</v>
      </c>
      <c r="Y18" s="568">
        <v>4</v>
      </c>
      <c r="Z18" s="567" t="s">
        <v>29</v>
      </c>
      <c r="AA18" s="1269" t="s">
        <v>1441</v>
      </c>
      <c r="AB18" s="1340" t="s">
        <v>2055</v>
      </c>
    </row>
    <row r="19" spans="1:32" s="355" customFormat="1" ht="26.25" customHeight="1" thickBot="1">
      <c r="A19" s="567">
        <v>16</v>
      </c>
      <c r="B19" s="942"/>
      <c r="C19" s="449">
        <v>4321</v>
      </c>
      <c r="D19" s="460" t="s">
        <v>962</v>
      </c>
      <c r="E19" s="567" t="s">
        <v>31</v>
      </c>
      <c r="F19" s="1233" t="s">
        <v>431</v>
      </c>
      <c r="G19" s="1234">
        <v>38974</v>
      </c>
      <c r="H19" s="246" t="s">
        <v>1361</v>
      </c>
      <c r="I19" s="1235" t="s">
        <v>979</v>
      </c>
      <c r="J19" s="1235" t="s">
        <v>984</v>
      </c>
      <c r="K19" s="1235" t="s">
        <v>340</v>
      </c>
      <c r="L19" s="371" t="s">
        <v>325</v>
      </c>
      <c r="M19" s="371"/>
      <c r="N19" s="371"/>
      <c r="O19" s="371" t="s">
        <v>698</v>
      </c>
      <c r="P19" s="371" t="s">
        <v>698</v>
      </c>
      <c r="Q19" s="372" t="s">
        <v>855</v>
      </c>
      <c r="R19" s="372" t="s">
        <v>1812</v>
      </c>
      <c r="S19" s="372" t="s">
        <v>1416</v>
      </c>
      <c r="T19" s="372" t="s">
        <v>1286</v>
      </c>
      <c r="U19" s="372" t="s">
        <v>1081</v>
      </c>
      <c r="V19" s="1268" t="s">
        <v>1063</v>
      </c>
      <c r="W19" s="1235" t="s">
        <v>20</v>
      </c>
      <c r="X19" s="568">
        <v>42</v>
      </c>
      <c r="Y19" s="568">
        <v>6</v>
      </c>
      <c r="Z19" s="436" t="s">
        <v>16</v>
      </c>
      <c r="AA19" s="1269" t="s">
        <v>1813</v>
      </c>
      <c r="AB19" s="569" t="s">
        <v>2056</v>
      </c>
      <c r="AC19" s="1274"/>
      <c r="AD19" s="355" t="s">
        <v>1079</v>
      </c>
      <c r="AE19" s="940"/>
      <c r="AF19" s="940"/>
    </row>
    <row r="20" spans="1:32" s="355" customFormat="1" ht="26.25" customHeight="1" thickBot="1">
      <c r="A20" s="567">
        <v>17</v>
      </c>
      <c r="B20" s="942"/>
      <c r="C20" s="449">
        <v>4285</v>
      </c>
      <c r="D20" s="942" t="s">
        <v>893</v>
      </c>
      <c r="E20" s="567" t="s">
        <v>31</v>
      </c>
      <c r="F20" s="1233" t="s">
        <v>431</v>
      </c>
      <c r="G20" s="1234">
        <v>38858</v>
      </c>
      <c r="H20" s="246" t="s">
        <v>1363</v>
      </c>
      <c r="I20" s="567" t="s">
        <v>915</v>
      </c>
      <c r="J20" s="567" t="s">
        <v>939</v>
      </c>
      <c r="K20" s="567" t="s">
        <v>478</v>
      </c>
      <c r="L20" s="371" t="s">
        <v>340</v>
      </c>
      <c r="M20" s="371"/>
      <c r="N20" s="371"/>
      <c r="O20" s="371"/>
      <c r="P20" s="371" t="s">
        <v>697</v>
      </c>
      <c r="Q20" s="372" t="s">
        <v>845</v>
      </c>
      <c r="R20" s="371" t="s">
        <v>844</v>
      </c>
      <c r="S20" s="371" t="s">
        <v>52</v>
      </c>
      <c r="T20" s="371" t="s">
        <v>853</v>
      </c>
      <c r="U20" s="371" t="s">
        <v>1060</v>
      </c>
      <c r="V20" s="1268" t="s">
        <v>1062</v>
      </c>
      <c r="W20" s="567" t="s">
        <v>1707</v>
      </c>
      <c r="X20" s="568">
        <v>13</v>
      </c>
      <c r="Y20" s="568">
        <v>4</v>
      </c>
      <c r="Z20" s="567" t="s">
        <v>72</v>
      </c>
      <c r="AA20" s="1273" t="s">
        <v>1817</v>
      </c>
      <c r="AB20" s="1340" t="s">
        <v>2057</v>
      </c>
      <c r="AC20" s="355" t="s">
        <v>1005</v>
      </c>
    </row>
    <row r="21" spans="1:32" s="355" customFormat="1" ht="26.25" customHeight="1" thickBot="1">
      <c r="A21" s="567">
        <v>18</v>
      </c>
      <c r="B21" s="942"/>
      <c r="C21" s="449">
        <v>4286</v>
      </c>
      <c r="D21" s="942" t="s">
        <v>894</v>
      </c>
      <c r="E21" s="567" t="s">
        <v>31</v>
      </c>
      <c r="F21" s="1233" t="s">
        <v>431</v>
      </c>
      <c r="G21" s="1234">
        <v>38929</v>
      </c>
      <c r="H21" s="246" t="s">
        <v>1361</v>
      </c>
      <c r="I21" s="567" t="s">
        <v>916</v>
      </c>
      <c r="J21" s="567" t="s">
        <v>940</v>
      </c>
      <c r="K21" s="567" t="s">
        <v>325</v>
      </c>
      <c r="L21" s="371" t="s">
        <v>861</v>
      </c>
      <c r="M21" s="371"/>
      <c r="N21" s="371"/>
      <c r="O21" s="371" t="s">
        <v>699</v>
      </c>
      <c r="P21" s="371" t="s">
        <v>699</v>
      </c>
      <c r="Q21" s="372" t="s">
        <v>855</v>
      </c>
      <c r="R21" s="371" t="s">
        <v>857</v>
      </c>
      <c r="S21" s="371" t="s">
        <v>52</v>
      </c>
      <c r="T21" s="371" t="s">
        <v>847</v>
      </c>
      <c r="U21" s="371" t="s">
        <v>856</v>
      </c>
      <c r="V21" s="1268">
        <v>1</v>
      </c>
      <c r="W21" s="567" t="s">
        <v>56</v>
      </c>
      <c r="X21" s="568">
        <v>6</v>
      </c>
      <c r="Y21" s="568">
        <v>1</v>
      </c>
      <c r="Z21" s="567" t="s">
        <v>16</v>
      </c>
      <c r="AA21" s="1269" t="s">
        <v>1442</v>
      </c>
      <c r="AB21" s="1340" t="s">
        <v>2058</v>
      </c>
      <c r="AC21" s="1271" t="s">
        <v>1005</v>
      </c>
    </row>
    <row r="22" spans="1:32" s="355" customFormat="1" ht="26.25" customHeight="1" thickBot="1">
      <c r="A22" s="567">
        <v>19</v>
      </c>
      <c r="B22" s="942"/>
      <c r="C22" s="449">
        <v>4287</v>
      </c>
      <c r="D22" s="942" t="s">
        <v>895</v>
      </c>
      <c r="E22" s="567" t="s">
        <v>9</v>
      </c>
      <c r="F22" s="1233" t="s">
        <v>431</v>
      </c>
      <c r="G22" s="1234">
        <v>38884</v>
      </c>
      <c r="H22" s="246" t="s">
        <v>1363</v>
      </c>
      <c r="I22" s="1270" t="s">
        <v>917</v>
      </c>
      <c r="J22" s="567" t="s">
        <v>941</v>
      </c>
      <c r="K22" s="567" t="s">
        <v>325</v>
      </c>
      <c r="L22" s="371" t="s">
        <v>861</v>
      </c>
      <c r="M22" s="371"/>
      <c r="N22" s="371"/>
      <c r="O22" s="371" t="s">
        <v>699</v>
      </c>
      <c r="P22" s="371" t="s">
        <v>699</v>
      </c>
      <c r="Q22" s="372" t="s">
        <v>1109</v>
      </c>
      <c r="R22" s="371" t="s">
        <v>843</v>
      </c>
      <c r="S22" s="371" t="s">
        <v>52</v>
      </c>
      <c r="T22" s="371" t="s">
        <v>1286</v>
      </c>
      <c r="U22" s="371" t="s">
        <v>856</v>
      </c>
      <c r="V22" s="1268">
        <v>2</v>
      </c>
      <c r="W22" s="567" t="s">
        <v>36</v>
      </c>
      <c r="X22" s="568">
        <v>3</v>
      </c>
      <c r="Y22" s="568">
        <v>1</v>
      </c>
      <c r="Z22" s="567" t="s">
        <v>29</v>
      </c>
      <c r="AA22" s="1239" t="s">
        <v>1443</v>
      </c>
      <c r="AB22" s="1340" t="s">
        <v>2059</v>
      </c>
      <c r="AC22" s="355" t="s">
        <v>1005</v>
      </c>
    </row>
    <row r="23" spans="1:32" s="355" customFormat="1" ht="26.25" customHeight="1" thickBot="1">
      <c r="A23" s="567">
        <v>20</v>
      </c>
      <c r="B23" s="942"/>
      <c r="C23" s="449">
        <v>4288</v>
      </c>
      <c r="D23" s="942" t="s">
        <v>896</v>
      </c>
      <c r="E23" s="567" t="s">
        <v>9</v>
      </c>
      <c r="F23" s="1233" t="s">
        <v>431</v>
      </c>
      <c r="G23" s="1234">
        <v>38871</v>
      </c>
      <c r="H23" s="246" t="s">
        <v>1363</v>
      </c>
      <c r="I23" s="567" t="s">
        <v>918</v>
      </c>
      <c r="J23" s="567" t="s">
        <v>942</v>
      </c>
      <c r="K23" s="567" t="s">
        <v>325</v>
      </c>
      <c r="L23" s="371" t="s">
        <v>861</v>
      </c>
      <c r="M23" s="371"/>
      <c r="N23" s="371"/>
      <c r="O23" s="371" t="s">
        <v>699</v>
      </c>
      <c r="P23" s="371" t="s">
        <v>698</v>
      </c>
      <c r="Q23" s="372" t="s">
        <v>1108</v>
      </c>
      <c r="R23" s="371" t="s">
        <v>843</v>
      </c>
      <c r="S23" s="371" t="s">
        <v>52</v>
      </c>
      <c r="T23" s="371" t="s">
        <v>847</v>
      </c>
      <c r="U23" s="371" t="s">
        <v>1620</v>
      </c>
      <c r="V23" s="1268">
        <v>2</v>
      </c>
      <c r="W23" s="567" t="s">
        <v>56</v>
      </c>
      <c r="X23" s="568">
        <v>1</v>
      </c>
      <c r="Y23" s="568">
        <v>1</v>
      </c>
      <c r="Z23" s="567" t="s">
        <v>16</v>
      </c>
      <c r="AA23" s="1269" t="s">
        <v>1444</v>
      </c>
      <c r="AB23" s="1340" t="s">
        <v>2060</v>
      </c>
      <c r="AC23" s="355" t="s">
        <v>1005</v>
      </c>
    </row>
    <row r="24" spans="1:32" s="355" customFormat="1" ht="26.25" customHeight="1" thickBot="1">
      <c r="A24" s="567">
        <v>21</v>
      </c>
      <c r="B24" s="942"/>
      <c r="C24" s="449">
        <v>4289</v>
      </c>
      <c r="D24" s="942" t="s">
        <v>897</v>
      </c>
      <c r="E24" s="567" t="s">
        <v>9</v>
      </c>
      <c r="F24" s="1233" t="s">
        <v>431</v>
      </c>
      <c r="G24" s="1234">
        <v>39023</v>
      </c>
      <c r="H24" s="246" t="s">
        <v>1361</v>
      </c>
      <c r="I24" s="567" t="s">
        <v>919</v>
      </c>
      <c r="J24" s="567" t="s">
        <v>943</v>
      </c>
      <c r="K24" s="567" t="s">
        <v>354</v>
      </c>
      <c r="L24" s="371" t="s">
        <v>861</v>
      </c>
      <c r="M24" s="371"/>
      <c r="N24" s="371"/>
      <c r="O24" s="371" t="s">
        <v>697</v>
      </c>
      <c r="P24" s="371" t="s">
        <v>698</v>
      </c>
      <c r="Q24" s="372" t="s">
        <v>855</v>
      </c>
      <c r="R24" s="371" t="s">
        <v>844</v>
      </c>
      <c r="S24" s="371" t="s">
        <v>52</v>
      </c>
      <c r="T24" s="371" t="s">
        <v>847</v>
      </c>
      <c r="U24" s="371" t="s">
        <v>849</v>
      </c>
      <c r="V24" s="1268">
        <v>4</v>
      </c>
      <c r="W24" s="567" t="s">
        <v>20</v>
      </c>
      <c r="X24" s="568">
        <v>30</v>
      </c>
      <c r="Y24" s="568">
        <v>5</v>
      </c>
      <c r="Z24" s="567" t="s">
        <v>16</v>
      </c>
      <c r="AA24" s="1239" t="s">
        <v>1445</v>
      </c>
      <c r="AB24" s="1340" t="s">
        <v>2061</v>
      </c>
      <c r="AC24" s="1271" t="s">
        <v>1005</v>
      </c>
    </row>
    <row r="25" spans="1:32" s="940" customFormat="1" ht="26.25" customHeight="1" thickBot="1">
      <c r="A25" s="567">
        <v>22</v>
      </c>
      <c r="B25" s="942"/>
      <c r="C25" s="449">
        <v>4290</v>
      </c>
      <c r="D25" s="942" t="s">
        <v>1041</v>
      </c>
      <c r="E25" s="567" t="s">
        <v>9</v>
      </c>
      <c r="F25" s="1233" t="s">
        <v>431</v>
      </c>
      <c r="G25" s="1234">
        <v>38841</v>
      </c>
      <c r="H25" s="246" t="s">
        <v>1363</v>
      </c>
      <c r="I25" s="567" t="s">
        <v>920</v>
      </c>
      <c r="J25" s="567" t="s">
        <v>944</v>
      </c>
      <c r="K25" s="567" t="s">
        <v>340</v>
      </c>
      <c r="L25" s="371" t="s">
        <v>861</v>
      </c>
      <c r="M25" s="371"/>
      <c r="N25" s="371"/>
      <c r="O25" s="371" t="s">
        <v>697</v>
      </c>
      <c r="P25" s="371" t="s">
        <v>697</v>
      </c>
      <c r="Q25" s="372" t="s">
        <v>851</v>
      </c>
      <c r="R25" s="371" t="s">
        <v>844</v>
      </c>
      <c r="S25" s="371" t="s">
        <v>52</v>
      </c>
      <c r="T25" s="371" t="s">
        <v>847</v>
      </c>
      <c r="U25" s="371" t="s">
        <v>856</v>
      </c>
      <c r="V25" s="1268" t="s">
        <v>1063</v>
      </c>
      <c r="W25" s="567" t="s">
        <v>1636</v>
      </c>
      <c r="X25" s="568">
        <v>21</v>
      </c>
      <c r="Y25" s="568">
        <v>4</v>
      </c>
      <c r="Z25" s="567" t="s">
        <v>29</v>
      </c>
      <c r="AA25" s="1269" t="s">
        <v>1446</v>
      </c>
      <c r="AB25" s="1340" t="s">
        <v>2062</v>
      </c>
      <c r="AC25" s="1271" t="s">
        <v>1005</v>
      </c>
      <c r="AD25" s="355"/>
      <c r="AE25" s="355"/>
    </row>
    <row r="26" spans="1:32" s="940" customFormat="1" ht="26.25" customHeight="1" thickBot="1">
      <c r="A26" s="567">
        <v>23</v>
      </c>
      <c r="B26" s="942"/>
      <c r="C26" s="449">
        <v>4291</v>
      </c>
      <c r="D26" s="942" t="s">
        <v>898</v>
      </c>
      <c r="E26" s="567" t="s">
        <v>31</v>
      </c>
      <c r="F26" s="1233" t="s">
        <v>431</v>
      </c>
      <c r="G26" s="1234">
        <v>38956</v>
      </c>
      <c r="H26" s="246" t="s">
        <v>1361</v>
      </c>
      <c r="I26" s="567" t="s">
        <v>921</v>
      </c>
      <c r="J26" s="567" t="s">
        <v>481</v>
      </c>
      <c r="K26" s="567" t="s">
        <v>325</v>
      </c>
      <c r="L26" s="371" t="s">
        <v>861</v>
      </c>
      <c r="M26" s="371"/>
      <c r="N26" s="371"/>
      <c r="O26" s="371" t="s">
        <v>698</v>
      </c>
      <c r="P26" s="371" t="s">
        <v>698</v>
      </c>
      <c r="Q26" s="372" t="s">
        <v>845</v>
      </c>
      <c r="R26" s="371" t="s">
        <v>844</v>
      </c>
      <c r="S26" s="371" t="s">
        <v>1064</v>
      </c>
      <c r="T26" s="371" t="s">
        <v>853</v>
      </c>
      <c r="U26" s="371" t="s">
        <v>849</v>
      </c>
      <c r="V26" s="1268">
        <v>3</v>
      </c>
      <c r="W26" s="567" t="s">
        <v>1810</v>
      </c>
      <c r="X26" s="568">
        <v>57</v>
      </c>
      <c r="Y26" s="568">
        <v>8</v>
      </c>
      <c r="Z26" s="567" t="s">
        <v>16</v>
      </c>
      <c r="AA26" s="1239" t="s">
        <v>1447</v>
      </c>
      <c r="AB26" s="1340" t="s">
        <v>1942</v>
      </c>
      <c r="AC26" s="355" t="s">
        <v>1005</v>
      </c>
      <c r="AD26" s="355"/>
    </row>
    <row r="27" spans="1:32" s="940" customFormat="1" ht="26.25" customHeight="1" thickBot="1">
      <c r="A27" s="567">
        <v>24</v>
      </c>
      <c r="B27" s="942"/>
      <c r="C27" s="449">
        <v>4292</v>
      </c>
      <c r="D27" s="942" t="s">
        <v>899</v>
      </c>
      <c r="E27" s="567" t="s">
        <v>9</v>
      </c>
      <c r="F27" s="1233" t="s">
        <v>1046</v>
      </c>
      <c r="G27" s="1234">
        <v>39119</v>
      </c>
      <c r="H27" s="246" t="s">
        <v>1361</v>
      </c>
      <c r="I27" s="567" t="s">
        <v>922</v>
      </c>
      <c r="J27" s="567" t="s">
        <v>945</v>
      </c>
      <c r="K27" s="567" t="s">
        <v>1053</v>
      </c>
      <c r="L27" s="371" t="s">
        <v>325</v>
      </c>
      <c r="M27" s="579"/>
      <c r="N27" s="579" t="s">
        <v>1806</v>
      </c>
      <c r="O27" s="579" t="s">
        <v>699</v>
      </c>
      <c r="P27" s="579" t="s">
        <v>709</v>
      </c>
      <c r="Q27" s="580" t="s">
        <v>1111</v>
      </c>
      <c r="R27" s="371" t="s">
        <v>1289</v>
      </c>
      <c r="S27" s="371" t="s">
        <v>1077</v>
      </c>
      <c r="T27" s="371" t="s">
        <v>847</v>
      </c>
      <c r="U27" s="371" t="s">
        <v>849</v>
      </c>
      <c r="V27" s="1268">
        <v>1</v>
      </c>
      <c r="W27" s="567" t="s">
        <v>20</v>
      </c>
      <c r="X27" s="568">
        <v>32</v>
      </c>
      <c r="Y27" s="568">
        <v>5</v>
      </c>
      <c r="Z27" s="567" t="s">
        <v>16</v>
      </c>
      <c r="AA27" s="1269" t="s">
        <v>1448</v>
      </c>
      <c r="AB27" s="1340" t="s">
        <v>2063</v>
      </c>
      <c r="AC27" s="355" t="s">
        <v>1005</v>
      </c>
    </row>
    <row r="28" spans="1:32" s="355" customFormat="1" ht="26.25" customHeight="1" thickBot="1">
      <c r="A28" s="567">
        <v>25</v>
      </c>
      <c r="B28" s="942"/>
      <c r="C28" s="449">
        <v>4293</v>
      </c>
      <c r="D28" s="942" t="s">
        <v>900</v>
      </c>
      <c r="E28" s="567" t="s">
        <v>9</v>
      </c>
      <c r="F28" s="1233" t="s">
        <v>431</v>
      </c>
      <c r="G28" s="1234">
        <v>38833</v>
      </c>
      <c r="H28" s="246" t="s">
        <v>1363</v>
      </c>
      <c r="I28" s="567" t="s">
        <v>923</v>
      </c>
      <c r="J28" s="567" t="s">
        <v>946</v>
      </c>
      <c r="K28" s="567" t="s">
        <v>340</v>
      </c>
      <c r="L28" s="371" t="s">
        <v>861</v>
      </c>
      <c r="M28" s="371"/>
      <c r="N28" s="371"/>
      <c r="O28" s="371" t="s">
        <v>697</v>
      </c>
      <c r="P28" s="371" t="s">
        <v>697</v>
      </c>
      <c r="Q28" s="372" t="s">
        <v>1108</v>
      </c>
      <c r="R28" s="579" t="s">
        <v>1055</v>
      </c>
      <c r="S28" s="579" t="s">
        <v>52</v>
      </c>
      <c r="T28" s="579" t="s">
        <v>847</v>
      </c>
      <c r="U28" s="579" t="s">
        <v>856</v>
      </c>
      <c r="V28" s="1276">
        <v>1</v>
      </c>
      <c r="W28" s="945" t="s">
        <v>85</v>
      </c>
      <c r="X28" s="941">
        <v>21</v>
      </c>
      <c r="Y28" s="941">
        <v>4</v>
      </c>
      <c r="Z28" s="567" t="s">
        <v>29</v>
      </c>
      <c r="AA28" s="1239" t="s">
        <v>1449</v>
      </c>
      <c r="AB28" s="1340" t="s">
        <v>2064</v>
      </c>
      <c r="AC28" s="1271" t="s">
        <v>1005</v>
      </c>
      <c r="AD28" s="940"/>
      <c r="AE28" s="940"/>
    </row>
    <row r="29" spans="1:32" s="355" customFormat="1" ht="26.25" customHeight="1" thickBot="1">
      <c r="A29" s="567">
        <v>26</v>
      </c>
      <c r="B29" s="942"/>
      <c r="C29" s="449">
        <v>4294</v>
      </c>
      <c r="D29" s="942" t="s">
        <v>901</v>
      </c>
      <c r="E29" s="567" t="s">
        <v>9</v>
      </c>
      <c r="F29" s="1233" t="s">
        <v>1078</v>
      </c>
      <c r="G29" s="1234">
        <v>38860</v>
      </c>
      <c r="H29" s="246" t="s">
        <v>1363</v>
      </c>
      <c r="I29" s="567" t="s">
        <v>924</v>
      </c>
      <c r="J29" s="567" t="s">
        <v>947</v>
      </c>
      <c r="K29" s="567" t="s">
        <v>323</v>
      </c>
      <c r="L29" s="371" t="s">
        <v>861</v>
      </c>
      <c r="M29" s="371"/>
      <c r="N29" s="371"/>
      <c r="O29" s="371" t="s">
        <v>699</v>
      </c>
      <c r="P29" s="371" t="s">
        <v>699</v>
      </c>
      <c r="Q29" s="372" t="s">
        <v>1108</v>
      </c>
      <c r="R29" s="371" t="s">
        <v>1061</v>
      </c>
      <c r="S29" s="371" t="s">
        <v>52</v>
      </c>
      <c r="T29" s="371" t="s">
        <v>847</v>
      </c>
      <c r="U29" s="371" t="s">
        <v>856</v>
      </c>
      <c r="V29" s="1268" t="s">
        <v>1807</v>
      </c>
      <c r="W29" s="567" t="s">
        <v>20</v>
      </c>
      <c r="X29" s="568">
        <v>53</v>
      </c>
      <c r="Y29" s="568">
        <v>8</v>
      </c>
      <c r="Z29" s="567" t="s">
        <v>16</v>
      </c>
      <c r="AA29" s="1239" t="s">
        <v>1450</v>
      </c>
      <c r="AB29" s="1340" t="s">
        <v>2065</v>
      </c>
      <c r="AC29" s="355" t="s">
        <v>1005</v>
      </c>
      <c r="AD29" s="940"/>
    </row>
    <row r="30" spans="1:32" s="355" customFormat="1" ht="26.25" customHeight="1" thickBot="1">
      <c r="A30" s="567">
        <v>27</v>
      </c>
      <c r="B30" s="942"/>
      <c r="C30" s="449">
        <v>4295</v>
      </c>
      <c r="D30" s="942" t="s">
        <v>902</v>
      </c>
      <c r="E30" s="567" t="s">
        <v>9</v>
      </c>
      <c r="F30" s="1233" t="s">
        <v>431</v>
      </c>
      <c r="G30" s="1234">
        <v>38961</v>
      </c>
      <c r="H30" s="246" t="s">
        <v>1361</v>
      </c>
      <c r="I30" s="567" t="s">
        <v>925</v>
      </c>
      <c r="J30" s="567" t="s">
        <v>948</v>
      </c>
      <c r="K30" s="567" t="s">
        <v>478</v>
      </c>
      <c r="L30" s="371" t="s">
        <v>861</v>
      </c>
      <c r="M30" s="371"/>
      <c r="N30" s="371"/>
      <c r="O30" s="371" t="s">
        <v>697</v>
      </c>
      <c r="P30" s="371" t="s">
        <v>698</v>
      </c>
      <c r="Q30" s="939" t="s">
        <v>1108</v>
      </c>
      <c r="R30" s="371"/>
      <c r="S30" s="371"/>
      <c r="T30" s="371" t="s">
        <v>847</v>
      </c>
      <c r="U30" s="371" t="s">
        <v>1620</v>
      </c>
      <c r="V30" s="1268" t="s">
        <v>1062</v>
      </c>
      <c r="W30" s="567" t="s">
        <v>1070</v>
      </c>
      <c r="X30" s="568">
        <v>6</v>
      </c>
      <c r="Y30" s="568">
        <v>1</v>
      </c>
      <c r="Z30" s="567" t="s">
        <v>73</v>
      </c>
      <c r="AA30" s="1273" t="s">
        <v>1451</v>
      </c>
      <c r="AB30" s="1340" t="s">
        <v>2066</v>
      </c>
      <c r="AC30" s="355" t="s">
        <v>1005</v>
      </c>
    </row>
    <row r="31" spans="1:32" s="355" customFormat="1" ht="26.25" customHeight="1" thickBot="1">
      <c r="A31" s="567">
        <v>28</v>
      </c>
      <c r="B31" s="942"/>
      <c r="C31" s="449">
        <v>4296</v>
      </c>
      <c r="D31" s="942" t="s">
        <v>903</v>
      </c>
      <c r="E31" s="567" t="s">
        <v>31</v>
      </c>
      <c r="F31" s="1233" t="s">
        <v>431</v>
      </c>
      <c r="G31" s="1234">
        <v>39123</v>
      </c>
      <c r="H31" s="246" t="s">
        <v>1361</v>
      </c>
      <c r="I31" s="567" t="s">
        <v>926</v>
      </c>
      <c r="J31" s="567" t="s">
        <v>949</v>
      </c>
      <c r="K31" s="567" t="s">
        <v>1809</v>
      </c>
      <c r="L31" s="371" t="s">
        <v>354</v>
      </c>
      <c r="M31" s="371"/>
      <c r="N31" s="371"/>
      <c r="O31" s="371" t="s">
        <v>697</v>
      </c>
      <c r="P31" s="371" t="s">
        <v>698</v>
      </c>
      <c r="Q31" s="372" t="s">
        <v>1109</v>
      </c>
      <c r="R31" s="371" t="s">
        <v>1289</v>
      </c>
      <c r="S31" s="371" t="s">
        <v>1064</v>
      </c>
      <c r="T31" s="371" t="s">
        <v>1295</v>
      </c>
      <c r="U31" s="371" t="s">
        <v>856</v>
      </c>
      <c r="V31" s="1268">
        <v>3</v>
      </c>
      <c r="W31" s="567" t="s">
        <v>36</v>
      </c>
      <c r="X31" s="568">
        <v>14</v>
      </c>
      <c r="Y31" s="568">
        <v>2</v>
      </c>
      <c r="Z31" s="567" t="s">
        <v>29</v>
      </c>
      <c r="AA31" s="1269" t="s">
        <v>1452</v>
      </c>
      <c r="AB31" s="1340" t="s">
        <v>2067</v>
      </c>
      <c r="AC31" s="940" t="s">
        <v>1005</v>
      </c>
    </row>
    <row r="32" spans="1:32" s="355" customFormat="1" ht="26.25" customHeight="1" thickBot="1">
      <c r="A32" s="567">
        <v>29</v>
      </c>
      <c r="B32" s="942"/>
      <c r="C32" s="449">
        <v>4298</v>
      </c>
      <c r="D32" s="942" t="s">
        <v>904</v>
      </c>
      <c r="E32" s="567" t="s">
        <v>9</v>
      </c>
      <c r="F32" s="1233" t="s">
        <v>431</v>
      </c>
      <c r="G32" s="1234">
        <v>38829</v>
      </c>
      <c r="H32" s="246" t="s">
        <v>1363</v>
      </c>
      <c r="I32" s="567" t="s">
        <v>1043</v>
      </c>
      <c r="J32" s="567" t="s">
        <v>1044</v>
      </c>
      <c r="K32" s="567" t="s">
        <v>325</v>
      </c>
      <c r="L32" s="371" t="s">
        <v>861</v>
      </c>
      <c r="M32" s="371"/>
      <c r="N32" s="371"/>
      <c r="O32" s="371" t="s">
        <v>698</v>
      </c>
      <c r="P32" s="371" t="s">
        <v>698</v>
      </c>
      <c r="Q32" s="939" t="s">
        <v>1109</v>
      </c>
      <c r="R32" s="371" t="s">
        <v>857</v>
      </c>
      <c r="S32" s="371" t="s">
        <v>52</v>
      </c>
      <c r="T32" s="371" t="s">
        <v>853</v>
      </c>
      <c r="U32" s="371" t="s">
        <v>856</v>
      </c>
      <c r="V32" s="1268">
        <v>3</v>
      </c>
      <c r="W32" s="567" t="s">
        <v>36</v>
      </c>
      <c r="X32" s="568">
        <v>12</v>
      </c>
      <c r="Y32" s="568">
        <v>2</v>
      </c>
      <c r="Z32" s="567" t="s">
        <v>29</v>
      </c>
      <c r="AA32" s="1269"/>
      <c r="AB32" s="1340" t="s">
        <v>2068</v>
      </c>
      <c r="AC32" s="1271" t="s">
        <v>1811</v>
      </c>
    </row>
    <row r="33" spans="1:30" s="362" customFormat="1" ht="26.25" customHeight="1" thickBot="1">
      <c r="A33" s="330"/>
      <c r="B33" s="359"/>
      <c r="C33" s="376"/>
      <c r="D33" s="359"/>
      <c r="E33" s="330"/>
      <c r="F33" s="332"/>
      <c r="G33" s="400"/>
      <c r="H33" s="246" t="s">
        <v>2330</v>
      </c>
      <c r="I33" s="330"/>
      <c r="J33" s="330"/>
      <c r="K33" s="388"/>
      <c r="L33" s="346"/>
      <c r="M33" s="346"/>
      <c r="N33" s="346"/>
      <c r="O33" s="346"/>
      <c r="P33" s="346"/>
      <c r="Q33" s="349"/>
      <c r="R33" s="349"/>
      <c r="S33" s="349"/>
      <c r="T33" s="349"/>
      <c r="U33" s="349"/>
      <c r="V33" s="349"/>
      <c r="W33" s="330"/>
      <c r="X33" s="330"/>
      <c r="Y33" s="348"/>
      <c r="Z33" s="363"/>
      <c r="AA33" s="516"/>
      <c r="AB33" s="339"/>
      <c r="AC33" s="339"/>
      <c r="AD33" s="368"/>
    </row>
    <row r="34" spans="1:30" s="362" customFormat="1" ht="26.25" customHeight="1" thickBot="1">
      <c r="A34" s="369"/>
      <c r="B34" s="359"/>
      <c r="C34" s="377"/>
      <c r="D34" s="389"/>
      <c r="E34" s="367"/>
      <c r="F34" s="396"/>
      <c r="G34" s="397"/>
      <c r="H34" s="246" t="s">
        <v>2330</v>
      </c>
      <c r="I34" s="367"/>
      <c r="J34" s="367"/>
      <c r="K34" s="388"/>
      <c r="L34" s="346"/>
      <c r="M34" s="346"/>
      <c r="N34" s="346"/>
      <c r="O34" s="346"/>
      <c r="P34" s="346"/>
      <c r="Q34" s="349"/>
      <c r="R34" s="349"/>
      <c r="S34" s="349"/>
      <c r="T34" s="349"/>
      <c r="U34" s="349"/>
      <c r="V34" s="349"/>
      <c r="W34" s="330"/>
      <c r="X34" s="330"/>
      <c r="Y34" s="348"/>
      <c r="Z34" s="363"/>
      <c r="AA34" s="516"/>
      <c r="AB34" s="368"/>
    </row>
    <row r="35" spans="1:30" s="362" customFormat="1" ht="26.25" customHeight="1" thickBot="1">
      <c r="A35" s="369"/>
      <c r="B35" s="325"/>
      <c r="C35" s="377"/>
      <c r="D35" s="378"/>
      <c r="E35" s="330"/>
      <c r="F35" s="396"/>
      <c r="G35" s="400"/>
      <c r="H35" s="246" t="s">
        <v>2330</v>
      </c>
      <c r="I35" s="367"/>
      <c r="J35" s="367"/>
      <c r="K35" s="346"/>
      <c r="L35" s="346"/>
      <c r="M35" s="346"/>
      <c r="N35" s="346"/>
      <c r="O35" s="346"/>
      <c r="P35" s="346"/>
      <c r="Q35" s="349"/>
      <c r="R35" s="349"/>
      <c r="S35" s="349"/>
      <c r="T35" s="349"/>
      <c r="U35" s="349"/>
      <c r="V35" s="349"/>
      <c r="W35" s="459"/>
      <c r="X35" s="348"/>
      <c r="Y35" s="348"/>
      <c r="Z35" s="363"/>
      <c r="AA35" s="516"/>
      <c r="AC35" s="368"/>
    </row>
    <row r="36" spans="1:30" s="362" customFormat="1" ht="26.25" customHeight="1">
      <c r="A36" s="369"/>
      <c r="B36" s="325"/>
      <c r="C36" s="385"/>
      <c r="D36" s="378"/>
      <c r="E36" s="330"/>
      <c r="F36" s="401"/>
      <c r="G36" s="402"/>
      <c r="H36" s="246" t="s">
        <v>2330</v>
      </c>
      <c r="I36" s="367"/>
      <c r="J36" s="330"/>
      <c r="K36" s="330"/>
      <c r="L36" s="346"/>
      <c r="M36" s="346"/>
      <c r="N36" s="346"/>
      <c r="O36" s="346"/>
      <c r="P36" s="346"/>
      <c r="Q36" s="347"/>
      <c r="R36" s="349"/>
      <c r="S36" s="349"/>
      <c r="T36" s="349"/>
      <c r="U36" s="349"/>
      <c r="V36" s="349"/>
      <c r="W36" s="330"/>
      <c r="X36" s="330"/>
      <c r="Y36" s="348"/>
      <c r="Z36" s="363"/>
      <c r="AA36" s="516"/>
    </row>
    <row r="37" spans="1:30" s="362" customFormat="1" ht="26.25" customHeight="1">
      <c r="A37" s="369"/>
      <c r="B37" s="325"/>
      <c r="C37" s="385"/>
      <c r="D37" s="378"/>
      <c r="E37" s="330"/>
      <c r="F37" s="401"/>
      <c r="G37" s="402"/>
      <c r="H37" s="90" t="s">
        <v>1632</v>
      </c>
      <c r="I37" s="367"/>
      <c r="J37" s="330"/>
      <c r="K37" s="330"/>
      <c r="L37" s="346"/>
      <c r="M37" s="346"/>
      <c r="N37" s="346"/>
      <c r="O37" s="346"/>
      <c r="P37" s="346"/>
      <c r="Q37" s="347"/>
      <c r="R37" s="349"/>
      <c r="S37" s="349"/>
      <c r="T37" s="349"/>
      <c r="U37" s="349"/>
      <c r="V37" s="349"/>
      <c r="W37" s="330"/>
      <c r="X37" s="330"/>
      <c r="Y37" s="348"/>
      <c r="Z37" s="363"/>
      <c r="AA37" s="516"/>
    </row>
    <row r="38" spans="1:30" s="362" customFormat="1" ht="26.25" customHeight="1">
      <c r="A38" s="367"/>
      <c r="B38" s="325"/>
      <c r="C38" s="385"/>
      <c r="D38" s="378"/>
      <c r="E38" s="367"/>
      <c r="F38" s="401"/>
      <c r="G38" s="402"/>
      <c r="H38" s="90" t="s">
        <v>1632</v>
      </c>
      <c r="I38" s="367"/>
      <c r="J38" s="367"/>
      <c r="K38" s="346"/>
      <c r="L38" s="346"/>
      <c r="M38" s="346"/>
      <c r="N38" s="346"/>
      <c r="O38" s="346"/>
      <c r="P38" s="346"/>
      <c r="Q38" s="349"/>
      <c r="R38" s="349"/>
      <c r="S38" s="349"/>
      <c r="T38" s="349"/>
      <c r="U38" s="349"/>
      <c r="V38" s="349"/>
      <c r="W38" s="398"/>
      <c r="X38" s="403"/>
      <c r="Y38" s="403"/>
      <c r="Z38" s="363"/>
      <c r="AA38" s="516"/>
      <c r="AB38" s="368"/>
    </row>
    <row r="39" spans="1:30" s="10" customFormat="1" ht="20.100000000000001" customHeight="1">
      <c r="A39" s="3" t="s">
        <v>875</v>
      </c>
      <c r="B39" s="3"/>
      <c r="C39" s="7"/>
      <c r="D39" s="2"/>
      <c r="E39" s="7"/>
      <c r="F39" s="7"/>
      <c r="G39" s="7"/>
      <c r="H39" s="13"/>
      <c r="I39" s="7"/>
      <c r="J39" s="7"/>
      <c r="K39" s="7"/>
      <c r="L39" s="7"/>
      <c r="M39" s="29"/>
      <c r="N39" s="29"/>
      <c r="O39" s="29"/>
      <c r="P39" s="29"/>
      <c r="Q39" s="11"/>
      <c r="R39" s="11"/>
      <c r="S39" s="11"/>
      <c r="T39" s="11"/>
      <c r="U39" s="11"/>
      <c r="V39" s="11"/>
      <c r="W39" s="7"/>
      <c r="X39" s="7"/>
      <c r="Y39" s="7"/>
      <c r="Z39" s="7"/>
      <c r="AA39" s="487"/>
    </row>
    <row r="40" spans="1:30" s="10" customFormat="1" ht="20.100000000000001" customHeight="1">
      <c r="A40" s="1502">
        <f>'1a'!A40:C40</f>
        <v>42214</v>
      </c>
      <c r="B40" s="1503"/>
      <c r="C40" s="1503"/>
      <c r="D40" s="2"/>
      <c r="E40" s="7"/>
      <c r="F40" s="7"/>
      <c r="G40" s="7"/>
      <c r="H40" s="13"/>
      <c r="I40" s="7"/>
      <c r="J40" s="7"/>
      <c r="K40" s="7"/>
      <c r="L40" s="7"/>
      <c r="M40" s="29"/>
      <c r="N40" s="29"/>
      <c r="O40" s="29"/>
      <c r="P40" s="29"/>
      <c r="Q40" s="11"/>
      <c r="R40" s="11"/>
      <c r="S40" s="11"/>
      <c r="T40" s="11"/>
      <c r="U40" s="11"/>
      <c r="V40" s="11"/>
      <c r="W40" s="7"/>
      <c r="X40" s="7"/>
      <c r="Y40" s="7"/>
      <c r="Z40" s="7"/>
      <c r="AA40" s="487"/>
    </row>
    <row r="41" spans="1:30" s="10" customFormat="1" ht="20.100000000000001" customHeight="1">
      <c r="A41" s="7"/>
      <c r="B41" s="7"/>
      <c r="C41" s="7"/>
      <c r="D41" s="1"/>
      <c r="E41" s="7"/>
      <c r="F41" s="7"/>
      <c r="G41" s="7"/>
      <c r="H41" s="13"/>
      <c r="I41" s="7"/>
      <c r="J41" s="7"/>
      <c r="K41" s="7"/>
      <c r="L41" s="7"/>
      <c r="M41" s="29"/>
      <c r="N41" s="29"/>
      <c r="O41" s="29"/>
      <c r="P41" s="29"/>
      <c r="Q41" s="11"/>
      <c r="R41" s="11"/>
      <c r="S41" s="11"/>
      <c r="T41" s="11"/>
      <c r="U41" s="11"/>
      <c r="V41" s="11"/>
      <c r="W41" s="7"/>
      <c r="X41" s="7"/>
      <c r="Y41" s="7"/>
      <c r="Z41" s="7"/>
      <c r="AA41" s="487"/>
    </row>
    <row r="42" spans="1:30" s="10" customFormat="1" ht="20.100000000000001" customHeight="1">
      <c r="A42" s="7"/>
      <c r="B42" s="7"/>
      <c r="C42" s="7"/>
      <c r="D42" s="2"/>
      <c r="E42" s="7"/>
      <c r="F42" s="7"/>
      <c r="G42" s="7"/>
      <c r="H42" s="13"/>
      <c r="I42" s="7"/>
      <c r="J42" s="7"/>
      <c r="K42" s="7"/>
      <c r="L42" s="7"/>
      <c r="M42" s="29"/>
      <c r="N42" s="29"/>
      <c r="O42" s="29"/>
      <c r="P42" s="29"/>
      <c r="Q42" s="11"/>
      <c r="R42" s="11"/>
      <c r="S42" s="11"/>
      <c r="T42" s="11"/>
      <c r="U42" s="11"/>
      <c r="V42" s="11"/>
      <c r="W42" s="7"/>
      <c r="X42" s="7"/>
      <c r="Y42" s="7"/>
      <c r="Z42" s="7"/>
      <c r="AA42" s="487"/>
    </row>
    <row r="43" spans="1:30" s="10" customFormat="1" ht="20.100000000000001" customHeight="1">
      <c r="A43" s="7"/>
      <c r="B43" s="7"/>
      <c r="C43" s="7"/>
      <c r="D43" s="2"/>
      <c r="E43" s="7"/>
      <c r="F43" s="7"/>
      <c r="G43" s="7"/>
      <c r="H43" s="13"/>
      <c r="I43" s="7"/>
      <c r="J43" s="7"/>
      <c r="K43" s="7"/>
      <c r="L43" s="7"/>
      <c r="M43" s="29"/>
      <c r="N43" s="29"/>
      <c r="O43" s="29"/>
      <c r="P43" s="29"/>
      <c r="Q43" s="11"/>
      <c r="R43" s="11"/>
      <c r="S43" s="11"/>
      <c r="T43" s="11"/>
      <c r="U43" s="11"/>
      <c r="V43" s="11"/>
      <c r="W43" s="7"/>
      <c r="X43" s="7"/>
      <c r="Y43" s="7"/>
      <c r="Z43" s="7"/>
      <c r="AA43" s="487"/>
    </row>
    <row r="44" spans="1:30" s="10" customFormat="1" ht="20.100000000000001" customHeight="1">
      <c r="A44" s="7"/>
      <c r="B44" s="7"/>
      <c r="C44" s="7"/>
      <c r="D44" s="2"/>
      <c r="E44" s="7"/>
      <c r="F44" s="7"/>
      <c r="G44" s="7"/>
      <c r="H44" s="13"/>
      <c r="I44" s="7"/>
      <c r="J44" s="7"/>
      <c r="K44" s="7"/>
      <c r="L44" s="7"/>
      <c r="M44" s="29"/>
      <c r="N44" s="29"/>
      <c r="O44" s="29"/>
      <c r="P44" s="29"/>
      <c r="Q44" s="11"/>
      <c r="R44" s="11"/>
      <c r="S44" s="11"/>
      <c r="T44" s="11"/>
      <c r="U44" s="11"/>
      <c r="V44" s="11"/>
      <c r="W44" s="7"/>
      <c r="X44" s="7"/>
      <c r="Y44" s="7"/>
      <c r="Z44" s="7"/>
      <c r="AA44" s="487"/>
    </row>
    <row r="45" spans="1:30" s="10" customFormat="1" ht="20.100000000000001" customHeight="1">
      <c r="A45" s="7"/>
      <c r="B45" s="7"/>
      <c r="C45" s="7"/>
      <c r="D45" s="2"/>
      <c r="E45" s="7"/>
      <c r="F45" s="7"/>
      <c r="G45" s="7"/>
      <c r="H45" s="13"/>
      <c r="I45" s="7"/>
      <c r="J45" s="7"/>
      <c r="K45" s="7"/>
      <c r="L45" s="7"/>
      <c r="M45" s="29"/>
      <c r="N45" s="29"/>
      <c r="O45" s="29"/>
      <c r="P45" s="29"/>
      <c r="Q45" s="11"/>
      <c r="R45" s="11"/>
      <c r="S45" s="11"/>
      <c r="T45" s="11"/>
      <c r="U45" s="11"/>
      <c r="V45" s="11"/>
      <c r="W45" s="7"/>
      <c r="X45" s="7"/>
      <c r="Y45" s="7"/>
      <c r="Z45" s="7"/>
      <c r="AA45" s="487"/>
    </row>
    <row r="46" spans="1:30" s="10" customFormat="1" ht="20.100000000000001" customHeight="1">
      <c r="A46" s="7"/>
      <c r="B46" s="7"/>
      <c r="C46" s="7"/>
      <c r="D46" s="2"/>
      <c r="E46" s="7"/>
      <c r="F46" s="7"/>
      <c r="G46" s="7"/>
      <c r="H46" s="13"/>
      <c r="I46" s="7"/>
      <c r="J46" s="7"/>
      <c r="K46" s="7"/>
      <c r="L46" s="7"/>
      <c r="M46" s="29"/>
      <c r="N46" s="29"/>
      <c r="O46" s="29"/>
      <c r="P46" s="29"/>
      <c r="Q46" s="11"/>
      <c r="R46" s="11"/>
      <c r="S46" s="11"/>
      <c r="T46" s="11"/>
      <c r="U46" s="11"/>
      <c r="V46" s="11"/>
      <c r="W46" s="7"/>
      <c r="X46" s="7"/>
      <c r="Y46" s="7"/>
      <c r="Z46" s="7"/>
      <c r="AA46" s="487"/>
    </row>
    <row r="47" spans="1:30" s="10" customFormat="1" ht="20.100000000000001" customHeight="1">
      <c r="A47" s="7"/>
      <c r="B47" s="7"/>
      <c r="C47" s="7"/>
      <c r="D47" s="2"/>
      <c r="E47" s="7"/>
      <c r="F47" s="7"/>
      <c r="G47" s="7"/>
      <c r="H47" s="13"/>
      <c r="I47" s="7"/>
      <c r="J47" s="7"/>
      <c r="K47" s="7"/>
      <c r="L47" s="7"/>
      <c r="M47" s="29"/>
      <c r="N47" s="29"/>
      <c r="O47" s="29"/>
      <c r="P47" s="29"/>
      <c r="Q47" s="11"/>
      <c r="R47" s="11"/>
      <c r="S47" s="11"/>
      <c r="T47" s="11"/>
      <c r="U47" s="11"/>
      <c r="V47" s="11"/>
      <c r="W47" s="7"/>
      <c r="X47" s="7"/>
      <c r="Y47" s="7"/>
      <c r="Z47" s="7"/>
      <c r="AA47" s="487"/>
    </row>
    <row r="48" spans="1:30" s="10" customFormat="1" ht="20.100000000000001" customHeight="1">
      <c r="A48" s="7"/>
      <c r="B48" s="7"/>
      <c r="C48" s="7"/>
      <c r="D48" s="2"/>
      <c r="E48" s="7"/>
      <c r="F48" s="7"/>
      <c r="G48" s="7"/>
      <c r="H48" s="13"/>
      <c r="I48" s="7"/>
      <c r="J48" s="7"/>
      <c r="K48" s="7"/>
      <c r="L48" s="7"/>
      <c r="M48" s="29"/>
      <c r="N48" s="29"/>
      <c r="O48" s="29"/>
      <c r="P48" s="29"/>
      <c r="Q48" s="11"/>
      <c r="R48" s="11"/>
      <c r="S48" s="11"/>
      <c r="T48" s="11"/>
      <c r="U48" s="11"/>
      <c r="V48" s="11"/>
      <c r="W48" s="7"/>
      <c r="X48" s="7"/>
      <c r="Y48" s="7"/>
      <c r="Z48" s="7"/>
      <c r="AA48" s="487"/>
    </row>
    <row r="49" spans="1:27" s="10" customFormat="1" ht="20.100000000000001" customHeight="1" thickBot="1">
      <c r="A49" s="7"/>
      <c r="B49" s="7"/>
      <c r="C49" s="7"/>
      <c r="D49" s="2"/>
      <c r="E49" s="7"/>
      <c r="F49" s="7"/>
      <c r="G49" s="7"/>
      <c r="H49" s="13"/>
      <c r="I49" s="7"/>
      <c r="J49" s="7"/>
      <c r="K49" s="7"/>
      <c r="L49" s="7"/>
      <c r="M49" s="29"/>
      <c r="N49" s="29"/>
      <c r="O49" s="29"/>
      <c r="P49" s="29"/>
      <c r="Q49" s="11"/>
      <c r="R49" s="11"/>
      <c r="S49" s="11"/>
      <c r="T49" s="11"/>
      <c r="U49" s="11"/>
      <c r="V49" s="11"/>
      <c r="W49" s="7"/>
      <c r="X49" s="7"/>
      <c r="Y49" s="7"/>
      <c r="Z49" s="7"/>
      <c r="AA49" s="487"/>
    </row>
    <row r="50" spans="1:27" s="10" customFormat="1" ht="20.100000000000001" customHeight="1">
      <c r="A50" s="7"/>
      <c r="B50" s="7"/>
      <c r="C50" s="7"/>
      <c r="D50" s="2"/>
      <c r="E50" s="7"/>
      <c r="F50" s="7"/>
      <c r="G50" s="1331"/>
      <c r="H50" s="13"/>
      <c r="I50" s="7"/>
      <c r="J50" s="7"/>
      <c r="K50" s="7"/>
      <c r="L50" s="7"/>
      <c r="M50" s="29"/>
      <c r="N50" s="29"/>
      <c r="O50" s="29"/>
      <c r="P50" s="29"/>
      <c r="Q50" s="11"/>
      <c r="R50" s="11"/>
      <c r="S50" s="11"/>
      <c r="T50" s="11"/>
      <c r="U50" s="11"/>
      <c r="V50" s="11"/>
      <c r="W50" s="7"/>
      <c r="X50" s="7"/>
      <c r="Y50" s="7"/>
      <c r="Z50" s="7"/>
      <c r="AA50" s="487"/>
    </row>
    <row r="51" spans="1:27" s="10" customFormat="1" ht="20.100000000000001" customHeight="1">
      <c r="A51" s="7"/>
      <c r="B51" s="7"/>
      <c r="C51" s="7"/>
      <c r="D51" s="2"/>
      <c r="E51" s="7"/>
      <c r="F51" s="7"/>
      <c r="G51" s="1332"/>
      <c r="H51" s="13"/>
      <c r="I51" s="7"/>
      <c r="J51" s="7"/>
      <c r="K51" s="7"/>
      <c r="L51" s="7"/>
      <c r="M51" s="29"/>
      <c r="N51" s="29"/>
      <c r="O51" s="29"/>
      <c r="P51" s="29"/>
      <c r="Q51" s="11"/>
      <c r="R51" s="11"/>
      <c r="S51" s="11"/>
      <c r="T51" s="11"/>
      <c r="U51" s="11"/>
      <c r="V51" s="11"/>
      <c r="W51" s="7"/>
      <c r="X51" s="7"/>
      <c r="Y51" s="7"/>
      <c r="Z51" s="7"/>
      <c r="AA51" s="487"/>
    </row>
    <row r="52" spans="1:27" s="10" customFormat="1" ht="20.100000000000001" customHeight="1">
      <c r="A52" s="7"/>
      <c r="B52" s="7"/>
      <c r="C52" s="7"/>
      <c r="D52" s="2"/>
      <c r="E52" s="7"/>
      <c r="F52" s="7"/>
      <c r="G52" s="1332"/>
      <c r="H52" s="13"/>
      <c r="I52" s="7"/>
      <c r="J52" s="7"/>
      <c r="K52" s="7"/>
      <c r="L52" s="7"/>
      <c r="M52" s="29"/>
      <c r="N52" s="29"/>
      <c r="O52" s="29"/>
      <c r="P52" s="29"/>
      <c r="Q52" s="11"/>
      <c r="R52" s="11"/>
      <c r="S52" s="11"/>
      <c r="T52" s="11"/>
      <c r="U52" s="11"/>
      <c r="V52" s="11"/>
      <c r="W52" s="7"/>
      <c r="X52" s="7"/>
      <c r="Y52" s="7"/>
      <c r="Z52" s="7"/>
      <c r="AA52" s="487"/>
    </row>
    <row r="53" spans="1:27" s="10" customFormat="1" ht="20.100000000000001" customHeight="1">
      <c r="A53" s="7"/>
      <c r="B53" s="7"/>
      <c r="C53" s="7"/>
      <c r="D53" s="2"/>
      <c r="E53" s="7"/>
      <c r="F53" s="7"/>
      <c r="G53" s="1333"/>
      <c r="H53" s="13"/>
      <c r="I53" s="7"/>
      <c r="J53" s="7"/>
      <c r="K53" s="7"/>
      <c r="L53" s="7"/>
      <c r="M53" s="29"/>
      <c r="N53" s="29"/>
      <c r="O53" s="29"/>
      <c r="P53" s="29"/>
      <c r="Q53" s="11"/>
      <c r="R53" s="11"/>
      <c r="S53" s="11"/>
      <c r="T53" s="11"/>
      <c r="U53" s="11"/>
      <c r="V53" s="11"/>
      <c r="W53" s="7"/>
      <c r="X53" s="7"/>
      <c r="Y53" s="7"/>
      <c r="Z53" s="7"/>
      <c r="AA53" s="487"/>
    </row>
    <row r="54" spans="1:27" s="10" customFormat="1" ht="20.100000000000001" customHeight="1">
      <c r="A54" s="7"/>
      <c r="B54" s="7"/>
      <c r="C54" s="7"/>
      <c r="D54" s="2"/>
      <c r="E54" s="7"/>
      <c r="F54" s="7"/>
      <c r="G54" s="1334"/>
      <c r="H54" s="13"/>
      <c r="I54" s="7"/>
      <c r="J54" s="7"/>
      <c r="K54" s="7"/>
      <c r="L54" s="7"/>
      <c r="M54" s="29"/>
      <c r="N54" s="29"/>
      <c r="O54" s="29"/>
      <c r="P54" s="29"/>
      <c r="Q54" s="11"/>
      <c r="R54" s="11"/>
      <c r="S54" s="11"/>
      <c r="T54" s="11"/>
      <c r="U54" s="11"/>
      <c r="V54" s="11"/>
      <c r="W54" s="7"/>
      <c r="X54" s="7"/>
      <c r="Y54" s="7"/>
      <c r="Z54" s="7"/>
      <c r="AA54" s="487"/>
    </row>
    <row r="55" spans="1:27" s="10" customFormat="1" ht="20.100000000000001" customHeight="1">
      <c r="A55" s="7"/>
      <c r="B55" s="7"/>
      <c r="C55" s="7"/>
      <c r="D55" s="2"/>
      <c r="E55" s="7"/>
      <c r="F55" s="7"/>
      <c r="G55" s="1333"/>
      <c r="H55" s="13"/>
      <c r="I55" s="7"/>
      <c r="J55" s="7"/>
      <c r="K55" s="7"/>
      <c r="L55" s="7"/>
      <c r="M55" s="29"/>
      <c r="N55" s="29"/>
      <c r="O55" s="29"/>
      <c r="P55" s="29"/>
      <c r="Q55" s="11"/>
      <c r="R55" s="11"/>
      <c r="S55" s="11"/>
      <c r="T55" s="11"/>
      <c r="U55" s="11"/>
      <c r="V55" s="11"/>
      <c r="W55" s="7"/>
      <c r="X55" s="7"/>
      <c r="Y55" s="7"/>
      <c r="Z55" s="7"/>
      <c r="AA55" s="487"/>
    </row>
    <row r="56" spans="1:27" s="10" customFormat="1" ht="20.100000000000001" customHeight="1">
      <c r="A56" s="7"/>
      <c r="B56" s="7"/>
      <c r="C56" s="7"/>
      <c r="D56" s="2"/>
      <c r="E56" s="7"/>
      <c r="F56" s="7"/>
      <c r="G56" s="1334"/>
      <c r="H56" s="13"/>
      <c r="I56" s="7"/>
      <c r="J56" s="7"/>
      <c r="K56" s="7"/>
      <c r="L56" s="7"/>
      <c r="M56" s="29"/>
      <c r="N56" s="29"/>
      <c r="O56" s="29"/>
      <c r="P56" s="29"/>
      <c r="Q56" s="11"/>
      <c r="R56" s="11"/>
      <c r="S56" s="11"/>
      <c r="T56" s="11"/>
      <c r="U56" s="11"/>
      <c r="V56" s="11"/>
      <c r="W56" s="7"/>
      <c r="X56" s="7"/>
      <c r="Y56" s="7"/>
      <c r="Z56" s="7"/>
      <c r="AA56" s="487"/>
    </row>
    <row r="57" spans="1:27" s="10" customFormat="1" ht="20.100000000000001" customHeight="1">
      <c r="A57" s="7"/>
      <c r="B57" s="7"/>
      <c r="C57" s="7"/>
      <c r="D57" s="2"/>
      <c r="E57" s="7"/>
      <c r="F57" s="7"/>
      <c r="G57" s="1333"/>
      <c r="H57" s="13"/>
      <c r="I57" s="7"/>
      <c r="J57" s="7"/>
      <c r="K57" s="7"/>
      <c r="L57" s="7"/>
      <c r="M57" s="29"/>
      <c r="N57" s="29"/>
      <c r="O57" s="29"/>
      <c r="P57" s="29"/>
      <c r="Q57" s="11"/>
      <c r="R57" s="11"/>
      <c r="S57" s="11"/>
      <c r="T57" s="11"/>
      <c r="U57" s="11"/>
      <c r="V57" s="11"/>
      <c r="W57" s="7"/>
      <c r="X57" s="7"/>
      <c r="Y57" s="7"/>
      <c r="Z57" s="7"/>
      <c r="AA57" s="487"/>
    </row>
    <row r="58" spans="1:27" s="10" customFormat="1" ht="20.100000000000001" customHeight="1">
      <c r="A58" s="7"/>
      <c r="B58" s="7"/>
      <c r="C58" s="7"/>
      <c r="D58" s="2"/>
      <c r="E58" s="7"/>
      <c r="F58" s="7"/>
      <c r="G58" s="1334"/>
      <c r="H58" s="13"/>
      <c r="I58" s="7"/>
      <c r="J58" s="7"/>
      <c r="K58" s="7"/>
      <c r="L58" s="7"/>
      <c r="M58" s="29"/>
      <c r="N58" s="29"/>
      <c r="O58" s="29"/>
      <c r="P58" s="29"/>
      <c r="Q58" s="11"/>
      <c r="R58" s="11"/>
      <c r="S58" s="11"/>
      <c r="T58" s="11"/>
      <c r="U58" s="11"/>
      <c r="V58" s="11"/>
      <c r="W58" s="7"/>
      <c r="X58" s="7"/>
      <c r="Y58" s="7"/>
      <c r="Z58" s="7"/>
      <c r="AA58" s="487"/>
    </row>
    <row r="59" spans="1:27" s="10" customFormat="1" ht="20.100000000000001" customHeight="1">
      <c r="A59" s="7"/>
      <c r="B59" s="7"/>
      <c r="C59" s="7"/>
      <c r="D59" s="2"/>
      <c r="E59" s="7"/>
      <c r="F59" s="7"/>
      <c r="G59" s="1335"/>
      <c r="H59" s="13"/>
      <c r="I59" s="7"/>
      <c r="J59" s="7"/>
      <c r="K59" s="7"/>
      <c r="L59" s="7"/>
      <c r="M59" s="29"/>
      <c r="N59" s="29"/>
      <c r="O59" s="29"/>
      <c r="P59" s="29"/>
      <c r="Q59" s="11"/>
      <c r="R59" s="11"/>
      <c r="S59" s="11"/>
      <c r="T59" s="11"/>
      <c r="U59" s="11"/>
      <c r="V59" s="11"/>
      <c r="W59" s="7"/>
      <c r="X59" s="7"/>
      <c r="Y59" s="7"/>
      <c r="Z59" s="7"/>
      <c r="AA59" s="487"/>
    </row>
    <row r="60" spans="1:27" s="10" customFormat="1" ht="20.100000000000001" customHeight="1">
      <c r="A60" s="7"/>
      <c r="B60" s="7"/>
      <c r="C60" s="7"/>
      <c r="D60" s="2"/>
      <c r="E60" s="7"/>
      <c r="F60" s="7"/>
      <c r="G60" s="1333"/>
      <c r="H60" s="13"/>
      <c r="I60" s="7"/>
      <c r="J60" s="7"/>
      <c r="K60" s="7"/>
      <c r="L60" s="7"/>
      <c r="M60" s="29"/>
      <c r="N60" s="29"/>
      <c r="O60" s="29"/>
      <c r="P60" s="29"/>
      <c r="Q60" s="11"/>
      <c r="R60" s="11"/>
      <c r="S60" s="11"/>
      <c r="T60" s="11"/>
      <c r="U60" s="11"/>
      <c r="V60" s="11"/>
      <c r="W60" s="7"/>
      <c r="X60" s="7"/>
      <c r="Y60" s="7"/>
      <c r="Z60" s="7"/>
      <c r="AA60" s="487"/>
    </row>
    <row r="61" spans="1:27" s="10" customFormat="1" ht="20.100000000000001" customHeight="1">
      <c r="A61" s="7"/>
      <c r="B61" s="7"/>
      <c r="C61" s="7"/>
      <c r="D61" s="2"/>
      <c r="E61" s="7"/>
      <c r="F61" s="7"/>
      <c r="G61" s="1334"/>
      <c r="H61" s="13"/>
      <c r="I61" s="7"/>
      <c r="J61" s="7"/>
      <c r="K61" s="7"/>
      <c r="L61" s="7"/>
      <c r="M61" s="29"/>
      <c r="N61" s="29"/>
      <c r="O61" s="29"/>
      <c r="P61" s="29"/>
      <c r="Q61" s="11"/>
      <c r="R61" s="11"/>
      <c r="S61" s="11"/>
      <c r="T61" s="11"/>
      <c r="U61" s="11"/>
      <c r="V61" s="11"/>
      <c r="W61" s="7"/>
      <c r="X61" s="7"/>
      <c r="Y61" s="7"/>
      <c r="Z61" s="7"/>
      <c r="AA61" s="487"/>
    </row>
    <row r="62" spans="1:27" s="10" customFormat="1" ht="20.100000000000001" customHeight="1">
      <c r="A62" s="7"/>
      <c r="B62" s="7"/>
      <c r="C62" s="7"/>
      <c r="D62" s="2"/>
      <c r="E62" s="7"/>
      <c r="F62" s="7"/>
      <c r="G62" s="1333"/>
      <c r="H62" s="13"/>
      <c r="I62" s="7"/>
      <c r="J62" s="7"/>
      <c r="K62" s="7"/>
      <c r="L62" s="7"/>
      <c r="M62" s="29"/>
      <c r="N62" s="29"/>
      <c r="O62" s="29"/>
      <c r="P62" s="29"/>
      <c r="Q62" s="11"/>
      <c r="R62" s="11"/>
      <c r="S62" s="11"/>
      <c r="T62" s="11"/>
      <c r="U62" s="11"/>
      <c r="V62" s="11"/>
      <c r="W62" s="7"/>
      <c r="X62" s="7"/>
      <c r="Y62" s="7"/>
      <c r="Z62" s="7"/>
      <c r="AA62" s="487"/>
    </row>
    <row r="63" spans="1:27" s="10" customFormat="1" ht="20.100000000000001" customHeight="1">
      <c r="A63" s="7"/>
      <c r="B63" s="7"/>
      <c r="C63" s="7"/>
      <c r="D63" s="2"/>
      <c r="E63" s="7"/>
      <c r="F63" s="7"/>
      <c r="G63" s="1334"/>
      <c r="H63" s="13"/>
      <c r="I63" s="7"/>
      <c r="J63" s="7"/>
      <c r="K63" s="7"/>
      <c r="L63" s="7"/>
      <c r="M63" s="29"/>
      <c r="N63" s="29"/>
      <c r="O63" s="29"/>
      <c r="P63" s="29"/>
      <c r="Q63" s="11"/>
      <c r="R63" s="11"/>
      <c r="S63" s="11"/>
      <c r="T63" s="11"/>
      <c r="U63" s="11"/>
      <c r="V63" s="11"/>
      <c r="W63" s="7"/>
      <c r="X63" s="7"/>
      <c r="Y63" s="7"/>
      <c r="Z63" s="7"/>
      <c r="AA63" s="487"/>
    </row>
    <row r="64" spans="1:27" s="10" customFormat="1" ht="20.100000000000001" customHeight="1">
      <c r="A64" s="7"/>
      <c r="B64" s="7"/>
      <c r="C64" s="7"/>
      <c r="D64" s="2"/>
      <c r="E64" s="7"/>
      <c r="F64" s="7"/>
      <c r="G64" s="1333"/>
      <c r="H64" s="13"/>
      <c r="I64" s="7"/>
      <c r="J64" s="7"/>
      <c r="K64" s="7"/>
      <c r="L64" s="7"/>
      <c r="M64" s="29"/>
      <c r="N64" s="29"/>
      <c r="O64" s="29"/>
      <c r="P64" s="29"/>
      <c r="Q64" s="11"/>
      <c r="R64" s="11"/>
      <c r="S64" s="11"/>
      <c r="T64" s="11"/>
      <c r="U64" s="11"/>
      <c r="V64" s="11"/>
      <c r="W64" s="7"/>
      <c r="X64" s="7"/>
      <c r="Y64" s="7"/>
      <c r="Z64" s="7"/>
      <c r="AA64" s="487"/>
    </row>
    <row r="65" spans="1:27" s="10" customFormat="1" ht="20.100000000000001" customHeight="1">
      <c r="A65" s="7"/>
      <c r="B65" s="7"/>
      <c r="C65" s="7"/>
      <c r="D65" s="2"/>
      <c r="E65" s="7"/>
      <c r="F65" s="7"/>
      <c r="G65" s="1334"/>
      <c r="H65" s="13"/>
      <c r="I65" s="7"/>
      <c r="J65" s="7"/>
      <c r="K65" s="7"/>
      <c r="L65" s="7"/>
      <c r="M65" s="29"/>
      <c r="N65" s="29"/>
      <c r="O65" s="29"/>
      <c r="P65" s="29"/>
      <c r="Q65" s="11"/>
      <c r="R65" s="11"/>
      <c r="S65" s="11"/>
      <c r="T65" s="11"/>
      <c r="U65" s="11"/>
      <c r="V65" s="11"/>
      <c r="W65" s="7"/>
      <c r="X65" s="7"/>
      <c r="Y65" s="7"/>
      <c r="Z65" s="7"/>
      <c r="AA65" s="487"/>
    </row>
    <row r="66" spans="1:27" s="10" customFormat="1" ht="20.100000000000001" customHeight="1">
      <c r="A66" s="7"/>
      <c r="B66" s="7"/>
      <c r="C66" s="7"/>
      <c r="D66" s="1"/>
      <c r="E66" s="7"/>
      <c r="F66" s="7"/>
      <c r="G66" s="1335"/>
      <c r="H66" s="13"/>
      <c r="I66" s="7"/>
      <c r="J66" s="7"/>
      <c r="K66" s="7"/>
      <c r="L66" s="7"/>
      <c r="M66" s="29"/>
      <c r="N66" s="29"/>
      <c r="O66" s="29"/>
      <c r="P66" s="29"/>
      <c r="Q66" s="11"/>
      <c r="R66" s="11"/>
      <c r="S66" s="11"/>
      <c r="T66" s="11"/>
      <c r="U66" s="11"/>
      <c r="V66" s="11"/>
      <c r="W66" s="7"/>
      <c r="X66" s="7"/>
      <c r="Y66" s="7"/>
      <c r="Z66" s="7"/>
      <c r="AA66" s="487"/>
    </row>
    <row r="67" spans="1:27" s="10" customFormat="1" ht="20.100000000000001" customHeight="1">
      <c r="A67" s="7"/>
      <c r="B67" s="7"/>
      <c r="C67" s="7"/>
      <c r="D67" s="2"/>
      <c r="E67" s="7"/>
      <c r="F67" s="7"/>
      <c r="G67" s="1333"/>
      <c r="H67" s="13"/>
      <c r="I67" s="7"/>
      <c r="J67" s="7"/>
      <c r="K67" s="7"/>
      <c r="L67" s="7"/>
      <c r="M67" s="29"/>
      <c r="N67" s="29"/>
      <c r="O67" s="29"/>
      <c r="P67" s="29"/>
      <c r="Q67" s="11"/>
      <c r="R67" s="11"/>
      <c r="S67" s="11"/>
      <c r="T67" s="11"/>
      <c r="U67" s="11"/>
      <c r="V67" s="11"/>
      <c r="W67" s="7"/>
      <c r="X67" s="7"/>
      <c r="Y67" s="7"/>
      <c r="Z67" s="7"/>
      <c r="AA67" s="487"/>
    </row>
    <row r="68" spans="1:27" s="10" customFormat="1" ht="20.100000000000001" customHeight="1">
      <c r="A68" s="7"/>
      <c r="B68" s="7"/>
      <c r="C68" s="7"/>
      <c r="D68" s="2"/>
      <c r="E68" s="7"/>
      <c r="F68" s="7"/>
      <c r="G68" s="1334"/>
      <c r="H68" s="13"/>
      <c r="I68" s="7"/>
      <c r="J68" s="7"/>
      <c r="K68" s="7"/>
      <c r="L68" s="7"/>
      <c r="M68" s="29"/>
      <c r="N68" s="29"/>
      <c r="O68" s="29"/>
      <c r="P68" s="29"/>
      <c r="Q68" s="11"/>
      <c r="R68" s="11"/>
      <c r="S68" s="11"/>
      <c r="T68" s="11"/>
      <c r="U68" s="11"/>
      <c r="V68" s="11"/>
      <c r="W68" s="7"/>
      <c r="X68" s="7"/>
      <c r="Y68" s="7"/>
      <c r="Z68" s="7"/>
      <c r="AA68" s="487"/>
    </row>
    <row r="69" spans="1:27" s="10" customFormat="1" ht="20.100000000000001" customHeight="1">
      <c r="A69" s="7"/>
      <c r="B69" s="7"/>
      <c r="C69" s="7"/>
      <c r="D69" s="2"/>
      <c r="E69" s="7"/>
      <c r="F69" s="7"/>
      <c r="G69" s="1333"/>
      <c r="H69" s="13"/>
      <c r="I69" s="7"/>
      <c r="J69" s="7"/>
      <c r="K69" s="7"/>
      <c r="L69" s="7"/>
      <c r="M69" s="29"/>
      <c r="N69" s="29"/>
      <c r="O69" s="29"/>
      <c r="P69" s="29"/>
      <c r="Q69" s="11"/>
      <c r="R69" s="11"/>
      <c r="S69" s="11"/>
      <c r="T69" s="11"/>
      <c r="U69" s="11"/>
      <c r="V69" s="11"/>
      <c r="W69" s="7"/>
      <c r="X69" s="7"/>
      <c r="Y69" s="7"/>
      <c r="Z69" s="7"/>
      <c r="AA69" s="487"/>
    </row>
    <row r="70" spans="1:27" s="10" customFormat="1" ht="20.100000000000001" customHeight="1">
      <c r="A70" s="7"/>
      <c r="B70" s="7"/>
      <c r="C70" s="7"/>
      <c r="D70" s="2"/>
      <c r="E70" s="7"/>
      <c r="F70" s="7"/>
      <c r="G70" s="1334"/>
      <c r="H70" s="13"/>
      <c r="I70" s="7"/>
      <c r="J70" s="7"/>
      <c r="K70" s="7"/>
      <c r="L70" s="7"/>
      <c r="M70" s="29"/>
      <c r="N70" s="29"/>
      <c r="O70" s="29"/>
      <c r="P70" s="29"/>
      <c r="Q70" s="11"/>
      <c r="R70" s="11"/>
      <c r="S70" s="11"/>
      <c r="T70" s="11"/>
      <c r="U70" s="11"/>
      <c r="V70" s="11"/>
      <c r="W70" s="7"/>
      <c r="X70" s="7"/>
      <c r="Y70" s="7"/>
      <c r="Z70" s="7"/>
      <c r="AA70" s="487"/>
    </row>
    <row r="71" spans="1:27" s="10" customFormat="1" ht="20.100000000000001" customHeight="1">
      <c r="A71" s="7"/>
      <c r="B71" s="7"/>
      <c r="C71" s="7"/>
      <c r="D71" s="2"/>
      <c r="E71" s="7"/>
      <c r="F71" s="7"/>
      <c r="G71" s="1333"/>
      <c r="H71" s="13"/>
      <c r="I71" s="7"/>
      <c r="J71" s="7"/>
      <c r="K71" s="7"/>
      <c r="L71" s="7"/>
      <c r="M71" s="29"/>
      <c r="N71" s="29"/>
      <c r="O71" s="29"/>
      <c r="P71" s="29"/>
      <c r="Q71" s="11"/>
      <c r="R71" s="11"/>
      <c r="S71" s="11"/>
      <c r="T71" s="11"/>
      <c r="U71" s="11"/>
      <c r="V71" s="11"/>
      <c r="W71" s="7"/>
      <c r="X71" s="7"/>
      <c r="Y71" s="7"/>
      <c r="Z71" s="7"/>
      <c r="AA71" s="487"/>
    </row>
    <row r="72" spans="1:27" s="10" customFormat="1" ht="20.100000000000001" customHeight="1">
      <c r="A72" s="7"/>
      <c r="B72" s="7"/>
      <c r="C72" s="7"/>
      <c r="D72" s="2"/>
      <c r="E72" s="7"/>
      <c r="F72" s="7"/>
      <c r="G72" s="1334"/>
      <c r="H72" s="13"/>
      <c r="I72" s="7"/>
      <c r="J72" s="7"/>
      <c r="K72" s="7"/>
      <c r="L72" s="7"/>
      <c r="M72" s="29"/>
      <c r="N72" s="29"/>
      <c r="O72" s="29"/>
      <c r="P72" s="29"/>
      <c r="Q72" s="11"/>
      <c r="R72" s="11"/>
      <c r="S72" s="11"/>
      <c r="T72" s="11"/>
      <c r="U72" s="11"/>
      <c r="V72" s="11"/>
      <c r="W72" s="7"/>
      <c r="X72" s="7"/>
      <c r="Y72" s="7"/>
      <c r="Z72" s="7"/>
      <c r="AA72" s="487"/>
    </row>
    <row r="73" spans="1:27" s="10" customFormat="1" ht="20.100000000000001" customHeight="1">
      <c r="A73" s="7"/>
      <c r="B73" s="7"/>
      <c r="C73" s="7"/>
      <c r="D73" s="2"/>
      <c r="E73" s="7"/>
      <c r="F73" s="7"/>
      <c r="G73" s="1333"/>
      <c r="H73" s="13"/>
      <c r="I73" s="7"/>
      <c r="J73" s="7"/>
      <c r="K73" s="7"/>
      <c r="L73" s="7"/>
      <c r="M73" s="29"/>
      <c r="N73" s="29"/>
      <c r="O73" s="29"/>
      <c r="P73" s="29"/>
      <c r="Q73" s="11"/>
      <c r="R73" s="11"/>
      <c r="S73" s="11"/>
      <c r="T73" s="11"/>
      <c r="U73" s="11"/>
      <c r="V73" s="11"/>
      <c r="W73" s="7"/>
      <c r="X73" s="7"/>
      <c r="Y73" s="7"/>
      <c r="Z73" s="7"/>
      <c r="AA73" s="487"/>
    </row>
    <row r="74" spans="1:27" s="10" customFormat="1" ht="20.100000000000001" customHeight="1">
      <c r="A74" s="7"/>
      <c r="B74" s="7"/>
      <c r="C74" s="7"/>
      <c r="D74" s="2"/>
      <c r="E74" s="7"/>
      <c r="F74" s="7"/>
      <c r="G74" s="1334"/>
      <c r="H74" s="13"/>
      <c r="I74" s="7"/>
      <c r="J74" s="7"/>
      <c r="K74" s="7"/>
      <c r="L74" s="7"/>
      <c r="M74" s="29"/>
      <c r="N74" s="29"/>
      <c r="O74" s="29"/>
      <c r="P74" s="29"/>
      <c r="Q74" s="11"/>
      <c r="R74" s="11"/>
      <c r="S74" s="11"/>
      <c r="T74" s="11"/>
      <c r="U74" s="11"/>
      <c r="V74" s="11"/>
      <c r="W74" s="7"/>
      <c r="X74" s="7"/>
      <c r="Y74" s="7"/>
      <c r="Z74" s="7"/>
      <c r="AA74" s="487"/>
    </row>
    <row r="75" spans="1:27" s="10" customFormat="1" ht="20.100000000000001" customHeight="1">
      <c r="A75" s="7"/>
      <c r="B75" s="7"/>
      <c r="C75" s="7"/>
      <c r="D75" s="2"/>
      <c r="E75" s="7"/>
      <c r="F75" s="7"/>
      <c r="G75" s="1333"/>
      <c r="H75" s="13"/>
      <c r="I75" s="7"/>
      <c r="J75" s="7"/>
      <c r="K75" s="7"/>
      <c r="L75" s="7"/>
      <c r="M75" s="29"/>
      <c r="N75" s="29"/>
      <c r="O75" s="29"/>
      <c r="P75" s="29"/>
      <c r="Q75" s="11"/>
      <c r="R75" s="11"/>
      <c r="S75" s="11"/>
      <c r="T75" s="11"/>
      <c r="U75" s="11"/>
      <c r="V75" s="11"/>
      <c r="W75" s="7"/>
      <c r="X75" s="7"/>
      <c r="Y75" s="7"/>
      <c r="Z75" s="7"/>
      <c r="AA75" s="487"/>
    </row>
    <row r="76" spans="1:27" s="10" customFormat="1" ht="20.100000000000001" customHeight="1">
      <c r="A76" s="7"/>
      <c r="B76" s="7"/>
      <c r="C76" s="7"/>
      <c r="D76" s="1"/>
      <c r="E76" s="7"/>
      <c r="F76" s="7"/>
      <c r="G76" s="1334"/>
      <c r="H76" s="13"/>
      <c r="I76" s="7"/>
      <c r="J76" s="7"/>
      <c r="K76" s="7"/>
      <c r="L76" s="7"/>
      <c r="M76" s="29"/>
      <c r="N76" s="29"/>
      <c r="O76" s="29"/>
      <c r="P76" s="29"/>
      <c r="Q76" s="11"/>
      <c r="R76" s="11"/>
      <c r="S76" s="11"/>
      <c r="T76" s="11"/>
      <c r="U76" s="11"/>
      <c r="V76" s="11"/>
      <c r="W76" s="7"/>
      <c r="X76" s="7"/>
      <c r="Y76" s="7"/>
      <c r="Z76" s="7"/>
      <c r="AA76" s="487"/>
    </row>
    <row r="77" spans="1:27" s="10" customFormat="1" ht="20.100000000000001" customHeight="1">
      <c r="A77" s="7"/>
      <c r="B77" s="7"/>
      <c r="C77" s="7"/>
      <c r="D77" s="2"/>
      <c r="E77" s="7"/>
      <c r="F77" s="7"/>
      <c r="G77" s="1333"/>
      <c r="H77" s="13"/>
      <c r="I77" s="7"/>
      <c r="J77" s="7"/>
      <c r="K77" s="7"/>
      <c r="L77" s="7"/>
      <c r="M77" s="29"/>
      <c r="N77" s="29"/>
      <c r="O77" s="29"/>
      <c r="P77" s="29"/>
      <c r="Q77" s="11"/>
      <c r="R77" s="11"/>
      <c r="S77" s="11"/>
      <c r="T77" s="11"/>
      <c r="U77" s="11"/>
      <c r="V77" s="11"/>
      <c r="W77" s="7"/>
      <c r="X77" s="7"/>
      <c r="Y77" s="7"/>
      <c r="Z77" s="7"/>
      <c r="AA77" s="487"/>
    </row>
    <row r="78" spans="1:27" s="10" customFormat="1" ht="20.100000000000001" customHeight="1">
      <c r="A78" s="7"/>
      <c r="B78" s="7"/>
      <c r="C78" s="7"/>
      <c r="D78" s="2"/>
      <c r="E78" s="7"/>
      <c r="F78" s="7"/>
      <c r="G78" s="7"/>
      <c r="H78" s="13"/>
      <c r="I78" s="7"/>
      <c r="J78" s="7"/>
      <c r="K78" s="7"/>
      <c r="L78" s="7"/>
      <c r="M78" s="29"/>
      <c r="N78" s="29"/>
      <c r="O78" s="29"/>
      <c r="P78" s="29"/>
      <c r="Q78" s="11"/>
      <c r="R78" s="11"/>
      <c r="S78" s="11"/>
      <c r="T78" s="11"/>
      <c r="U78" s="11"/>
      <c r="V78" s="11"/>
      <c r="W78" s="7"/>
      <c r="X78" s="7"/>
      <c r="Y78" s="7"/>
      <c r="Z78" s="7"/>
      <c r="AA78" s="487"/>
    </row>
    <row r="79" spans="1:27" s="10" customFormat="1" ht="20.100000000000001" customHeight="1">
      <c r="A79" s="7"/>
      <c r="B79" s="7"/>
      <c r="C79" s="7"/>
      <c r="D79" s="2"/>
      <c r="E79" s="7"/>
      <c r="F79" s="7"/>
      <c r="G79" s="7"/>
      <c r="H79" s="13"/>
      <c r="I79" s="7"/>
      <c r="J79" s="7"/>
      <c r="K79" s="7"/>
      <c r="L79" s="7"/>
      <c r="M79" s="29"/>
      <c r="N79" s="29"/>
      <c r="O79" s="29"/>
      <c r="P79" s="29"/>
      <c r="Q79" s="11"/>
      <c r="R79" s="11"/>
      <c r="S79" s="11"/>
      <c r="T79" s="11"/>
      <c r="U79" s="11"/>
      <c r="V79" s="11"/>
      <c r="W79" s="7"/>
      <c r="X79" s="7"/>
      <c r="Y79" s="7"/>
      <c r="Z79" s="7"/>
      <c r="AA79" s="487"/>
    </row>
    <row r="80" spans="1:27" s="10" customFormat="1" ht="20.100000000000001" customHeight="1">
      <c r="A80" s="7"/>
      <c r="B80" s="7"/>
      <c r="C80" s="7"/>
      <c r="D80" s="2"/>
      <c r="E80" s="7"/>
      <c r="F80" s="7"/>
      <c r="G80" s="7"/>
      <c r="H80" s="13"/>
      <c r="I80" s="7"/>
      <c r="J80" s="7"/>
      <c r="K80" s="7"/>
      <c r="L80" s="7"/>
      <c r="M80" s="29"/>
      <c r="N80" s="29"/>
      <c r="O80" s="29"/>
      <c r="P80" s="29"/>
      <c r="Q80" s="11"/>
      <c r="R80" s="11"/>
      <c r="S80" s="11"/>
      <c r="T80" s="11"/>
      <c r="U80" s="11"/>
      <c r="V80" s="11"/>
      <c r="W80" s="7"/>
      <c r="X80" s="7"/>
      <c r="Y80" s="7"/>
      <c r="Z80" s="7"/>
      <c r="AA80" s="487"/>
    </row>
    <row r="81" spans="1:27" s="10" customFormat="1" ht="20.100000000000001" customHeight="1">
      <c r="A81" s="7"/>
      <c r="B81" s="7"/>
      <c r="C81" s="7"/>
      <c r="D81" s="2"/>
      <c r="E81" s="7"/>
      <c r="F81" s="7"/>
      <c r="G81" s="7"/>
      <c r="H81" s="13"/>
      <c r="I81" s="7"/>
      <c r="J81" s="7"/>
      <c r="K81" s="7"/>
      <c r="L81" s="7"/>
      <c r="M81" s="29"/>
      <c r="N81" s="29"/>
      <c r="O81" s="29"/>
      <c r="P81" s="29"/>
      <c r="Q81" s="11"/>
      <c r="R81" s="11"/>
      <c r="S81" s="11"/>
      <c r="T81" s="11"/>
      <c r="U81" s="11"/>
      <c r="V81" s="11"/>
      <c r="W81" s="7"/>
      <c r="X81" s="7"/>
      <c r="Y81" s="7"/>
      <c r="Z81" s="7"/>
      <c r="AA81" s="487"/>
    </row>
    <row r="82" spans="1:27" s="10" customFormat="1" ht="20.100000000000001" customHeight="1">
      <c r="A82" s="7"/>
      <c r="B82" s="7"/>
      <c r="C82" s="7"/>
      <c r="D82" s="2"/>
      <c r="E82" s="7"/>
      <c r="F82" s="7"/>
      <c r="G82" s="7"/>
      <c r="H82" s="13"/>
      <c r="I82" s="7"/>
      <c r="J82" s="7"/>
      <c r="K82" s="7"/>
      <c r="L82" s="7"/>
      <c r="M82" s="29"/>
      <c r="N82" s="29"/>
      <c r="O82" s="29"/>
      <c r="P82" s="29"/>
      <c r="Q82" s="11"/>
      <c r="R82" s="11"/>
      <c r="S82" s="11"/>
      <c r="T82" s="11"/>
      <c r="U82" s="11"/>
      <c r="V82" s="11"/>
      <c r="W82" s="7"/>
      <c r="X82" s="7"/>
      <c r="Y82" s="7"/>
      <c r="Z82" s="7"/>
      <c r="AA82" s="487"/>
    </row>
    <row r="83" spans="1:27" s="10" customFormat="1" ht="20.100000000000001" customHeight="1">
      <c r="A83" s="7"/>
      <c r="B83" s="7"/>
      <c r="C83" s="7"/>
      <c r="D83" s="2"/>
      <c r="E83" s="7"/>
      <c r="F83" s="7"/>
      <c r="G83" s="7"/>
      <c r="H83" s="13"/>
      <c r="I83" s="7"/>
      <c r="J83" s="7"/>
      <c r="K83" s="7"/>
      <c r="L83" s="7"/>
      <c r="M83" s="29"/>
      <c r="N83" s="29"/>
      <c r="O83" s="29"/>
      <c r="P83" s="29"/>
      <c r="Q83" s="11"/>
      <c r="R83" s="11"/>
      <c r="S83" s="11"/>
      <c r="T83" s="11"/>
      <c r="U83" s="11"/>
      <c r="V83" s="11"/>
      <c r="W83" s="7"/>
      <c r="X83" s="7"/>
      <c r="Y83" s="7"/>
      <c r="Z83" s="7"/>
      <c r="AA83" s="487"/>
    </row>
    <row r="84" spans="1:27" s="10" customFormat="1" ht="20.100000000000001" customHeight="1">
      <c r="A84" s="7"/>
      <c r="B84" s="7"/>
      <c r="C84" s="7"/>
      <c r="D84" s="2"/>
      <c r="E84" s="7"/>
      <c r="F84" s="7"/>
      <c r="G84" s="7"/>
      <c r="H84" s="13"/>
      <c r="I84" s="7"/>
      <c r="J84" s="7"/>
      <c r="K84" s="7"/>
      <c r="L84" s="7"/>
      <c r="M84" s="29"/>
      <c r="N84" s="29"/>
      <c r="O84" s="29"/>
      <c r="P84" s="29"/>
      <c r="Q84" s="11"/>
      <c r="R84" s="11"/>
      <c r="S84" s="11"/>
      <c r="T84" s="11"/>
      <c r="U84" s="11"/>
      <c r="V84" s="11"/>
      <c r="W84" s="7"/>
      <c r="X84" s="7"/>
      <c r="Y84" s="7"/>
      <c r="Z84" s="7"/>
      <c r="AA84" s="487"/>
    </row>
    <row r="85" spans="1:27" s="10" customFormat="1" ht="20.100000000000001" customHeight="1">
      <c r="A85" s="7"/>
      <c r="B85" s="7"/>
      <c r="C85" s="7"/>
      <c r="D85" s="2"/>
      <c r="E85" s="7"/>
      <c r="F85" s="7"/>
      <c r="G85" s="7"/>
      <c r="H85" s="13"/>
      <c r="I85" s="7"/>
      <c r="J85" s="7"/>
      <c r="K85" s="7"/>
      <c r="L85" s="7"/>
      <c r="M85" s="29"/>
      <c r="N85" s="29"/>
      <c r="O85" s="29"/>
      <c r="P85" s="29"/>
      <c r="Q85" s="11"/>
      <c r="R85" s="11"/>
      <c r="S85" s="11"/>
      <c r="T85" s="11"/>
      <c r="U85" s="11"/>
      <c r="V85" s="11"/>
      <c r="W85" s="7"/>
      <c r="X85" s="7"/>
      <c r="Y85" s="7"/>
      <c r="Z85" s="7"/>
      <c r="AA85" s="487"/>
    </row>
    <row r="86" spans="1:27" s="10" customFormat="1" ht="20.100000000000001" customHeight="1">
      <c r="A86" s="7"/>
      <c r="B86" s="7"/>
      <c r="C86" s="7"/>
      <c r="D86" s="2"/>
      <c r="E86" s="7"/>
      <c r="F86" s="7"/>
      <c r="G86" s="7"/>
      <c r="H86" s="13"/>
      <c r="I86" s="7"/>
      <c r="J86" s="7"/>
      <c r="K86" s="7"/>
      <c r="L86" s="7"/>
      <c r="M86" s="29"/>
      <c r="N86" s="29"/>
      <c r="O86" s="29"/>
      <c r="P86" s="29"/>
      <c r="Q86" s="11"/>
      <c r="R86" s="11"/>
      <c r="S86" s="11"/>
      <c r="T86" s="11"/>
      <c r="U86" s="11"/>
      <c r="V86" s="11"/>
      <c r="W86" s="7"/>
      <c r="X86" s="7"/>
      <c r="Y86" s="7"/>
      <c r="Z86" s="7"/>
      <c r="AA86" s="487"/>
    </row>
    <row r="87" spans="1:27" s="10" customFormat="1" ht="20.100000000000001" customHeight="1">
      <c r="A87" s="7"/>
      <c r="B87" s="7"/>
      <c r="C87" s="7"/>
      <c r="D87" s="2"/>
      <c r="E87" s="7"/>
      <c r="F87" s="7"/>
      <c r="G87" s="7"/>
      <c r="H87" s="13"/>
      <c r="I87" s="7"/>
      <c r="J87" s="7"/>
      <c r="K87" s="7"/>
      <c r="L87" s="7"/>
      <c r="M87" s="29"/>
      <c r="N87" s="29"/>
      <c r="O87" s="29"/>
      <c r="P87" s="29"/>
      <c r="Q87" s="11"/>
      <c r="R87" s="11"/>
      <c r="S87" s="11"/>
      <c r="T87" s="11"/>
      <c r="U87" s="11"/>
      <c r="V87" s="11"/>
      <c r="W87" s="7"/>
      <c r="X87" s="7"/>
      <c r="Y87" s="7"/>
      <c r="Z87" s="7"/>
      <c r="AA87" s="487"/>
    </row>
    <row r="88" spans="1:27" s="10" customFormat="1" ht="20.100000000000001" customHeight="1">
      <c r="A88" s="7"/>
      <c r="B88" s="7"/>
      <c r="C88" s="7"/>
      <c r="D88" s="2"/>
      <c r="E88" s="7"/>
      <c r="F88" s="7"/>
      <c r="G88" s="7"/>
      <c r="H88" s="13"/>
      <c r="I88" s="7"/>
      <c r="J88" s="7"/>
      <c r="K88" s="7"/>
      <c r="L88" s="7"/>
      <c r="M88" s="29"/>
      <c r="N88" s="29"/>
      <c r="O88" s="29"/>
      <c r="P88" s="29"/>
      <c r="Q88" s="11"/>
      <c r="R88" s="11"/>
      <c r="S88" s="11"/>
      <c r="T88" s="11"/>
      <c r="U88" s="11"/>
      <c r="V88" s="11"/>
      <c r="W88" s="7"/>
      <c r="X88" s="7"/>
      <c r="Y88" s="7"/>
      <c r="Z88" s="7"/>
      <c r="AA88" s="487"/>
    </row>
    <row r="89" spans="1:27" s="10" customFormat="1" ht="20.100000000000001" customHeight="1">
      <c r="A89" s="7"/>
      <c r="B89" s="7"/>
      <c r="C89" s="7"/>
      <c r="D89" s="2"/>
      <c r="E89" s="7"/>
      <c r="F89" s="7"/>
      <c r="G89" s="7"/>
      <c r="H89" s="13"/>
      <c r="I89" s="7"/>
      <c r="J89" s="7"/>
      <c r="K89" s="7"/>
      <c r="L89" s="7"/>
      <c r="M89" s="29"/>
      <c r="N89" s="29"/>
      <c r="O89" s="29"/>
      <c r="P89" s="29"/>
      <c r="Q89" s="11"/>
      <c r="R89" s="11"/>
      <c r="S89" s="11"/>
      <c r="T89" s="11"/>
      <c r="U89" s="11"/>
      <c r="V89" s="11"/>
      <c r="W89" s="7"/>
      <c r="X89" s="7"/>
      <c r="Y89" s="7"/>
      <c r="Z89" s="7"/>
      <c r="AA89" s="487"/>
    </row>
    <row r="90" spans="1:27" s="10" customFormat="1" ht="20.100000000000001" customHeight="1">
      <c r="A90" s="7"/>
      <c r="B90" s="7"/>
      <c r="C90" s="7"/>
      <c r="D90" s="2"/>
      <c r="E90" s="7"/>
      <c r="F90" s="7"/>
      <c r="G90" s="7"/>
      <c r="H90" s="13"/>
      <c r="I90" s="7"/>
      <c r="J90" s="7"/>
      <c r="K90" s="7"/>
      <c r="L90" s="7"/>
      <c r="M90" s="29"/>
      <c r="N90" s="29"/>
      <c r="O90" s="29"/>
      <c r="P90" s="29"/>
      <c r="Q90" s="11"/>
      <c r="R90" s="11"/>
      <c r="S90" s="11"/>
      <c r="T90" s="11"/>
      <c r="U90" s="11"/>
      <c r="V90" s="11"/>
      <c r="W90" s="7"/>
      <c r="X90" s="7"/>
      <c r="Y90" s="7"/>
      <c r="Z90" s="7"/>
      <c r="AA90" s="487"/>
    </row>
    <row r="91" spans="1:27" s="10" customFormat="1" ht="20.100000000000001" customHeight="1">
      <c r="A91" s="7"/>
      <c r="B91" s="7"/>
      <c r="C91" s="7"/>
      <c r="D91" s="2"/>
      <c r="E91" s="7"/>
      <c r="F91" s="7"/>
      <c r="G91" s="7"/>
      <c r="H91" s="13"/>
      <c r="I91" s="7"/>
      <c r="J91" s="7"/>
      <c r="K91" s="7"/>
      <c r="L91" s="7"/>
      <c r="M91" s="29"/>
      <c r="N91" s="29"/>
      <c r="O91" s="29"/>
      <c r="P91" s="29"/>
      <c r="Q91" s="11"/>
      <c r="R91" s="11"/>
      <c r="S91" s="11"/>
      <c r="T91" s="11"/>
      <c r="U91" s="11"/>
      <c r="V91" s="11"/>
      <c r="W91" s="7"/>
      <c r="X91" s="7"/>
      <c r="Y91" s="7"/>
      <c r="Z91" s="7"/>
      <c r="AA91" s="487"/>
    </row>
    <row r="92" spans="1:27" s="10" customFormat="1" ht="20.100000000000001" customHeight="1">
      <c r="A92" s="7"/>
      <c r="B92" s="7"/>
      <c r="C92" s="7"/>
      <c r="D92" s="2"/>
      <c r="E92" s="7"/>
      <c r="F92" s="7"/>
      <c r="G92" s="7"/>
      <c r="H92" s="13"/>
      <c r="I92" s="7"/>
      <c r="J92" s="7"/>
      <c r="K92" s="7"/>
      <c r="L92" s="7"/>
      <c r="M92" s="29"/>
      <c r="N92" s="29"/>
      <c r="O92" s="29"/>
      <c r="P92" s="29"/>
      <c r="Q92" s="11"/>
      <c r="R92" s="11"/>
      <c r="S92" s="11"/>
      <c r="T92" s="11"/>
      <c r="U92" s="11"/>
      <c r="V92" s="11"/>
      <c r="W92" s="7"/>
      <c r="X92" s="7"/>
      <c r="Y92" s="7"/>
      <c r="Z92" s="7"/>
      <c r="AA92" s="487"/>
    </row>
    <row r="93" spans="1:27" s="10" customFormat="1" ht="20.100000000000001" customHeight="1">
      <c r="A93" s="7"/>
      <c r="B93" s="7"/>
      <c r="C93" s="7"/>
      <c r="D93" s="2"/>
      <c r="E93" s="7"/>
      <c r="F93" s="7"/>
      <c r="G93" s="7"/>
      <c r="H93" s="13"/>
      <c r="I93" s="7"/>
      <c r="J93" s="7"/>
      <c r="K93" s="7"/>
      <c r="L93" s="7"/>
      <c r="M93" s="29"/>
      <c r="N93" s="29"/>
      <c r="O93" s="29"/>
      <c r="P93" s="29"/>
      <c r="Q93" s="11"/>
      <c r="R93" s="11"/>
      <c r="S93" s="11"/>
      <c r="T93" s="11"/>
      <c r="U93" s="11"/>
      <c r="V93" s="11"/>
      <c r="W93" s="7"/>
      <c r="X93" s="7"/>
      <c r="Y93" s="7"/>
      <c r="Z93" s="7"/>
      <c r="AA93" s="487"/>
    </row>
    <row r="94" spans="1:27" s="10" customFormat="1" ht="20.100000000000001" customHeight="1">
      <c r="A94" s="7"/>
      <c r="B94" s="7"/>
      <c r="C94" s="7"/>
      <c r="D94" s="2"/>
      <c r="E94" s="7"/>
      <c r="F94" s="7"/>
      <c r="G94" s="7"/>
      <c r="H94" s="13"/>
      <c r="I94" s="7"/>
      <c r="J94" s="7"/>
      <c r="K94" s="7"/>
      <c r="L94" s="7"/>
      <c r="M94" s="29"/>
      <c r="N94" s="29"/>
      <c r="O94" s="29"/>
      <c r="P94" s="29"/>
      <c r="Q94" s="11"/>
      <c r="R94" s="11"/>
      <c r="S94" s="11"/>
      <c r="T94" s="11"/>
      <c r="U94" s="11"/>
      <c r="V94" s="11"/>
      <c r="W94" s="7"/>
      <c r="X94" s="7"/>
      <c r="Y94" s="7"/>
      <c r="Z94" s="7"/>
      <c r="AA94" s="487"/>
    </row>
    <row r="95" spans="1:27" s="10" customFormat="1" ht="20.100000000000001" customHeight="1">
      <c r="A95" s="7"/>
      <c r="B95" s="7"/>
      <c r="C95" s="7"/>
      <c r="D95" s="2"/>
      <c r="E95" s="7"/>
      <c r="F95" s="7"/>
      <c r="G95" s="7"/>
      <c r="H95" s="13"/>
      <c r="I95" s="7"/>
      <c r="J95" s="7"/>
      <c r="K95" s="7"/>
      <c r="L95" s="7"/>
      <c r="M95" s="29"/>
      <c r="N95" s="29"/>
      <c r="O95" s="29"/>
      <c r="P95" s="29"/>
      <c r="Q95" s="11"/>
      <c r="R95" s="11"/>
      <c r="S95" s="11"/>
      <c r="T95" s="11"/>
      <c r="U95" s="11"/>
      <c r="V95" s="11"/>
      <c r="W95" s="7"/>
      <c r="X95" s="7"/>
      <c r="Y95" s="7"/>
      <c r="Z95" s="7"/>
      <c r="AA95" s="487"/>
    </row>
    <row r="96" spans="1:27" s="10" customFormat="1" ht="20.100000000000001" customHeight="1">
      <c r="A96" s="7"/>
      <c r="B96" s="7"/>
      <c r="C96" s="7"/>
      <c r="D96" s="1"/>
      <c r="E96" s="7"/>
      <c r="F96" s="7"/>
      <c r="G96" s="7"/>
      <c r="H96" s="13"/>
      <c r="I96" s="7"/>
      <c r="J96" s="7"/>
      <c r="K96" s="7"/>
      <c r="L96" s="7"/>
      <c r="M96" s="29"/>
      <c r="N96" s="29"/>
      <c r="O96" s="29"/>
      <c r="P96" s="29"/>
      <c r="Q96" s="11"/>
      <c r="R96" s="11"/>
      <c r="S96" s="11"/>
      <c r="T96" s="11"/>
      <c r="U96" s="11"/>
      <c r="V96" s="11"/>
      <c r="W96" s="7"/>
      <c r="X96" s="7"/>
      <c r="Y96" s="7"/>
      <c r="Z96" s="7"/>
      <c r="AA96" s="487"/>
    </row>
    <row r="97" spans="1:27" s="10" customFormat="1" ht="20.100000000000001" customHeight="1">
      <c r="A97" s="7"/>
      <c r="B97" s="7"/>
      <c r="C97" s="7"/>
      <c r="D97" s="2"/>
      <c r="E97" s="7"/>
      <c r="F97" s="7"/>
      <c r="G97" s="7"/>
      <c r="H97" s="13"/>
      <c r="I97" s="7"/>
      <c r="J97" s="7"/>
      <c r="K97" s="7"/>
      <c r="L97" s="7"/>
      <c r="M97" s="29"/>
      <c r="N97" s="29"/>
      <c r="O97" s="29"/>
      <c r="P97" s="29"/>
      <c r="Q97" s="11"/>
      <c r="R97" s="11"/>
      <c r="S97" s="11"/>
      <c r="T97" s="11"/>
      <c r="U97" s="11"/>
      <c r="V97" s="11"/>
      <c r="W97" s="7"/>
      <c r="X97" s="7"/>
      <c r="Y97" s="7"/>
      <c r="Z97" s="7"/>
      <c r="AA97" s="487"/>
    </row>
    <row r="98" spans="1:27" s="10" customFormat="1" ht="20.100000000000001" customHeight="1">
      <c r="A98" s="7"/>
      <c r="B98" s="7"/>
      <c r="C98" s="7"/>
      <c r="D98" s="2"/>
      <c r="E98" s="7"/>
      <c r="F98" s="7"/>
      <c r="G98" s="7"/>
      <c r="H98" s="13"/>
      <c r="I98" s="7"/>
      <c r="J98" s="7"/>
      <c r="K98" s="7"/>
      <c r="L98" s="7"/>
      <c r="M98" s="29"/>
      <c r="N98" s="29"/>
      <c r="O98" s="29"/>
      <c r="P98" s="29"/>
      <c r="Q98" s="11"/>
      <c r="R98" s="11"/>
      <c r="S98" s="11"/>
      <c r="T98" s="11"/>
      <c r="U98" s="11"/>
      <c r="V98" s="11"/>
      <c r="W98" s="7"/>
      <c r="X98" s="7"/>
      <c r="Y98" s="7"/>
      <c r="Z98" s="7"/>
      <c r="AA98" s="487"/>
    </row>
    <row r="99" spans="1:27" s="10" customFormat="1" ht="20.100000000000001" customHeight="1">
      <c r="A99" s="7"/>
      <c r="B99" s="7"/>
      <c r="C99" s="7"/>
      <c r="D99" s="2"/>
      <c r="E99" s="7"/>
      <c r="F99" s="7"/>
      <c r="G99" s="7"/>
      <c r="H99" s="13"/>
      <c r="I99" s="7"/>
      <c r="J99" s="7"/>
      <c r="K99" s="7"/>
      <c r="L99" s="7"/>
      <c r="M99" s="29"/>
      <c r="N99" s="29"/>
      <c r="O99" s="29"/>
      <c r="P99" s="29"/>
      <c r="Q99" s="11"/>
      <c r="R99" s="11"/>
      <c r="S99" s="11"/>
      <c r="T99" s="11"/>
      <c r="U99" s="11"/>
      <c r="V99" s="11"/>
      <c r="W99" s="7"/>
      <c r="X99" s="7"/>
      <c r="Y99" s="7"/>
      <c r="Z99" s="7"/>
      <c r="AA99" s="487"/>
    </row>
    <row r="100" spans="1:27" s="10" customFormat="1" ht="20.100000000000001" customHeight="1">
      <c r="A100" s="7"/>
      <c r="B100" s="7"/>
      <c r="C100" s="7"/>
      <c r="D100" s="2"/>
      <c r="E100" s="7"/>
      <c r="F100" s="7"/>
      <c r="G100" s="7"/>
      <c r="H100" s="13"/>
      <c r="I100" s="7"/>
      <c r="J100" s="7"/>
      <c r="K100" s="7"/>
      <c r="L100" s="7"/>
      <c r="M100" s="29"/>
      <c r="N100" s="29"/>
      <c r="O100" s="29"/>
      <c r="P100" s="29"/>
      <c r="Q100" s="11"/>
      <c r="R100" s="11"/>
      <c r="S100" s="11"/>
      <c r="T100" s="11"/>
      <c r="U100" s="11"/>
      <c r="V100" s="11"/>
      <c r="W100" s="7"/>
      <c r="X100" s="7"/>
      <c r="Y100" s="7"/>
      <c r="Z100" s="7"/>
      <c r="AA100" s="487"/>
    </row>
    <row r="101" spans="1:27" s="10" customFormat="1" ht="20.100000000000001" customHeight="1">
      <c r="A101" s="7"/>
      <c r="B101" s="7"/>
      <c r="C101" s="7"/>
      <c r="D101" s="2"/>
      <c r="E101" s="7"/>
      <c r="F101" s="7"/>
      <c r="G101" s="7"/>
      <c r="H101" s="13"/>
      <c r="I101" s="7"/>
      <c r="J101" s="7"/>
      <c r="K101" s="7"/>
      <c r="L101" s="7"/>
      <c r="M101" s="29"/>
      <c r="N101" s="29"/>
      <c r="O101" s="29"/>
      <c r="P101" s="29"/>
      <c r="Q101" s="11"/>
      <c r="R101" s="11"/>
      <c r="S101" s="11"/>
      <c r="T101" s="11"/>
      <c r="U101" s="11"/>
      <c r="V101" s="11"/>
      <c r="W101" s="7"/>
      <c r="X101" s="7"/>
      <c r="Y101" s="7"/>
      <c r="Z101" s="7"/>
      <c r="AA101" s="487"/>
    </row>
    <row r="102" spans="1:27" s="10" customFormat="1" ht="20.100000000000001" customHeight="1">
      <c r="A102" s="7"/>
      <c r="B102" s="7"/>
      <c r="C102" s="7"/>
      <c r="D102" s="2"/>
      <c r="E102" s="7"/>
      <c r="F102" s="7"/>
      <c r="G102" s="7"/>
      <c r="H102" s="13"/>
      <c r="I102" s="7"/>
      <c r="J102" s="7"/>
      <c r="K102" s="7"/>
      <c r="L102" s="7"/>
      <c r="M102" s="29"/>
      <c r="N102" s="29"/>
      <c r="O102" s="29"/>
      <c r="P102" s="29"/>
      <c r="Q102" s="11"/>
      <c r="R102" s="11"/>
      <c r="S102" s="11"/>
      <c r="T102" s="11"/>
      <c r="U102" s="11"/>
      <c r="V102" s="11"/>
      <c r="W102" s="7"/>
      <c r="X102" s="7"/>
      <c r="Y102" s="7"/>
      <c r="Z102" s="7"/>
      <c r="AA102" s="487"/>
    </row>
    <row r="103" spans="1:27" s="10" customFormat="1" ht="20.100000000000001" customHeight="1">
      <c r="A103" s="7"/>
      <c r="B103" s="7"/>
      <c r="C103" s="7"/>
      <c r="D103" s="1"/>
      <c r="E103" s="7"/>
      <c r="F103" s="7"/>
      <c r="G103" s="7"/>
      <c r="H103" s="13"/>
      <c r="I103" s="7"/>
      <c r="J103" s="7"/>
      <c r="K103" s="7"/>
      <c r="L103" s="7"/>
      <c r="M103" s="29"/>
      <c r="N103" s="29"/>
      <c r="O103" s="29"/>
      <c r="P103" s="29"/>
      <c r="Q103" s="11"/>
      <c r="R103" s="11"/>
      <c r="S103" s="11"/>
      <c r="T103" s="11"/>
      <c r="U103" s="11"/>
      <c r="V103" s="11"/>
      <c r="W103" s="7"/>
      <c r="X103" s="7"/>
      <c r="Y103" s="7"/>
      <c r="Z103" s="7"/>
      <c r="AA103" s="487"/>
    </row>
    <row r="104" spans="1:27" s="10" customFormat="1" ht="20.100000000000001" customHeight="1">
      <c r="A104" s="7"/>
      <c r="B104" s="7"/>
      <c r="C104" s="7"/>
      <c r="D104" s="2"/>
      <c r="E104" s="7"/>
      <c r="F104" s="7"/>
      <c r="G104" s="7"/>
      <c r="H104" s="13"/>
      <c r="I104" s="7"/>
      <c r="J104" s="7"/>
      <c r="K104" s="7"/>
      <c r="L104" s="7"/>
      <c r="M104" s="29"/>
      <c r="N104" s="29"/>
      <c r="O104" s="29"/>
      <c r="P104" s="29"/>
      <c r="Q104" s="11"/>
      <c r="R104" s="11"/>
      <c r="S104" s="11"/>
      <c r="T104" s="11"/>
      <c r="U104" s="11"/>
      <c r="V104" s="11"/>
      <c r="W104" s="7"/>
      <c r="X104" s="7"/>
      <c r="Y104" s="7"/>
      <c r="Z104" s="7"/>
      <c r="AA104" s="487"/>
    </row>
    <row r="105" spans="1:27" s="10" customFormat="1" ht="20.100000000000001" customHeight="1">
      <c r="A105" s="7"/>
      <c r="B105" s="7"/>
      <c r="C105" s="7"/>
      <c r="D105" s="2"/>
      <c r="E105" s="7"/>
      <c r="F105" s="7"/>
      <c r="G105" s="7"/>
      <c r="H105" s="13"/>
      <c r="I105" s="7"/>
      <c r="J105" s="7"/>
      <c r="K105" s="7"/>
      <c r="L105" s="7"/>
      <c r="M105" s="29"/>
      <c r="N105" s="29"/>
      <c r="O105" s="29"/>
      <c r="P105" s="29"/>
      <c r="Q105" s="11"/>
      <c r="R105" s="11"/>
      <c r="S105" s="11"/>
      <c r="T105" s="11"/>
      <c r="U105" s="11"/>
      <c r="V105" s="11"/>
      <c r="W105" s="7"/>
      <c r="X105" s="7"/>
      <c r="Y105" s="7"/>
      <c r="Z105" s="7"/>
      <c r="AA105" s="487"/>
    </row>
    <row r="106" spans="1:27" s="10" customFormat="1" ht="20.100000000000001" customHeight="1">
      <c r="A106" s="7"/>
      <c r="B106" s="7"/>
      <c r="C106" s="7"/>
      <c r="D106" s="2"/>
      <c r="E106" s="7"/>
      <c r="F106" s="7"/>
      <c r="G106" s="7"/>
      <c r="H106" s="13"/>
      <c r="I106" s="7"/>
      <c r="J106" s="7"/>
      <c r="K106" s="7"/>
      <c r="L106" s="7"/>
      <c r="M106" s="29"/>
      <c r="N106" s="29"/>
      <c r="O106" s="29"/>
      <c r="P106" s="29"/>
      <c r="Q106" s="11"/>
      <c r="R106" s="11"/>
      <c r="S106" s="11"/>
      <c r="T106" s="11"/>
      <c r="U106" s="11"/>
      <c r="V106" s="11"/>
      <c r="W106" s="7"/>
      <c r="X106" s="7"/>
      <c r="Y106" s="7"/>
      <c r="Z106" s="7"/>
      <c r="AA106" s="487"/>
    </row>
    <row r="107" spans="1:27" s="10" customFormat="1" ht="20.100000000000001" customHeight="1">
      <c r="A107" s="7"/>
      <c r="B107" s="7"/>
      <c r="C107" s="7"/>
      <c r="D107" s="2"/>
      <c r="E107" s="7"/>
      <c r="F107" s="7"/>
      <c r="G107" s="7"/>
      <c r="H107" s="13"/>
      <c r="I107" s="7"/>
      <c r="J107" s="7"/>
      <c r="K107" s="7"/>
      <c r="L107" s="7"/>
      <c r="M107" s="29"/>
      <c r="N107" s="29"/>
      <c r="O107" s="29"/>
      <c r="P107" s="29"/>
      <c r="Q107" s="11"/>
      <c r="R107" s="11"/>
      <c r="S107" s="11"/>
      <c r="T107" s="11"/>
      <c r="U107" s="11"/>
      <c r="V107" s="11"/>
      <c r="W107" s="7"/>
      <c r="X107" s="7"/>
      <c r="Y107" s="7"/>
      <c r="Z107" s="7"/>
      <c r="AA107" s="487"/>
    </row>
    <row r="108" spans="1:27" s="10" customFormat="1" ht="20.100000000000001" customHeight="1">
      <c r="A108" s="7"/>
      <c r="B108" s="7"/>
      <c r="C108" s="7"/>
      <c r="D108" s="2"/>
      <c r="E108" s="7"/>
      <c r="F108" s="7"/>
      <c r="G108" s="7"/>
      <c r="H108" s="13"/>
      <c r="I108" s="7"/>
      <c r="J108" s="7"/>
      <c r="K108" s="7"/>
      <c r="L108" s="7"/>
      <c r="M108" s="29"/>
      <c r="N108" s="29"/>
      <c r="O108" s="29"/>
      <c r="P108" s="29"/>
      <c r="Q108" s="11"/>
      <c r="R108" s="11"/>
      <c r="S108" s="11"/>
      <c r="T108" s="11"/>
      <c r="U108" s="11"/>
      <c r="V108" s="11"/>
      <c r="W108" s="7"/>
      <c r="X108" s="7"/>
      <c r="Y108" s="7"/>
      <c r="Z108" s="7"/>
      <c r="AA108" s="487"/>
    </row>
    <row r="109" spans="1:27" s="10" customFormat="1" ht="20.100000000000001" customHeight="1">
      <c r="A109" s="7"/>
      <c r="B109" s="7"/>
      <c r="C109" s="7"/>
      <c r="D109" s="2"/>
      <c r="E109" s="7"/>
      <c r="F109" s="7"/>
      <c r="G109" s="7"/>
      <c r="H109" s="13"/>
      <c r="I109" s="7"/>
      <c r="J109" s="7"/>
      <c r="K109" s="7"/>
      <c r="L109" s="7"/>
      <c r="M109" s="29"/>
      <c r="N109" s="29"/>
      <c r="O109" s="29"/>
      <c r="P109" s="29"/>
      <c r="Q109" s="11"/>
      <c r="R109" s="11"/>
      <c r="S109" s="11"/>
      <c r="T109" s="11"/>
      <c r="U109" s="11"/>
      <c r="V109" s="11"/>
      <c r="W109" s="7"/>
      <c r="X109" s="7"/>
      <c r="Y109" s="7"/>
      <c r="Z109" s="7"/>
      <c r="AA109" s="487"/>
    </row>
    <row r="110" spans="1:27" s="10" customFormat="1" ht="20.100000000000001" customHeight="1">
      <c r="A110" s="7"/>
      <c r="B110" s="7"/>
      <c r="C110" s="7"/>
      <c r="D110" s="2"/>
      <c r="E110" s="7"/>
      <c r="F110" s="7"/>
      <c r="G110" s="7"/>
      <c r="H110" s="13"/>
      <c r="I110" s="7"/>
      <c r="J110" s="7"/>
      <c r="K110" s="7"/>
      <c r="L110" s="7"/>
      <c r="M110" s="29"/>
      <c r="N110" s="29"/>
      <c r="O110" s="29"/>
      <c r="P110" s="29"/>
      <c r="Q110" s="11"/>
      <c r="R110" s="11"/>
      <c r="S110" s="11"/>
      <c r="T110" s="11"/>
      <c r="U110" s="11"/>
      <c r="V110" s="11"/>
      <c r="W110" s="7"/>
      <c r="X110" s="7"/>
      <c r="Y110" s="7"/>
      <c r="Z110" s="7"/>
      <c r="AA110" s="487"/>
    </row>
    <row r="111" spans="1:27" s="10" customFormat="1" ht="20.100000000000001" customHeight="1">
      <c r="A111" s="7"/>
      <c r="B111" s="7"/>
      <c r="C111" s="7"/>
      <c r="D111" s="2"/>
      <c r="E111" s="7"/>
      <c r="F111" s="7"/>
      <c r="G111" s="7"/>
      <c r="H111" s="13"/>
      <c r="I111" s="7"/>
      <c r="J111" s="7"/>
      <c r="K111" s="7"/>
      <c r="L111" s="7"/>
      <c r="M111" s="29"/>
      <c r="N111" s="29"/>
      <c r="O111" s="29"/>
      <c r="P111" s="29"/>
      <c r="Q111" s="11"/>
      <c r="R111" s="11"/>
      <c r="S111" s="11"/>
      <c r="T111" s="11"/>
      <c r="U111" s="11"/>
      <c r="V111" s="11"/>
      <c r="W111" s="7"/>
      <c r="X111" s="7"/>
      <c r="Y111" s="7"/>
      <c r="Z111" s="7"/>
      <c r="AA111" s="487"/>
    </row>
    <row r="112" spans="1:27" s="10" customFormat="1" ht="20.100000000000001" customHeight="1">
      <c r="A112" s="7"/>
      <c r="B112" s="7"/>
      <c r="C112" s="7"/>
      <c r="D112" s="2"/>
      <c r="E112" s="7"/>
      <c r="F112" s="7"/>
      <c r="G112" s="7"/>
      <c r="H112" s="13"/>
      <c r="I112" s="7"/>
      <c r="J112" s="7"/>
      <c r="K112" s="7"/>
      <c r="L112" s="7"/>
      <c r="M112" s="29"/>
      <c r="N112" s="29"/>
      <c r="O112" s="29"/>
      <c r="P112" s="29"/>
      <c r="Q112" s="11"/>
      <c r="R112" s="11"/>
      <c r="S112" s="11"/>
      <c r="T112" s="11"/>
      <c r="U112" s="11"/>
      <c r="V112" s="11"/>
      <c r="W112" s="7"/>
      <c r="X112" s="7"/>
      <c r="Y112" s="7"/>
      <c r="Z112" s="7"/>
      <c r="AA112" s="487"/>
    </row>
    <row r="113" spans="1:27" s="10" customFormat="1" ht="20.100000000000001" customHeight="1">
      <c r="A113" s="7"/>
      <c r="B113" s="7"/>
      <c r="C113" s="7"/>
      <c r="D113" s="2"/>
      <c r="E113" s="7"/>
      <c r="F113" s="7"/>
      <c r="G113" s="7"/>
      <c r="H113" s="13"/>
      <c r="I113" s="7"/>
      <c r="J113" s="7"/>
      <c r="K113" s="7"/>
      <c r="L113" s="7"/>
      <c r="M113" s="29"/>
      <c r="N113" s="29"/>
      <c r="O113" s="29"/>
      <c r="P113" s="29"/>
      <c r="Q113" s="11"/>
      <c r="R113" s="11"/>
      <c r="S113" s="11"/>
      <c r="T113" s="11"/>
      <c r="U113" s="11"/>
      <c r="V113" s="11"/>
      <c r="W113" s="7"/>
      <c r="X113" s="7"/>
      <c r="Y113" s="7"/>
      <c r="Z113" s="7"/>
      <c r="AA113" s="487"/>
    </row>
    <row r="114" spans="1:27" s="10" customFormat="1" ht="20.100000000000001" customHeight="1">
      <c r="A114" s="7"/>
      <c r="B114" s="7"/>
      <c r="C114" s="7"/>
      <c r="D114" s="2"/>
      <c r="E114" s="7"/>
      <c r="F114" s="7"/>
      <c r="G114" s="7"/>
      <c r="H114" s="13"/>
      <c r="I114" s="7"/>
      <c r="J114" s="7"/>
      <c r="K114" s="7"/>
      <c r="L114" s="7"/>
      <c r="M114" s="29"/>
      <c r="N114" s="29"/>
      <c r="O114" s="29"/>
      <c r="P114" s="29"/>
      <c r="Q114" s="11"/>
      <c r="R114" s="11"/>
      <c r="S114" s="11"/>
      <c r="T114" s="11"/>
      <c r="U114" s="11"/>
      <c r="V114" s="11"/>
      <c r="W114" s="7"/>
      <c r="X114" s="7"/>
      <c r="Y114" s="7"/>
      <c r="Z114" s="7"/>
      <c r="AA114" s="487"/>
    </row>
    <row r="115" spans="1:27" s="10" customFormat="1" ht="20.100000000000001" customHeight="1">
      <c r="A115" s="7"/>
      <c r="B115" s="7"/>
      <c r="C115" s="7"/>
      <c r="D115" s="2"/>
      <c r="E115" s="7"/>
      <c r="F115" s="7"/>
      <c r="G115" s="7"/>
      <c r="H115" s="13"/>
      <c r="I115" s="7"/>
      <c r="J115" s="7"/>
      <c r="K115" s="7"/>
      <c r="L115" s="7"/>
      <c r="M115" s="29"/>
      <c r="N115" s="29"/>
      <c r="O115" s="29"/>
      <c r="P115" s="29"/>
      <c r="Q115" s="11"/>
      <c r="R115" s="11"/>
      <c r="S115" s="11"/>
      <c r="T115" s="11"/>
      <c r="U115" s="11"/>
      <c r="V115" s="11"/>
      <c r="W115" s="7"/>
      <c r="X115" s="7"/>
      <c r="Y115" s="7"/>
      <c r="Z115" s="7"/>
      <c r="AA115" s="487"/>
    </row>
    <row r="116" spans="1:27" s="10" customFormat="1" ht="20.100000000000001" customHeight="1">
      <c r="A116" s="7"/>
      <c r="B116" s="7"/>
      <c r="C116" s="7"/>
      <c r="D116" s="2"/>
      <c r="E116" s="7"/>
      <c r="F116" s="7"/>
      <c r="G116" s="7"/>
      <c r="H116" s="13"/>
      <c r="I116" s="7"/>
      <c r="J116" s="7"/>
      <c r="K116" s="7"/>
      <c r="L116" s="7"/>
      <c r="M116" s="29"/>
      <c r="N116" s="29"/>
      <c r="O116" s="29"/>
      <c r="P116" s="29"/>
      <c r="Q116" s="11"/>
      <c r="R116" s="11"/>
      <c r="S116" s="11"/>
      <c r="T116" s="11"/>
      <c r="U116" s="11"/>
      <c r="V116" s="11"/>
      <c r="W116" s="7"/>
      <c r="X116" s="7"/>
      <c r="Y116" s="7"/>
      <c r="Z116" s="7"/>
      <c r="AA116" s="487"/>
    </row>
    <row r="117" spans="1:27" s="10" customFormat="1" ht="20.100000000000001" customHeight="1">
      <c r="A117" s="7"/>
      <c r="B117" s="7"/>
      <c r="C117" s="7"/>
      <c r="D117" s="2"/>
      <c r="E117" s="7"/>
      <c r="F117" s="7"/>
      <c r="G117" s="7"/>
      <c r="H117" s="13"/>
      <c r="I117" s="7"/>
      <c r="J117" s="7"/>
      <c r="K117" s="7"/>
      <c r="L117" s="7"/>
      <c r="M117" s="29"/>
      <c r="N117" s="29"/>
      <c r="O117" s="29"/>
      <c r="P117" s="29"/>
      <c r="Q117" s="11"/>
      <c r="R117" s="11"/>
      <c r="S117" s="11"/>
      <c r="T117" s="11"/>
      <c r="U117" s="11"/>
      <c r="V117" s="11"/>
      <c r="W117" s="7"/>
      <c r="X117" s="7"/>
      <c r="Y117" s="7"/>
      <c r="Z117" s="7"/>
      <c r="AA117" s="487"/>
    </row>
    <row r="118" spans="1:27" s="10" customFormat="1" ht="20.100000000000001" customHeight="1">
      <c r="B118" s="7"/>
      <c r="C118" s="7"/>
      <c r="D118" s="2"/>
      <c r="E118" s="7"/>
      <c r="F118" s="7"/>
      <c r="G118" s="7"/>
      <c r="H118" s="13"/>
      <c r="I118" s="7"/>
      <c r="J118" s="7"/>
      <c r="K118" s="7"/>
      <c r="L118" s="7"/>
      <c r="M118" s="29"/>
      <c r="N118" s="29"/>
      <c r="O118" s="29"/>
      <c r="P118" s="29"/>
      <c r="Q118" s="11"/>
      <c r="R118" s="11"/>
      <c r="S118" s="11"/>
      <c r="T118" s="11"/>
      <c r="U118" s="11"/>
      <c r="V118" s="11"/>
      <c r="W118" s="7"/>
      <c r="X118" s="7"/>
      <c r="Y118" s="7"/>
      <c r="Z118" s="7"/>
      <c r="AA118" s="487"/>
    </row>
    <row r="119" spans="1:27" s="10" customFormat="1" ht="20.100000000000001" customHeight="1">
      <c r="B119" s="7"/>
      <c r="C119" s="7"/>
      <c r="D119" s="1"/>
      <c r="E119" s="7"/>
      <c r="F119" s="7"/>
      <c r="G119" s="7"/>
      <c r="H119" s="13"/>
      <c r="I119" s="7"/>
      <c r="J119" s="7"/>
      <c r="K119" s="7"/>
      <c r="L119" s="7"/>
      <c r="M119" s="29"/>
      <c r="N119" s="29"/>
      <c r="O119" s="29"/>
      <c r="P119" s="29"/>
      <c r="Q119" s="11"/>
      <c r="R119" s="11"/>
      <c r="S119" s="11"/>
      <c r="T119" s="11"/>
      <c r="U119" s="11"/>
      <c r="V119" s="11"/>
      <c r="W119" s="7"/>
      <c r="X119" s="7"/>
      <c r="Y119" s="7"/>
      <c r="Z119" s="7"/>
      <c r="AA119" s="487"/>
    </row>
    <row r="120" spans="1:27" s="10" customFormat="1" ht="20.100000000000001" customHeight="1">
      <c r="B120" s="7"/>
      <c r="C120" s="7"/>
      <c r="D120" s="2"/>
      <c r="E120" s="7"/>
      <c r="F120" s="7"/>
      <c r="G120" s="7"/>
      <c r="H120" s="13"/>
      <c r="I120" s="7"/>
      <c r="J120" s="7"/>
      <c r="K120" s="7"/>
      <c r="L120" s="7"/>
      <c r="M120" s="29"/>
      <c r="N120" s="29"/>
      <c r="O120" s="29"/>
      <c r="P120" s="29"/>
      <c r="Q120" s="11"/>
      <c r="R120" s="11"/>
      <c r="S120" s="11"/>
      <c r="T120" s="11"/>
      <c r="U120" s="11"/>
      <c r="V120" s="11"/>
      <c r="W120" s="7"/>
      <c r="X120" s="7"/>
      <c r="Y120" s="7"/>
      <c r="Z120" s="7"/>
      <c r="AA120" s="487"/>
    </row>
    <row r="121" spans="1:27" s="10" customFormat="1" ht="20.100000000000001" customHeight="1">
      <c r="B121" s="7"/>
      <c r="C121" s="7"/>
      <c r="D121" s="2"/>
      <c r="E121" s="7"/>
      <c r="F121" s="7"/>
      <c r="G121" s="7"/>
      <c r="H121" s="13"/>
      <c r="I121" s="7"/>
      <c r="J121" s="7"/>
      <c r="K121" s="7"/>
      <c r="L121" s="7"/>
      <c r="M121" s="29"/>
      <c r="N121" s="29"/>
      <c r="O121" s="29"/>
      <c r="P121" s="29"/>
      <c r="Q121" s="11"/>
      <c r="R121" s="11"/>
      <c r="S121" s="11"/>
      <c r="T121" s="11"/>
      <c r="U121" s="11"/>
      <c r="V121" s="11"/>
      <c r="W121" s="7"/>
      <c r="X121" s="7"/>
      <c r="Y121" s="7"/>
      <c r="Z121" s="7"/>
      <c r="AA121" s="487"/>
    </row>
    <row r="122" spans="1:27" s="10" customFormat="1" ht="20.100000000000001" customHeight="1">
      <c r="B122" s="7"/>
      <c r="C122" s="7"/>
      <c r="D122" s="2"/>
      <c r="E122" s="7"/>
      <c r="F122" s="7"/>
      <c r="G122" s="7"/>
      <c r="H122" s="13"/>
      <c r="I122" s="7"/>
      <c r="J122" s="7"/>
      <c r="K122" s="7"/>
      <c r="L122" s="7"/>
      <c r="M122" s="29"/>
      <c r="N122" s="29"/>
      <c r="O122" s="29"/>
      <c r="P122" s="29"/>
      <c r="Q122" s="11"/>
      <c r="R122" s="11"/>
      <c r="S122" s="11"/>
      <c r="T122" s="11"/>
      <c r="U122" s="11"/>
      <c r="V122" s="11"/>
      <c r="W122" s="7"/>
      <c r="X122" s="7"/>
      <c r="Y122" s="7"/>
      <c r="Z122" s="7"/>
      <c r="AA122" s="487"/>
    </row>
    <row r="123" spans="1:27" s="10" customFormat="1" ht="20.100000000000001" customHeight="1">
      <c r="B123" s="7"/>
      <c r="C123" s="7"/>
      <c r="D123" s="3"/>
      <c r="E123" s="7"/>
      <c r="F123" s="7"/>
      <c r="G123" s="7"/>
      <c r="H123" s="13"/>
      <c r="I123" s="7"/>
      <c r="J123" s="7"/>
      <c r="K123" s="7"/>
      <c r="L123" s="7"/>
      <c r="M123" s="29"/>
      <c r="N123" s="29"/>
      <c r="O123" s="29"/>
      <c r="P123" s="29"/>
      <c r="Q123" s="11"/>
      <c r="R123" s="11"/>
      <c r="S123" s="11"/>
      <c r="T123" s="11"/>
      <c r="U123" s="11"/>
      <c r="V123" s="11"/>
      <c r="W123" s="7"/>
      <c r="X123" s="7"/>
      <c r="Y123" s="7"/>
      <c r="Z123" s="7"/>
      <c r="AA123" s="487"/>
    </row>
    <row r="124" spans="1:27" s="10" customFormat="1" ht="20.100000000000001" customHeight="1">
      <c r="B124" s="7"/>
      <c r="C124" s="7"/>
      <c r="D124" s="2"/>
      <c r="E124" s="7"/>
      <c r="F124" s="7"/>
      <c r="G124" s="7"/>
      <c r="H124" s="13"/>
      <c r="I124" s="7"/>
      <c r="J124" s="7"/>
      <c r="K124" s="7"/>
      <c r="L124" s="7"/>
      <c r="M124" s="29"/>
      <c r="N124" s="29"/>
      <c r="O124" s="29"/>
      <c r="P124" s="29"/>
      <c r="Q124" s="11"/>
      <c r="R124" s="11"/>
      <c r="S124" s="11"/>
      <c r="T124" s="11"/>
      <c r="U124" s="11"/>
      <c r="V124" s="11"/>
      <c r="W124" s="7"/>
      <c r="X124" s="7"/>
      <c r="Y124" s="7"/>
      <c r="Z124" s="7"/>
      <c r="AA124" s="487"/>
    </row>
    <row r="125" spans="1:27" s="10" customFormat="1" ht="20.100000000000001" customHeight="1">
      <c r="B125" s="7"/>
      <c r="C125" s="7"/>
      <c r="D125" s="2"/>
      <c r="E125" s="7"/>
      <c r="F125" s="7"/>
      <c r="G125" s="7"/>
      <c r="H125" s="13"/>
      <c r="I125" s="7"/>
      <c r="J125" s="7"/>
      <c r="K125" s="7"/>
      <c r="L125" s="7"/>
      <c r="M125" s="29"/>
      <c r="N125" s="29"/>
      <c r="O125" s="29"/>
      <c r="P125" s="29"/>
      <c r="Q125" s="11"/>
      <c r="R125" s="11"/>
      <c r="S125" s="11"/>
      <c r="T125" s="11"/>
      <c r="U125" s="11"/>
      <c r="V125" s="11"/>
      <c r="W125" s="7"/>
      <c r="X125" s="7"/>
      <c r="Y125" s="7"/>
      <c r="Z125" s="7"/>
      <c r="AA125" s="487"/>
    </row>
    <row r="126" spans="1:27" s="10" customFormat="1" ht="20.100000000000001" customHeight="1">
      <c r="B126" s="7"/>
      <c r="C126" s="7"/>
      <c r="D126" s="2"/>
      <c r="E126" s="7"/>
      <c r="F126" s="7"/>
      <c r="G126" s="7"/>
      <c r="H126" s="13"/>
      <c r="I126" s="7"/>
      <c r="J126" s="7"/>
      <c r="K126" s="7"/>
      <c r="L126" s="7"/>
      <c r="M126" s="29"/>
      <c r="N126" s="29"/>
      <c r="O126" s="29"/>
      <c r="P126" s="29"/>
      <c r="Q126" s="11"/>
      <c r="R126" s="11"/>
      <c r="S126" s="11"/>
      <c r="T126" s="11"/>
      <c r="U126" s="11"/>
      <c r="V126" s="11"/>
      <c r="W126" s="7"/>
      <c r="X126" s="7"/>
      <c r="Y126" s="7"/>
      <c r="Z126" s="7"/>
      <c r="AA126" s="487"/>
    </row>
    <row r="127" spans="1:27" s="10" customFormat="1" ht="20.100000000000001" customHeight="1">
      <c r="B127" s="7"/>
      <c r="C127" s="7"/>
      <c r="D127" s="2"/>
      <c r="E127" s="7"/>
      <c r="F127" s="7"/>
      <c r="G127" s="7"/>
      <c r="H127" s="13"/>
      <c r="I127" s="7"/>
      <c r="J127" s="7"/>
      <c r="K127" s="7"/>
      <c r="L127" s="7"/>
      <c r="M127" s="29"/>
      <c r="N127" s="29"/>
      <c r="O127" s="29"/>
      <c r="P127" s="29"/>
      <c r="Q127" s="11"/>
      <c r="R127" s="11"/>
      <c r="S127" s="11"/>
      <c r="T127" s="11"/>
      <c r="U127" s="11"/>
      <c r="V127" s="11"/>
      <c r="W127" s="7"/>
      <c r="X127" s="7"/>
      <c r="Y127" s="7"/>
      <c r="Z127" s="7"/>
      <c r="AA127" s="487"/>
    </row>
    <row r="128" spans="1:27" s="10" customFormat="1" ht="20.100000000000001" customHeight="1">
      <c r="B128" s="7"/>
      <c r="C128" s="7"/>
      <c r="D128" s="2"/>
      <c r="E128" s="7"/>
      <c r="F128" s="7"/>
      <c r="G128" s="7"/>
      <c r="H128" s="13"/>
      <c r="I128" s="7"/>
      <c r="J128" s="7"/>
      <c r="K128" s="7"/>
      <c r="L128" s="7"/>
      <c r="M128" s="29"/>
      <c r="N128" s="29"/>
      <c r="O128" s="29"/>
      <c r="P128" s="29"/>
      <c r="Q128" s="11"/>
      <c r="R128" s="11"/>
      <c r="S128" s="11"/>
      <c r="T128" s="11"/>
      <c r="U128" s="11"/>
      <c r="V128" s="11"/>
      <c r="W128" s="7"/>
      <c r="X128" s="7"/>
      <c r="Y128" s="7"/>
      <c r="Z128" s="7"/>
      <c r="AA128" s="487"/>
    </row>
    <row r="129" spans="2:27" s="10" customFormat="1" ht="20.100000000000001" customHeight="1">
      <c r="B129" s="7"/>
      <c r="C129" s="7"/>
      <c r="D129" s="3"/>
      <c r="E129" s="7"/>
      <c r="F129" s="7"/>
      <c r="G129" s="7"/>
      <c r="H129" s="13"/>
      <c r="I129" s="7"/>
      <c r="J129" s="7"/>
      <c r="K129" s="7"/>
      <c r="L129" s="7"/>
      <c r="M129" s="29"/>
      <c r="N129" s="29"/>
      <c r="O129" s="29"/>
      <c r="P129" s="29"/>
      <c r="Q129" s="11"/>
      <c r="R129" s="11"/>
      <c r="S129" s="11"/>
      <c r="T129" s="11"/>
      <c r="U129" s="11"/>
      <c r="V129" s="11"/>
      <c r="W129" s="7"/>
      <c r="X129" s="7"/>
      <c r="Y129" s="7"/>
      <c r="Z129" s="7"/>
      <c r="AA129" s="487"/>
    </row>
    <row r="130" spans="2:27" s="10" customFormat="1" ht="20.100000000000001" customHeight="1">
      <c r="B130" s="7"/>
      <c r="C130" s="7"/>
      <c r="D130" s="3"/>
      <c r="E130" s="7"/>
      <c r="F130" s="7"/>
      <c r="G130" s="7"/>
      <c r="H130" s="13"/>
      <c r="I130" s="7"/>
      <c r="J130" s="7"/>
      <c r="K130" s="7"/>
      <c r="L130" s="7"/>
      <c r="M130" s="29"/>
      <c r="N130" s="29"/>
      <c r="O130" s="29"/>
      <c r="P130" s="29"/>
      <c r="Q130" s="11"/>
      <c r="R130" s="11"/>
      <c r="S130" s="11"/>
      <c r="T130" s="11"/>
      <c r="U130" s="11"/>
      <c r="V130" s="11"/>
      <c r="W130" s="7"/>
      <c r="X130" s="7"/>
      <c r="Y130" s="7"/>
      <c r="Z130" s="7"/>
      <c r="AA130" s="487"/>
    </row>
    <row r="131" spans="2:27" s="10" customFormat="1" ht="20.100000000000001" customHeight="1">
      <c r="B131" s="7"/>
      <c r="C131" s="7"/>
      <c r="D131" s="3"/>
      <c r="E131" s="7"/>
      <c r="F131" s="7"/>
      <c r="G131" s="7"/>
      <c r="H131" s="13"/>
      <c r="I131" s="7"/>
      <c r="J131" s="7"/>
      <c r="K131" s="7"/>
      <c r="L131" s="7"/>
      <c r="M131" s="29"/>
      <c r="N131" s="29"/>
      <c r="O131" s="29"/>
      <c r="P131" s="29"/>
      <c r="Q131" s="11"/>
      <c r="R131" s="11"/>
      <c r="S131" s="11"/>
      <c r="T131" s="11"/>
      <c r="U131" s="11"/>
      <c r="V131" s="11"/>
      <c r="W131" s="7"/>
      <c r="X131" s="7"/>
      <c r="Y131" s="7"/>
      <c r="Z131" s="7"/>
      <c r="AA131" s="487"/>
    </row>
    <row r="132" spans="2:27" s="10" customFormat="1" ht="20.100000000000001" customHeight="1">
      <c r="B132" s="7"/>
      <c r="C132" s="7"/>
      <c r="D132" s="3"/>
      <c r="E132" s="7"/>
      <c r="F132" s="7"/>
      <c r="G132" s="7"/>
      <c r="H132" s="13"/>
      <c r="I132" s="7"/>
      <c r="J132" s="7"/>
      <c r="K132" s="7"/>
      <c r="L132" s="7"/>
      <c r="M132" s="29"/>
      <c r="N132" s="29"/>
      <c r="O132" s="29"/>
      <c r="P132" s="29"/>
      <c r="Q132" s="11"/>
      <c r="R132" s="11"/>
      <c r="S132" s="11"/>
      <c r="T132" s="11"/>
      <c r="U132" s="11"/>
      <c r="V132" s="11"/>
      <c r="W132" s="7"/>
      <c r="X132" s="7"/>
      <c r="Y132" s="7"/>
      <c r="Z132" s="7"/>
      <c r="AA132" s="487"/>
    </row>
    <row r="133" spans="2:27" s="10" customFormat="1" ht="20.100000000000001" customHeight="1">
      <c r="B133" s="7"/>
      <c r="C133" s="7"/>
      <c r="D133" s="3"/>
      <c r="E133" s="7"/>
      <c r="F133" s="7"/>
      <c r="G133" s="7"/>
      <c r="H133" s="13"/>
      <c r="I133" s="7"/>
      <c r="J133" s="7"/>
      <c r="K133" s="7"/>
      <c r="L133" s="7"/>
      <c r="M133" s="29"/>
      <c r="N133" s="29"/>
      <c r="O133" s="29"/>
      <c r="P133" s="29"/>
      <c r="Q133" s="11"/>
      <c r="R133" s="11"/>
      <c r="S133" s="11"/>
      <c r="T133" s="11"/>
      <c r="U133" s="11"/>
      <c r="V133" s="11"/>
      <c r="W133" s="7"/>
      <c r="X133" s="7"/>
      <c r="Y133" s="7"/>
      <c r="Z133" s="7"/>
      <c r="AA133" s="487"/>
    </row>
    <row r="134" spans="2:27" s="10" customFormat="1" ht="20.100000000000001" customHeight="1">
      <c r="B134" s="7"/>
      <c r="C134" s="7"/>
      <c r="D134" s="3"/>
      <c r="E134" s="7"/>
      <c r="F134" s="7"/>
      <c r="G134" s="7"/>
      <c r="H134" s="13"/>
      <c r="I134" s="7"/>
      <c r="J134" s="7"/>
      <c r="K134" s="7"/>
      <c r="L134" s="7"/>
      <c r="M134" s="29"/>
      <c r="N134" s="29"/>
      <c r="O134" s="29"/>
      <c r="P134" s="29"/>
      <c r="Q134" s="11"/>
      <c r="R134" s="11"/>
      <c r="S134" s="11"/>
      <c r="T134" s="11"/>
      <c r="U134" s="11"/>
      <c r="V134" s="11"/>
      <c r="W134" s="7"/>
      <c r="X134" s="7"/>
      <c r="Y134" s="7"/>
      <c r="Z134" s="7"/>
      <c r="AA134" s="487"/>
    </row>
    <row r="135" spans="2:27" s="10" customFormat="1" ht="20.100000000000001" customHeight="1">
      <c r="B135" s="7"/>
      <c r="C135" s="7"/>
      <c r="D135" s="3"/>
      <c r="E135" s="7"/>
      <c r="F135" s="7"/>
      <c r="G135" s="7"/>
      <c r="H135" s="13"/>
      <c r="I135" s="7"/>
      <c r="J135" s="7"/>
      <c r="K135" s="7"/>
      <c r="L135" s="7"/>
      <c r="M135" s="29"/>
      <c r="N135" s="29"/>
      <c r="O135" s="29"/>
      <c r="P135" s="29"/>
      <c r="Q135" s="11"/>
      <c r="R135" s="11"/>
      <c r="S135" s="11"/>
      <c r="T135" s="11"/>
      <c r="U135" s="11"/>
      <c r="V135" s="11"/>
      <c r="W135" s="7"/>
      <c r="X135" s="7"/>
      <c r="Y135" s="7"/>
      <c r="Z135" s="7"/>
      <c r="AA135" s="487"/>
    </row>
    <row r="136" spans="2:27" s="10" customFormat="1" ht="20.100000000000001" customHeight="1">
      <c r="B136" s="7"/>
      <c r="C136" s="7"/>
      <c r="D136" s="3"/>
      <c r="E136" s="7"/>
      <c r="F136" s="7"/>
      <c r="G136" s="7"/>
      <c r="H136" s="13"/>
      <c r="I136" s="7"/>
      <c r="J136" s="7"/>
      <c r="K136" s="7"/>
      <c r="L136" s="7"/>
      <c r="M136" s="29"/>
      <c r="N136" s="29"/>
      <c r="O136" s="29"/>
      <c r="P136" s="29"/>
      <c r="Q136" s="11"/>
      <c r="R136" s="11"/>
      <c r="S136" s="11"/>
      <c r="T136" s="11"/>
      <c r="U136" s="11"/>
      <c r="V136" s="11"/>
      <c r="W136" s="7"/>
      <c r="X136" s="7"/>
      <c r="Y136" s="7"/>
      <c r="Z136" s="7"/>
      <c r="AA136" s="487"/>
    </row>
    <row r="137" spans="2:27" s="10" customFormat="1" ht="20.100000000000001" customHeight="1">
      <c r="B137" s="7"/>
      <c r="C137" s="7"/>
      <c r="D137" s="3"/>
      <c r="E137" s="7"/>
      <c r="F137" s="7"/>
      <c r="G137" s="7"/>
      <c r="H137" s="13"/>
      <c r="I137" s="7"/>
      <c r="J137" s="7"/>
      <c r="K137" s="7"/>
      <c r="L137" s="7"/>
      <c r="M137" s="29"/>
      <c r="N137" s="29"/>
      <c r="O137" s="29"/>
      <c r="P137" s="29"/>
      <c r="Q137" s="11"/>
      <c r="R137" s="11"/>
      <c r="S137" s="11"/>
      <c r="T137" s="11"/>
      <c r="U137" s="11"/>
      <c r="V137" s="11"/>
      <c r="W137" s="7"/>
      <c r="X137" s="7"/>
      <c r="Y137" s="7"/>
      <c r="Z137" s="7"/>
      <c r="AA137" s="487"/>
    </row>
    <row r="138" spans="2:27" s="10" customFormat="1" ht="20.100000000000001" customHeight="1">
      <c r="B138" s="7"/>
      <c r="C138" s="7"/>
      <c r="D138" s="3"/>
      <c r="E138" s="7"/>
      <c r="F138" s="7"/>
      <c r="G138" s="7"/>
      <c r="H138" s="13"/>
      <c r="I138" s="7"/>
      <c r="J138" s="7"/>
      <c r="K138" s="7"/>
      <c r="L138" s="7"/>
      <c r="M138" s="29"/>
      <c r="N138" s="29"/>
      <c r="O138" s="29"/>
      <c r="P138" s="29"/>
      <c r="Q138" s="11"/>
      <c r="R138" s="11"/>
      <c r="S138" s="11"/>
      <c r="T138" s="11"/>
      <c r="U138" s="11"/>
      <c r="V138" s="11"/>
      <c r="W138" s="7"/>
      <c r="X138" s="7"/>
      <c r="Y138" s="7"/>
      <c r="Z138" s="7"/>
      <c r="AA138" s="487"/>
    </row>
    <row r="139" spans="2:27" s="10" customFormat="1" ht="20.100000000000001" customHeight="1">
      <c r="B139" s="7"/>
      <c r="C139" s="7"/>
      <c r="D139" s="8"/>
      <c r="E139" s="7"/>
      <c r="F139" s="7"/>
      <c r="G139" s="7"/>
      <c r="H139" s="13"/>
      <c r="I139" s="7"/>
      <c r="J139" s="7"/>
      <c r="K139" s="7"/>
      <c r="L139" s="7"/>
      <c r="M139" s="29"/>
      <c r="N139" s="29"/>
      <c r="O139" s="29"/>
      <c r="P139" s="29"/>
      <c r="Q139" s="11"/>
      <c r="R139" s="11"/>
      <c r="S139" s="11"/>
      <c r="T139" s="11"/>
      <c r="U139" s="11"/>
      <c r="V139" s="11"/>
      <c r="W139" s="7"/>
      <c r="X139" s="7"/>
      <c r="Y139" s="7"/>
      <c r="Z139" s="7"/>
      <c r="AA139" s="487"/>
    </row>
    <row r="140" spans="2:27" s="10" customFormat="1" ht="20.100000000000001" customHeight="1">
      <c r="B140" s="7"/>
      <c r="C140" s="7"/>
      <c r="D140" s="8"/>
      <c r="E140" s="7"/>
      <c r="F140" s="7"/>
      <c r="G140" s="7"/>
      <c r="H140" s="13"/>
      <c r="I140" s="7"/>
      <c r="J140" s="7"/>
      <c r="K140" s="7"/>
      <c r="L140" s="7"/>
      <c r="M140" s="29"/>
      <c r="N140" s="29"/>
      <c r="O140" s="29"/>
      <c r="P140" s="29"/>
      <c r="Q140" s="11"/>
      <c r="R140" s="11"/>
      <c r="S140" s="11"/>
      <c r="T140" s="11"/>
      <c r="U140" s="11"/>
      <c r="V140" s="11"/>
      <c r="W140" s="7"/>
      <c r="X140" s="7"/>
      <c r="Y140" s="7"/>
      <c r="Z140" s="7"/>
      <c r="AA140" s="487"/>
    </row>
    <row r="141" spans="2:27" s="10" customFormat="1" ht="20.100000000000001" customHeight="1">
      <c r="B141" s="7"/>
      <c r="C141" s="7"/>
      <c r="D141" s="8"/>
      <c r="E141" s="7"/>
      <c r="F141" s="7"/>
      <c r="G141" s="7"/>
      <c r="H141" s="13"/>
      <c r="I141" s="7"/>
      <c r="J141" s="7"/>
      <c r="K141" s="7"/>
      <c r="L141" s="7"/>
      <c r="M141" s="29"/>
      <c r="N141" s="29"/>
      <c r="O141" s="29"/>
      <c r="P141" s="29"/>
      <c r="Q141" s="11"/>
      <c r="R141" s="11"/>
      <c r="S141" s="11"/>
      <c r="T141" s="11"/>
      <c r="U141" s="11"/>
      <c r="V141" s="11"/>
      <c r="W141" s="7"/>
      <c r="X141" s="7"/>
      <c r="Y141" s="7"/>
      <c r="Z141" s="7"/>
      <c r="AA141" s="487"/>
    </row>
    <row r="142" spans="2:27" s="10" customFormat="1" ht="20.100000000000001" customHeight="1">
      <c r="B142" s="7"/>
      <c r="C142" s="7"/>
      <c r="D142" s="8"/>
      <c r="E142" s="7"/>
      <c r="F142" s="7"/>
      <c r="G142" s="7"/>
      <c r="H142" s="13"/>
      <c r="I142" s="7"/>
      <c r="J142" s="7"/>
      <c r="K142" s="7"/>
      <c r="L142" s="7"/>
      <c r="M142" s="29"/>
      <c r="N142" s="29"/>
      <c r="O142" s="29"/>
      <c r="P142" s="29"/>
      <c r="Q142" s="11"/>
      <c r="R142" s="11"/>
      <c r="S142" s="11"/>
      <c r="T142" s="11"/>
      <c r="U142" s="11"/>
      <c r="V142" s="11"/>
      <c r="W142" s="7"/>
      <c r="X142" s="7"/>
      <c r="Y142" s="7"/>
      <c r="Z142" s="7"/>
      <c r="AA142" s="487"/>
    </row>
    <row r="143" spans="2:27" s="10" customFormat="1" ht="20.100000000000001" customHeight="1">
      <c r="B143" s="7"/>
      <c r="C143" s="7"/>
      <c r="D143" s="8"/>
      <c r="E143" s="7"/>
      <c r="F143" s="7"/>
      <c r="G143" s="7"/>
      <c r="H143" s="13"/>
      <c r="I143" s="7"/>
      <c r="J143" s="7"/>
      <c r="K143" s="7"/>
      <c r="L143" s="7"/>
      <c r="M143" s="29"/>
      <c r="N143" s="29"/>
      <c r="O143" s="29"/>
      <c r="P143" s="29"/>
      <c r="Q143" s="11"/>
      <c r="R143" s="11"/>
      <c r="S143" s="11"/>
      <c r="T143" s="11"/>
      <c r="U143" s="11"/>
      <c r="V143" s="11"/>
      <c r="W143" s="7"/>
      <c r="X143" s="7"/>
      <c r="Y143" s="7"/>
      <c r="Z143" s="7"/>
      <c r="AA143" s="487"/>
    </row>
    <row r="144" spans="2:27" s="10" customFormat="1" ht="20.100000000000001" customHeight="1">
      <c r="B144" s="7"/>
      <c r="C144" s="7"/>
      <c r="D144" s="8"/>
      <c r="E144" s="7"/>
      <c r="F144" s="7"/>
      <c r="G144" s="7"/>
      <c r="H144" s="13"/>
      <c r="I144" s="7"/>
      <c r="J144" s="7"/>
      <c r="K144" s="7"/>
      <c r="L144" s="7"/>
      <c r="M144" s="29"/>
      <c r="N144" s="29"/>
      <c r="O144" s="29"/>
      <c r="P144" s="29"/>
      <c r="Q144" s="11"/>
      <c r="R144" s="11"/>
      <c r="S144" s="11"/>
      <c r="T144" s="11"/>
      <c r="U144" s="11"/>
      <c r="V144" s="11"/>
      <c r="W144" s="7"/>
      <c r="X144" s="7"/>
      <c r="Y144" s="7"/>
      <c r="Z144" s="7"/>
      <c r="AA144" s="487"/>
    </row>
    <row r="145" spans="2:27" s="10" customFormat="1" ht="20.100000000000001" customHeight="1">
      <c r="B145" s="7"/>
      <c r="C145" s="7"/>
      <c r="D145" s="8"/>
      <c r="E145" s="7"/>
      <c r="F145" s="7"/>
      <c r="G145" s="7"/>
      <c r="H145" s="13"/>
      <c r="I145" s="7"/>
      <c r="J145" s="7"/>
      <c r="K145" s="7"/>
      <c r="L145" s="7"/>
      <c r="M145" s="29"/>
      <c r="N145" s="29"/>
      <c r="O145" s="29"/>
      <c r="P145" s="29"/>
      <c r="Q145" s="11"/>
      <c r="R145" s="11"/>
      <c r="S145" s="11"/>
      <c r="T145" s="11"/>
      <c r="U145" s="11"/>
      <c r="V145" s="11"/>
      <c r="W145" s="7"/>
      <c r="X145" s="7"/>
      <c r="Y145" s="7"/>
      <c r="Z145" s="7"/>
      <c r="AA145" s="487"/>
    </row>
    <row r="146" spans="2:27" s="10" customFormat="1" ht="20.100000000000001" customHeight="1">
      <c r="B146" s="7"/>
      <c r="C146" s="7"/>
      <c r="D146" s="7"/>
      <c r="E146" s="7"/>
      <c r="F146" s="7"/>
      <c r="G146" s="7"/>
      <c r="H146" s="13"/>
      <c r="I146" s="7"/>
      <c r="J146" s="7"/>
      <c r="K146" s="7"/>
      <c r="L146" s="7"/>
      <c r="M146" s="29"/>
      <c r="N146" s="29"/>
      <c r="O146" s="29"/>
      <c r="P146" s="29"/>
      <c r="Q146" s="11"/>
      <c r="R146" s="11"/>
      <c r="S146" s="11"/>
      <c r="T146" s="11"/>
      <c r="U146" s="11"/>
      <c r="V146" s="11"/>
      <c r="W146" s="7"/>
      <c r="X146" s="7"/>
      <c r="Y146" s="7"/>
      <c r="Z146" s="7"/>
      <c r="AA146" s="487"/>
    </row>
    <row r="147" spans="2:27" s="10" customFormat="1" ht="20.100000000000001" customHeight="1">
      <c r="B147" s="7"/>
      <c r="C147" s="7"/>
      <c r="D147" s="7"/>
      <c r="E147" s="7"/>
      <c r="F147" s="7"/>
      <c r="G147" s="7"/>
      <c r="H147" s="13"/>
      <c r="I147" s="7"/>
      <c r="J147" s="7"/>
      <c r="K147" s="7"/>
      <c r="L147" s="7"/>
      <c r="M147" s="29"/>
      <c r="N147" s="29"/>
      <c r="O147" s="29"/>
      <c r="P147" s="29"/>
      <c r="Q147" s="11"/>
      <c r="R147" s="11"/>
      <c r="S147" s="11"/>
      <c r="T147" s="11"/>
      <c r="U147" s="11"/>
      <c r="V147" s="11"/>
      <c r="W147" s="7"/>
      <c r="X147" s="7"/>
      <c r="Y147" s="7"/>
      <c r="Z147" s="7"/>
      <c r="AA147" s="487"/>
    </row>
    <row r="148" spans="2:27" s="10" customFormat="1" ht="20.100000000000001" customHeight="1">
      <c r="B148" s="7"/>
      <c r="C148" s="7"/>
      <c r="D148" s="7"/>
      <c r="E148" s="7"/>
      <c r="F148" s="7"/>
      <c r="G148" s="7"/>
      <c r="H148" s="13"/>
      <c r="I148" s="7"/>
      <c r="J148" s="7"/>
      <c r="K148" s="7"/>
      <c r="L148" s="7"/>
      <c r="M148" s="29"/>
      <c r="N148" s="29"/>
      <c r="O148" s="29"/>
      <c r="P148" s="29"/>
      <c r="Q148" s="11"/>
      <c r="R148" s="11"/>
      <c r="S148" s="11"/>
      <c r="T148" s="11"/>
      <c r="U148" s="11"/>
      <c r="V148" s="11"/>
      <c r="W148" s="7"/>
      <c r="X148" s="7"/>
      <c r="Y148" s="7"/>
      <c r="Z148" s="7"/>
      <c r="AA148" s="487"/>
    </row>
    <row r="149" spans="2:27" s="10" customFormat="1" ht="20.100000000000001" customHeight="1">
      <c r="B149" s="7"/>
      <c r="C149" s="7"/>
      <c r="D149" s="7"/>
      <c r="E149" s="7"/>
      <c r="F149" s="7"/>
      <c r="G149" s="7"/>
      <c r="H149" s="13"/>
      <c r="I149" s="7"/>
      <c r="J149" s="7"/>
      <c r="K149" s="7"/>
      <c r="L149" s="7"/>
      <c r="M149" s="29"/>
      <c r="N149" s="29"/>
      <c r="O149" s="29"/>
      <c r="P149" s="29"/>
      <c r="Q149" s="11"/>
      <c r="R149" s="11"/>
      <c r="S149" s="11"/>
      <c r="T149" s="11"/>
      <c r="U149" s="11"/>
      <c r="V149" s="11"/>
      <c r="W149" s="7"/>
      <c r="X149" s="7"/>
      <c r="Y149" s="7"/>
      <c r="Z149" s="7"/>
      <c r="AA149" s="487"/>
    </row>
    <row r="150" spans="2:27" s="10" customFormat="1" ht="20.100000000000001" customHeight="1">
      <c r="B150" s="7"/>
      <c r="C150" s="7"/>
      <c r="D150" s="7"/>
      <c r="E150" s="7"/>
      <c r="F150" s="7"/>
      <c r="G150" s="7"/>
      <c r="H150" s="13"/>
      <c r="I150" s="7"/>
      <c r="J150" s="7"/>
      <c r="K150" s="7"/>
      <c r="L150" s="7"/>
      <c r="M150" s="29"/>
      <c r="N150" s="29"/>
      <c r="O150" s="29"/>
      <c r="P150" s="29"/>
      <c r="Q150" s="11"/>
      <c r="R150" s="11"/>
      <c r="S150" s="11"/>
      <c r="T150" s="11"/>
      <c r="U150" s="11"/>
      <c r="V150" s="11"/>
      <c r="W150" s="7"/>
      <c r="X150" s="7"/>
      <c r="Y150" s="7"/>
      <c r="Z150" s="7"/>
      <c r="AA150" s="487"/>
    </row>
    <row r="151" spans="2:27" s="10" customFormat="1" ht="20.100000000000001" customHeight="1">
      <c r="B151" s="7"/>
      <c r="C151" s="7"/>
      <c r="D151" s="7"/>
      <c r="E151" s="7"/>
      <c r="F151" s="7"/>
      <c r="G151" s="7"/>
      <c r="H151" s="13"/>
      <c r="I151" s="7"/>
      <c r="J151" s="7"/>
      <c r="K151" s="7"/>
      <c r="L151" s="7"/>
      <c r="M151" s="29"/>
      <c r="N151" s="29"/>
      <c r="O151" s="29"/>
      <c r="P151" s="29"/>
      <c r="Q151" s="11"/>
      <c r="R151" s="11"/>
      <c r="S151" s="11"/>
      <c r="T151" s="11"/>
      <c r="U151" s="11"/>
      <c r="V151" s="11"/>
      <c r="W151" s="7"/>
      <c r="X151" s="7"/>
      <c r="Y151" s="7"/>
      <c r="Z151" s="7"/>
      <c r="AA151" s="487"/>
    </row>
    <row r="152" spans="2:27" s="10" customFormat="1" ht="20.100000000000001" customHeight="1">
      <c r="B152" s="7"/>
      <c r="C152" s="7"/>
      <c r="D152" s="7"/>
      <c r="E152" s="7"/>
      <c r="F152" s="7"/>
      <c r="G152" s="7"/>
      <c r="H152" s="13"/>
      <c r="I152" s="7"/>
      <c r="J152" s="7"/>
      <c r="K152" s="7"/>
      <c r="L152" s="7"/>
      <c r="M152" s="29"/>
      <c r="N152" s="29"/>
      <c r="O152" s="29"/>
      <c r="P152" s="29"/>
      <c r="Q152" s="11"/>
      <c r="R152" s="11"/>
      <c r="S152" s="11"/>
      <c r="T152" s="11"/>
      <c r="U152" s="11"/>
      <c r="V152" s="11"/>
      <c r="W152" s="7"/>
      <c r="X152" s="7"/>
      <c r="Y152" s="7"/>
      <c r="Z152" s="7"/>
      <c r="AA152" s="487"/>
    </row>
    <row r="153" spans="2:27" s="10" customFormat="1" ht="20.100000000000001" customHeight="1">
      <c r="B153" s="7"/>
      <c r="C153" s="7"/>
      <c r="D153" s="7"/>
      <c r="E153" s="7"/>
      <c r="F153" s="7"/>
      <c r="G153" s="7"/>
      <c r="H153" s="13"/>
      <c r="I153" s="7"/>
      <c r="J153" s="7"/>
      <c r="K153" s="7"/>
      <c r="L153" s="7"/>
      <c r="M153" s="29"/>
      <c r="N153" s="29"/>
      <c r="O153" s="29"/>
      <c r="P153" s="29"/>
      <c r="Q153" s="11"/>
      <c r="R153" s="11"/>
      <c r="S153" s="11"/>
      <c r="T153" s="11"/>
      <c r="U153" s="11"/>
      <c r="V153" s="11"/>
      <c r="W153" s="7"/>
      <c r="X153" s="7"/>
      <c r="Y153" s="7"/>
      <c r="Z153" s="7"/>
      <c r="AA153" s="487"/>
    </row>
    <row r="154" spans="2:27" s="10" customFormat="1" ht="20.100000000000001" customHeight="1">
      <c r="B154" s="7"/>
      <c r="C154" s="7"/>
      <c r="D154" s="7"/>
      <c r="E154" s="7"/>
      <c r="F154" s="7"/>
      <c r="G154" s="7"/>
      <c r="H154" s="13"/>
      <c r="I154" s="7"/>
      <c r="J154" s="7"/>
      <c r="K154" s="7"/>
      <c r="L154" s="7"/>
      <c r="M154" s="29"/>
      <c r="N154" s="29"/>
      <c r="O154" s="29"/>
      <c r="P154" s="29"/>
      <c r="Q154" s="11"/>
      <c r="R154" s="11"/>
      <c r="S154" s="11"/>
      <c r="T154" s="11"/>
      <c r="U154" s="11"/>
      <c r="V154" s="11"/>
      <c r="W154" s="7"/>
      <c r="X154" s="7"/>
      <c r="Y154" s="7"/>
      <c r="Z154" s="7"/>
      <c r="AA154" s="487"/>
    </row>
    <row r="155" spans="2:27" s="10" customFormat="1" ht="20.100000000000001" customHeight="1">
      <c r="B155" s="7"/>
      <c r="C155" s="7"/>
      <c r="D155" s="7"/>
      <c r="E155" s="7"/>
      <c r="F155" s="7"/>
      <c r="G155" s="7"/>
      <c r="H155" s="13"/>
      <c r="I155" s="7"/>
      <c r="J155" s="7"/>
      <c r="K155" s="7"/>
      <c r="L155" s="7"/>
      <c r="M155" s="29"/>
      <c r="N155" s="29"/>
      <c r="O155" s="29"/>
      <c r="P155" s="29"/>
      <c r="Q155" s="11"/>
      <c r="R155" s="11"/>
      <c r="S155" s="11"/>
      <c r="T155" s="11"/>
      <c r="U155" s="11"/>
      <c r="V155" s="11"/>
      <c r="W155" s="7"/>
      <c r="X155" s="7"/>
      <c r="Y155" s="7"/>
      <c r="Z155" s="7"/>
      <c r="AA155" s="487"/>
    </row>
    <row r="156" spans="2:27" s="10" customFormat="1" ht="20.100000000000001" customHeight="1">
      <c r="B156" s="7"/>
      <c r="C156" s="7"/>
      <c r="D156" s="7"/>
      <c r="E156" s="7"/>
      <c r="F156" s="7"/>
      <c r="G156" s="7"/>
      <c r="H156" s="13"/>
      <c r="I156" s="7"/>
      <c r="J156" s="7"/>
      <c r="K156" s="7"/>
      <c r="L156" s="7"/>
      <c r="M156" s="29"/>
      <c r="N156" s="29"/>
      <c r="O156" s="29"/>
      <c r="P156" s="29"/>
      <c r="Q156" s="11"/>
      <c r="R156" s="11"/>
      <c r="S156" s="11"/>
      <c r="T156" s="11"/>
      <c r="U156" s="11"/>
      <c r="V156" s="11"/>
      <c r="W156" s="7"/>
      <c r="X156" s="7"/>
      <c r="Y156" s="7"/>
      <c r="Z156" s="7"/>
      <c r="AA156" s="487"/>
    </row>
    <row r="157" spans="2:27" s="10" customFormat="1" ht="20.100000000000001" customHeight="1">
      <c r="B157" s="7"/>
      <c r="C157" s="7"/>
      <c r="D157" s="7"/>
      <c r="E157" s="7"/>
      <c r="F157" s="7"/>
      <c r="G157" s="7"/>
      <c r="H157" s="13"/>
      <c r="I157" s="7"/>
      <c r="J157" s="7"/>
      <c r="K157" s="7"/>
      <c r="L157" s="7"/>
      <c r="M157" s="29"/>
      <c r="N157" s="29"/>
      <c r="O157" s="29"/>
      <c r="P157" s="29"/>
      <c r="Q157" s="11"/>
      <c r="R157" s="11"/>
      <c r="S157" s="11"/>
      <c r="T157" s="11"/>
      <c r="U157" s="11"/>
      <c r="V157" s="11"/>
      <c r="W157" s="7"/>
      <c r="X157" s="7"/>
      <c r="Y157" s="7"/>
      <c r="Z157" s="7"/>
      <c r="AA157" s="487"/>
    </row>
    <row r="158" spans="2:27" s="10" customFormat="1" ht="20.100000000000001" customHeight="1">
      <c r="B158" s="7"/>
      <c r="C158" s="7"/>
      <c r="D158" s="7"/>
      <c r="E158" s="7"/>
      <c r="F158" s="7"/>
      <c r="G158" s="7"/>
      <c r="H158" s="13"/>
      <c r="I158" s="7"/>
      <c r="J158" s="7"/>
      <c r="K158" s="7"/>
      <c r="L158" s="7"/>
      <c r="M158" s="29"/>
      <c r="N158" s="29"/>
      <c r="O158" s="29"/>
      <c r="P158" s="29"/>
      <c r="Q158" s="11"/>
      <c r="R158" s="11"/>
      <c r="S158" s="11"/>
      <c r="T158" s="11"/>
      <c r="U158" s="11"/>
      <c r="V158" s="11"/>
      <c r="W158" s="7"/>
      <c r="X158" s="7"/>
      <c r="Y158" s="7"/>
      <c r="Z158" s="7"/>
      <c r="AA158" s="487"/>
    </row>
    <row r="159" spans="2:27" s="10" customFormat="1" ht="20.100000000000001" customHeight="1">
      <c r="B159" s="7"/>
      <c r="C159" s="7"/>
      <c r="D159" s="7"/>
      <c r="E159" s="7"/>
      <c r="F159" s="7"/>
      <c r="G159" s="7"/>
      <c r="H159" s="13"/>
      <c r="I159" s="7"/>
      <c r="J159" s="7"/>
      <c r="K159" s="7"/>
      <c r="L159" s="7"/>
      <c r="M159" s="29"/>
      <c r="N159" s="29"/>
      <c r="O159" s="29"/>
      <c r="P159" s="29"/>
      <c r="Q159" s="11"/>
      <c r="R159" s="11"/>
      <c r="S159" s="11"/>
      <c r="T159" s="11"/>
      <c r="U159" s="11"/>
      <c r="V159" s="11"/>
      <c r="W159" s="7"/>
      <c r="X159" s="7"/>
      <c r="Y159" s="7"/>
      <c r="Z159" s="7"/>
      <c r="AA159" s="487"/>
    </row>
    <row r="160" spans="2:27" s="10" customFormat="1" ht="20.100000000000001" customHeight="1">
      <c r="B160" s="7"/>
      <c r="C160" s="7"/>
      <c r="D160" s="7"/>
      <c r="E160" s="7"/>
      <c r="F160" s="7"/>
      <c r="G160" s="7"/>
      <c r="H160" s="13"/>
      <c r="I160" s="7"/>
      <c r="J160" s="7"/>
      <c r="K160" s="7"/>
      <c r="L160" s="7"/>
      <c r="M160" s="29"/>
      <c r="N160" s="29"/>
      <c r="O160" s="29"/>
      <c r="P160" s="29"/>
      <c r="Q160" s="11"/>
      <c r="R160" s="11"/>
      <c r="S160" s="11"/>
      <c r="T160" s="11"/>
      <c r="U160" s="11"/>
      <c r="V160" s="11"/>
      <c r="W160" s="7"/>
      <c r="X160" s="7"/>
      <c r="Y160" s="7"/>
      <c r="Z160" s="7"/>
      <c r="AA160" s="487"/>
    </row>
    <row r="161" spans="2:27" s="10" customFormat="1" ht="20.100000000000001" customHeight="1">
      <c r="B161" s="7"/>
      <c r="C161" s="7"/>
      <c r="D161" s="7"/>
      <c r="E161" s="7"/>
      <c r="F161" s="7"/>
      <c r="G161" s="7"/>
      <c r="H161" s="13"/>
      <c r="I161" s="7"/>
      <c r="J161" s="7"/>
      <c r="K161" s="7"/>
      <c r="L161" s="7"/>
      <c r="M161" s="29"/>
      <c r="N161" s="29"/>
      <c r="O161" s="29"/>
      <c r="P161" s="29"/>
      <c r="Q161" s="11"/>
      <c r="R161" s="11"/>
      <c r="S161" s="11"/>
      <c r="T161" s="11"/>
      <c r="U161" s="11"/>
      <c r="V161" s="11"/>
      <c r="W161" s="7"/>
      <c r="X161" s="7"/>
      <c r="Y161" s="7"/>
      <c r="Z161" s="7"/>
      <c r="AA161" s="487"/>
    </row>
    <row r="162" spans="2:27" s="10" customFormat="1" ht="20.100000000000001" customHeight="1">
      <c r="B162" s="7"/>
      <c r="C162" s="7"/>
      <c r="D162" s="7"/>
      <c r="E162" s="7"/>
      <c r="F162" s="7"/>
      <c r="G162" s="7"/>
      <c r="H162" s="13"/>
      <c r="I162" s="7"/>
      <c r="J162" s="7"/>
      <c r="K162" s="7"/>
      <c r="L162" s="7"/>
      <c r="M162" s="29"/>
      <c r="N162" s="29"/>
      <c r="O162" s="29"/>
      <c r="P162" s="29"/>
      <c r="Q162" s="11"/>
      <c r="R162" s="11"/>
      <c r="S162" s="11"/>
      <c r="T162" s="11"/>
      <c r="U162" s="11"/>
      <c r="V162" s="11"/>
      <c r="W162" s="7"/>
      <c r="X162" s="7"/>
      <c r="Y162" s="7"/>
      <c r="Z162" s="7"/>
      <c r="AA162" s="487"/>
    </row>
    <row r="163" spans="2:27" s="10" customFormat="1" ht="20.100000000000001" customHeight="1">
      <c r="B163" s="7"/>
      <c r="C163" s="7"/>
      <c r="D163" s="7"/>
      <c r="E163" s="7"/>
      <c r="F163" s="7"/>
      <c r="G163" s="7"/>
      <c r="H163" s="13"/>
      <c r="I163" s="7"/>
      <c r="J163" s="7"/>
      <c r="K163" s="7"/>
      <c r="L163" s="7"/>
      <c r="M163" s="29"/>
      <c r="N163" s="29"/>
      <c r="O163" s="29"/>
      <c r="P163" s="29"/>
      <c r="Q163" s="11"/>
      <c r="R163" s="11"/>
      <c r="S163" s="11"/>
      <c r="T163" s="11"/>
      <c r="U163" s="11"/>
      <c r="V163" s="11"/>
      <c r="W163" s="7"/>
      <c r="X163" s="7"/>
      <c r="Y163" s="7"/>
      <c r="Z163" s="7"/>
      <c r="AA163" s="487"/>
    </row>
    <row r="164" spans="2:27" s="10" customFormat="1" ht="20.100000000000001" customHeight="1">
      <c r="B164" s="7"/>
      <c r="C164" s="7"/>
      <c r="D164" s="7"/>
      <c r="E164" s="7"/>
      <c r="F164" s="7"/>
      <c r="G164" s="7"/>
      <c r="H164" s="13"/>
      <c r="I164" s="7"/>
      <c r="J164" s="7"/>
      <c r="K164" s="7"/>
      <c r="L164" s="7"/>
      <c r="M164" s="29"/>
      <c r="N164" s="29"/>
      <c r="O164" s="29"/>
      <c r="P164" s="29"/>
      <c r="Q164" s="11"/>
      <c r="R164" s="11"/>
      <c r="S164" s="11"/>
      <c r="T164" s="11"/>
      <c r="U164" s="11"/>
      <c r="V164" s="11"/>
      <c r="W164" s="7"/>
      <c r="X164" s="7"/>
      <c r="Y164" s="7"/>
      <c r="Z164" s="7"/>
      <c r="AA164" s="487"/>
    </row>
    <row r="165" spans="2:27" s="10" customFormat="1" ht="20.100000000000001" customHeight="1">
      <c r="B165" s="7"/>
      <c r="C165" s="7"/>
      <c r="D165" s="7"/>
      <c r="E165" s="7"/>
      <c r="F165" s="7"/>
      <c r="G165" s="7"/>
      <c r="H165" s="13"/>
      <c r="I165" s="7"/>
      <c r="J165" s="7"/>
      <c r="K165" s="7"/>
      <c r="L165" s="7"/>
      <c r="M165" s="29"/>
      <c r="N165" s="29"/>
      <c r="O165" s="29"/>
      <c r="P165" s="29"/>
      <c r="Q165" s="11"/>
      <c r="R165" s="11"/>
      <c r="S165" s="11"/>
      <c r="T165" s="11"/>
      <c r="U165" s="11"/>
      <c r="V165" s="11"/>
      <c r="W165" s="7"/>
      <c r="X165" s="7"/>
      <c r="Y165" s="7"/>
      <c r="Z165" s="7"/>
      <c r="AA165" s="487"/>
    </row>
    <row r="166" spans="2:27" s="10" customFormat="1" ht="20.100000000000001" customHeight="1">
      <c r="B166" s="7"/>
      <c r="C166" s="7"/>
      <c r="D166" s="7"/>
      <c r="E166" s="7"/>
      <c r="F166" s="7"/>
      <c r="G166" s="7"/>
      <c r="H166" s="13"/>
      <c r="I166" s="7"/>
      <c r="J166" s="7"/>
      <c r="K166" s="7"/>
      <c r="L166" s="7"/>
      <c r="M166" s="29"/>
      <c r="N166" s="29"/>
      <c r="O166" s="29"/>
      <c r="P166" s="29"/>
      <c r="Q166" s="11"/>
      <c r="R166" s="11"/>
      <c r="S166" s="11"/>
      <c r="T166" s="11"/>
      <c r="U166" s="11"/>
      <c r="V166" s="11"/>
      <c r="W166" s="7"/>
      <c r="X166" s="7"/>
      <c r="Y166" s="7"/>
      <c r="Z166" s="7"/>
      <c r="AA166" s="487"/>
    </row>
    <row r="167" spans="2:27" s="10" customFormat="1" ht="20.100000000000001" customHeight="1">
      <c r="B167" s="7"/>
      <c r="C167" s="7"/>
      <c r="D167" s="7"/>
      <c r="E167" s="7"/>
      <c r="F167" s="7"/>
      <c r="G167" s="7"/>
      <c r="H167" s="13"/>
      <c r="I167" s="7"/>
      <c r="J167" s="7"/>
      <c r="K167" s="7"/>
      <c r="L167" s="7"/>
      <c r="M167" s="29"/>
      <c r="N167" s="29"/>
      <c r="O167" s="29"/>
      <c r="P167" s="29"/>
      <c r="Q167" s="11"/>
      <c r="R167" s="11"/>
      <c r="S167" s="11"/>
      <c r="T167" s="11"/>
      <c r="U167" s="11"/>
      <c r="V167" s="11"/>
      <c r="W167" s="7"/>
      <c r="X167" s="7"/>
      <c r="Y167" s="7"/>
      <c r="Z167" s="7"/>
      <c r="AA167" s="487"/>
    </row>
    <row r="168" spans="2:27" s="10" customFormat="1" ht="20.100000000000001" customHeight="1">
      <c r="B168" s="7"/>
      <c r="C168" s="7"/>
      <c r="D168" s="7"/>
      <c r="E168" s="7"/>
      <c r="F168" s="7"/>
      <c r="G168" s="7"/>
      <c r="H168" s="13"/>
      <c r="I168" s="7"/>
      <c r="J168" s="7"/>
      <c r="K168" s="7"/>
      <c r="L168" s="7"/>
      <c r="M168" s="29"/>
      <c r="N168" s="29"/>
      <c r="O168" s="29"/>
      <c r="P168" s="29"/>
      <c r="Q168" s="11"/>
      <c r="R168" s="11"/>
      <c r="S168" s="11"/>
      <c r="T168" s="11"/>
      <c r="U168" s="11"/>
      <c r="V168" s="11"/>
      <c r="W168" s="7"/>
      <c r="X168" s="7"/>
      <c r="Y168" s="7"/>
      <c r="Z168" s="7"/>
      <c r="AA168" s="487"/>
    </row>
    <row r="169" spans="2:27" s="10" customFormat="1" ht="20.100000000000001" customHeight="1">
      <c r="B169" s="7"/>
      <c r="C169" s="7"/>
      <c r="D169" s="7"/>
      <c r="E169" s="7"/>
      <c r="F169" s="7"/>
      <c r="G169" s="7"/>
      <c r="H169" s="13"/>
      <c r="I169" s="7"/>
      <c r="J169" s="7"/>
      <c r="K169" s="7"/>
      <c r="L169" s="7"/>
      <c r="M169" s="29"/>
      <c r="N169" s="29"/>
      <c r="O169" s="29"/>
      <c r="P169" s="29"/>
      <c r="Q169" s="11"/>
      <c r="R169" s="11"/>
      <c r="S169" s="11"/>
      <c r="T169" s="11"/>
      <c r="U169" s="11"/>
      <c r="V169" s="11"/>
      <c r="W169" s="7"/>
      <c r="X169" s="7"/>
      <c r="Y169" s="7"/>
      <c r="Z169" s="7"/>
      <c r="AA169" s="487"/>
    </row>
    <row r="170" spans="2:27" s="10" customFormat="1" ht="20.100000000000001" customHeight="1">
      <c r="B170" s="7"/>
      <c r="C170" s="7"/>
      <c r="D170" s="7"/>
      <c r="E170" s="7"/>
      <c r="F170" s="7"/>
      <c r="G170" s="7"/>
      <c r="H170" s="13"/>
      <c r="I170" s="7"/>
      <c r="J170" s="7"/>
      <c r="K170" s="7"/>
      <c r="L170" s="7"/>
      <c r="M170" s="29"/>
      <c r="N170" s="29"/>
      <c r="O170" s="29"/>
      <c r="P170" s="29"/>
      <c r="Q170" s="11"/>
      <c r="R170" s="11"/>
      <c r="S170" s="11"/>
      <c r="T170" s="11"/>
      <c r="U170" s="11"/>
      <c r="V170" s="11"/>
      <c r="W170" s="7"/>
      <c r="X170" s="7"/>
      <c r="Y170" s="7"/>
      <c r="Z170" s="7"/>
      <c r="AA170" s="487"/>
    </row>
    <row r="171" spans="2:27" s="10" customFormat="1" ht="20.100000000000001" customHeight="1">
      <c r="B171" s="7"/>
      <c r="C171" s="7"/>
      <c r="D171" s="7"/>
      <c r="E171" s="7"/>
      <c r="F171" s="7"/>
      <c r="G171" s="7"/>
      <c r="H171" s="13"/>
      <c r="I171" s="7"/>
      <c r="J171" s="7"/>
      <c r="K171" s="7"/>
      <c r="L171" s="7"/>
      <c r="M171" s="29"/>
      <c r="N171" s="29"/>
      <c r="O171" s="29"/>
      <c r="P171" s="29"/>
      <c r="Q171" s="11"/>
      <c r="R171" s="11"/>
      <c r="S171" s="11"/>
      <c r="T171" s="11"/>
      <c r="U171" s="11"/>
      <c r="V171" s="11"/>
      <c r="W171" s="7"/>
      <c r="X171" s="7"/>
      <c r="Y171" s="7"/>
      <c r="Z171" s="7"/>
      <c r="AA171" s="487"/>
    </row>
    <row r="172" spans="2:27" s="10" customFormat="1" ht="20.100000000000001" customHeight="1">
      <c r="B172" s="7"/>
      <c r="C172" s="7"/>
      <c r="D172" s="7"/>
      <c r="E172" s="7"/>
      <c r="F172" s="7"/>
      <c r="G172" s="7"/>
      <c r="H172" s="13"/>
      <c r="I172" s="7"/>
      <c r="J172" s="7"/>
      <c r="K172" s="7"/>
      <c r="L172" s="7"/>
      <c r="M172" s="29"/>
      <c r="N172" s="29"/>
      <c r="O172" s="29"/>
      <c r="P172" s="29"/>
      <c r="Q172" s="11"/>
      <c r="R172" s="11"/>
      <c r="S172" s="11"/>
      <c r="T172" s="11"/>
      <c r="U172" s="11"/>
      <c r="V172" s="11"/>
      <c r="W172" s="7"/>
      <c r="X172" s="7"/>
      <c r="Y172" s="7"/>
      <c r="Z172" s="7"/>
      <c r="AA172" s="487"/>
    </row>
    <row r="173" spans="2:27" s="10" customFormat="1" ht="20.100000000000001" customHeight="1">
      <c r="B173" s="7"/>
      <c r="C173" s="7"/>
      <c r="D173" s="7"/>
      <c r="E173" s="7"/>
      <c r="F173" s="7"/>
      <c r="G173" s="7"/>
      <c r="H173" s="13"/>
      <c r="I173" s="7"/>
      <c r="J173" s="7"/>
      <c r="K173" s="7"/>
      <c r="L173" s="7"/>
      <c r="M173" s="29"/>
      <c r="N173" s="29"/>
      <c r="O173" s="29"/>
      <c r="P173" s="29"/>
      <c r="Q173" s="11"/>
      <c r="R173" s="11"/>
      <c r="S173" s="11"/>
      <c r="T173" s="11"/>
      <c r="U173" s="11"/>
      <c r="V173" s="11"/>
      <c r="W173" s="7"/>
      <c r="X173" s="7"/>
      <c r="Y173" s="7"/>
      <c r="Z173" s="7"/>
      <c r="AA173" s="487"/>
    </row>
    <row r="174" spans="2:27" s="10" customFormat="1" ht="20.100000000000001" customHeight="1">
      <c r="B174" s="7"/>
      <c r="C174" s="7"/>
      <c r="D174" s="7"/>
      <c r="E174" s="7"/>
      <c r="F174" s="7"/>
      <c r="G174" s="7"/>
      <c r="H174" s="13"/>
      <c r="I174" s="7"/>
      <c r="J174" s="7"/>
      <c r="K174" s="7"/>
      <c r="L174" s="7"/>
      <c r="M174" s="29"/>
      <c r="N174" s="29"/>
      <c r="O174" s="29"/>
      <c r="P174" s="29"/>
      <c r="Q174" s="11"/>
      <c r="R174" s="11"/>
      <c r="S174" s="11"/>
      <c r="T174" s="11"/>
      <c r="U174" s="11"/>
      <c r="V174" s="11"/>
      <c r="W174" s="7"/>
      <c r="X174" s="7"/>
      <c r="Y174" s="7"/>
      <c r="Z174" s="7"/>
      <c r="AA174" s="487"/>
    </row>
    <row r="175" spans="2:27" s="10" customFormat="1" ht="20.100000000000001" customHeight="1">
      <c r="B175" s="7"/>
      <c r="C175" s="7"/>
      <c r="D175" s="7"/>
      <c r="E175" s="7"/>
      <c r="F175" s="7"/>
      <c r="G175" s="7"/>
      <c r="H175" s="13"/>
      <c r="I175" s="7"/>
      <c r="J175" s="7"/>
      <c r="K175" s="7"/>
      <c r="L175" s="7"/>
      <c r="M175" s="29"/>
      <c r="N175" s="29"/>
      <c r="O175" s="29"/>
      <c r="P175" s="29"/>
      <c r="Q175" s="11"/>
      <c r="R175" s="11"/>
      <c r="S175" s="11"/>
      <c r="T175" s="11"/>
      <c r="U175" s="11"/>
      <c r="V175" s="11"/>
      <c r="W175" s="7"/>
      <c r="X175" s="7"/>
      <c r="Y175" s="7"/>
      <c r="Z175" s="7"/>
      <c r="AA175" s="487"/>
    </row>
    <row r="176" spans="2:27" s="10" customFormat="1" ht="20.100000000000001" customHeight="1">
      <c r="B176" s="7"/>
      <c r="C176" s="7"/>
      <c r="D176" s="7"/>
      <c r="E176" s="7"/>
      <c r="F176" s="7"/>
      <c r="G176" s="7"/>
      <c r="H176" s="13"/>
      <c r="I176" s="7"/>
      <c r="J176" s="7"/>
      <c r="K176" s="7"/>
      <c r="L176" s="7"/>
      <c r="M176" s="29"/>
      <c r="N176" s="29"/>
      <c r="O176" s="29"/>
      <c r="P176" s="29"/>
      <c r="Q176" s="11"/>
      <c r="R176" s="11"/>
      <c r="S176" s="11"/>
      <c r="T176" s="11"/>
      <c r="U176" s="11"/>
      <c r="V176" s="11"/>
      <c r="W176" s="7"/>
      <c r="X176" s="7"/>
      <c r="Y176" s="7"/>
      <c r="Z176" s="7"/>
      <c r="AA176" s="487"/>
    </row>
    <row r="177" spans="2:27" s="10" customFormat="1" ht="20.100000000000001" customHeight="1">
      <c r="B177" s="7"/>
      <c r="C177" s="7"/>
      <c r="D177" s="7"/>
      <c r="E177" s="7"/>
      <c r="F177" s="7"/>
      <c r="G177" s="7"/>
      <c r="H177" s="13"/>
      <c r="I177" s="7"/>
      <c r="J177" s="7"/>
      <c r="K177" s="7"/>
      <c r="L177" s="7"/>
      <c r="M177" s="29"/>
      <c r="N177" s="29"/>
      <c r="O177" s="29"/>
      <c r="P177" s="29"/>
      <c r="Q177" s="11"/>
      <c r="R177" s="11"/>
      <c r="S177" s="11"/>
      <c r="T177" s="11"/>
      <c r="U177" s="11"/>
      <c r="V177" s="11"/>
      <c r="W177" s="7"/>
      <c r="X177" s="7"/>
      <c r="Y177" s="7"/>
      <c r="Z177" s="7"/>
      <c r="AA177" s="487"/>
    </row>
    <row r="178" spans="2:27" s="10" customFormat="1" ht="20.100000000000001" customHeight="1">
      <c r="B178" s="7"/>
      <c r="C178" s="7"/>
      <c r="D178" s="7"/>
      <c r="E178" s="7"/>
      <c r="F178" s="7"/>
      <c r="G178" s="7"/>
      <c r="H178" s="13"/>
      <c r="I178" s="7"/>
      <c r="J178" s="7"/>
      <c r="K178" s="7"/>
      <c r="L178" s="7"/>
      <c r="M178" s="29"/>
      <c r="N178" s="29"/>
      <c r="O178" s="29"/>
      <c r="P178" s="29"/>
      <c r="Q178" s="11"/>
      <c r="R178" s="11"/>
      <c r="S178" s="11"/>
      <c r="T178" s="11"/>
      <c r="U178" s="11"/>
      <c r="V178" s="11"/>
      <c r="W178" s="7"/>
      <c r="X178" s="7"/>
      <c r="Y178" s="7"/>
      <c r="Z178" s="7"/>
      <c r="AA178" s="487"/>
    </row>
    <row r="179" spans="2:27" s="10" customFormat="1" ht="20.100000000000001" customHeight="1">
      <c r="B179" s="7"/>
      <c r="C179" s="7"/>
      <c r="D179" s="7"/>
      <c r="E179" s="7"/>
      <c r="F179" s="7"/>
      <c r="G179" s="7"/>
      <c r="H179" s="13"/>
      <c r="I179" s="7"/>
      <c r="J179" s="7"/>
      <c r="K179" s="7"/>
      <c r="L179" s="7"/>
      <c r="M179" s="29"/>
      <c r="N179" s="29"/>
      <c r="O179" s="29"/>
      <c r="P179" s="29"/>
      <c r="Q179" s="11"/>
      <c r="R179" s="11"/>
      <c r="S179" s="11"/>
      <c r="T179" s="11"/>
      <c r="U179" s="11"/>
      <c r="V179" s="11"/>
      <c r="W179" s="7"/>
      <c r="X179" s="7"/>
      <c r="Y179" s="7"/>
      <c r="Z179" s="7"/>
      <c r="AA179" s="487"/>
    </row>
    <row r="180" spans="2:27" s="10" customFormat="1" ht="20.100000000000001" customHeight="1">
      <c r="B180" s="7"/>
      <c r="C180" s="7"/>
      <c r="D180" s="7"/>
      <c r="E180" s="7"/>
      <c r="F180" s="7"/>
      <c r="G180" s="7"/>
      <c r="H180" s="13"/>
      <c r="I180" s="7"/>
      <c r="J180" s="7"/>
      <c r="K180" s="7"/>
      <c r="L180" s="7"/>
      <c r="M180" s="29"/>
      <c r="N180" s="29"/>
      <c r="O180" s="29"/>
      <c r="P180" s="29"/>
      <c r="Q180" s="11"/>
      <c r="R180" s="11"/>
      <c r="S180" s="11"/>
      <c r="T180" s="11"/>
      <c r="U180" s="11"/>
      <c r="V180" s="11"/>
      <c r="W180" s="7"/>
      <c r="X180" s="7"/>
      <c r="Y180" s="7"/>
      <c r="Z180" s="7"/>
      <c r="AA180" s="487"/>
    </row>
    <row r="181" spans="2:27" s="10" customFormat="1" ht="20.100000000000001" customHeight="1">
      <c r="B181" s="7"/>
      <c r="C181" s="7"/>
      <c r="D181" s="7"/>
      <c r="E181" s="7"/>
      <c r="F181" s="7"/>
      <c r="G181" s="7"/>
      <c r="H181" s="13"/>
      <c r="I181" s="7"/>
      <c r="J181" s="7"/>
      <c r="K181" s="7"/>
      <c r="L181" s="7"/>
      <c r="M181" s="29"/>
      <c r="N181" s="29"/>
      <c r="O181" s="29"/>
      <c r="P181" s="29"/>
      <c r="Q181" s="11"/>
      <c r="R181" s="11"/>
      <c r="S181" s="11"/>
      <c r="T181" s="11"/>
      <c r="U181" s="11"/>
      <c r="V181" s="11"/>
      <c r="W181" s="7"/>
      <c r="X181" s="7"/>
      <c r="Y181" s="7"/>
      <c r="Z181" s="7"/>
      <c r="AA181" s="487"/>
    </row>
    <row r="182" spans="2:27" s="10" customFormat="1" ht="20.100000000000001" customHeight="1">
      <c r="B182" s="7"/>
      <c r="C182" s="7"/>
      <c r="D182" s="7"/>
      <c r="E182" s="7"/>
      <c r="F182" s="7"/>
      <c r="G182" s="7"/>
      <c r="H182" s="13"/>
      <c r="I182" s="7"/>
      <c r="J182" s="7"/>
      <c r="K182" s="7"/>
      <c r="L182" s="7"/>
      <c r="M182" s="29"/>
      <c r="N182" s="29"/>
      <c r="O182" s="29"/>
      <c r="P182" s="29"/>
      <c r="Q182" s="11"/>
      <c r="R182" s="11"/>
      <c r="S182" s="11"/>
      <c r="T182" s="11"/>
      <c r="U182" s="11"/>
      <c r="V182" s="11"/>
      <c r="W182" s="7"/>
      <c r="X182" s="7"/>
      <c r="Y182" s="7"/>
      <c r="Z182" s="7"/>
      <c r="AA182" s="487"/>
    </row>
    <row r="183" spans="2:27" s="10" customFormat="1" ht="20.100000000000001" customHeight="1">
      <c r="B183" s="7"/>
      <c r="C183" s="7"/>
      <c r="D183" s="7"/>
      <c r="E183" s="7"/>
      <c r="F183" s="7"/>
      <c r="G183" s="7"/>
      <c r="H183" s="13"/>
      <c r="I183" s="7"/>
      <c r="J183" s="7"/>
      <c r="K183" s="7"/>
      <c r="L183" s="7"/>
      <c r="M183" s="29"/>
      <c r="N183" s="29"/>
      <c r="O183" s="29"/>
      <c r="P183" s="29"/>
      <c r="Q183" s="11"/>
      <c r="R183" s="11"/>
      <c r="S183" s="11"/>
      <c r="T183" s="11"/>
      <c r="U183" s="11"/>
      <c r="V183" s="11"/>
      <c r="W183" s="7"/>
      <c r="X183" s="7"/>
      <c r="Y183" s="7"/>
      <c r="Z183" s="7"/>
      <c r="AA183" s="487"/>
    </row>
    <row r="184" spans="2:27" s="10" customFormat="1" ht="20.100000000000001" customHeight="1">
      <c r="B184" s="7"/>
      <c r="C184" s="7"/>
      <c r="D184" s="7"/>
      <c r="E184" s="7"/>
      <c r="F184" s="7"/>
      <c r="G184" s="7"/>
      <c r="H184" s="13"/>
      <c r="I184" s="7"/>
      <c r="J184" s="7"/>
      <c r="K184" s="7"/>
      <c r="L184" s="7"/>
      <c r="M184" s="29"/>
      <c r="N184" s="29"/>
      <c r="O184" s="29"/>
      <c r="P184" s="29"/>
      <c r="Q184" s="11"/>
      <c r="R184" s="11"/>
      <c r="S184" s="11"/>
      <c r="T184" s="11"/>
      <c r="U184" s="11"/>
      <c r="V184" s="11"/>
      <c r="W184" s="7"/>
      <c r="X184" s="7"/>
      <c r="Y184" s="7"/>
      <c r="Z184" s="7"/>
      <c r="AA184" s="487"/>
    </row>
    <row r="185" spans="2:27" s="10" customFormat="1" ht="20.100000000000001" customHeight="1">
      <c r="B185" s="7"/>
      <c r="C185" s="7"/>
      <c r="D185" s="7"/>
      <c r="E185" s="7"/>
      <c r="F185" s="7"/>
      <c r="G185" s="7"/>
      <c r="H185" s="13"/>
      <c r="I185" s="7"/>
      <c r="J185" s="7"/>
      <c r="K185" s="7"/>
      <c r="L185" s="7"/>
      <c r="M185" s="29"/>
      <c r="N185" s="29"/>
      <c r="O185" s="29"/>
      <c r="P185" s="29"/>
      <c r="Q185" s="11"/>
      <c r="R185" s="11"/>
      <c r="S185" s="11"/>
      <c r="T185" s="11"/>
      <c r="U185" s="11"/>
      <c r="V185" s="11"/>
      <c r="W185" s="7"/>
      <c r="X185" s="7"/>
      <c r="Y185" s="7"/>
      <c r="Z185" s="7"/>
      <c r="AA185" s="487"/>
    </row>
    <row r="186" spans="2:27" s="10" customFormat="1" ht="20.100000000000001" customHeight="1">
      <c r="B186" s="7"/>
      <c r="C186" s="7"/>
      <c r="D186" s="7"/>
      <c r="E186" s="7"/>
      <c r="F186" s="7"/>
      <c r="G186" s="7"/>
      <c r="H186" s="13"/>
      <c r="I186" s="7"/>
      <c r="J186" s="7"/>
      <c r="K186" s="7"/>
      <c r="L186" s="7"/>
      <c r="M186" s="29"/>
      <c r="N186" s="29"/>
      <c r="O186" s="29"/>
      <c r="P186" s="29"/>
      <c r="Q186" s="11"/>
      <c r="R186" s="11"/>
      <c r="S186" s="11"/>
      <c r="T186" s="11"/>
      <c r="U186" s="11"/>
      <c r="V186" s="11"/>
      <c r="W186" s="7"/>
      <c r="X186" s="7"/>
      <c r="Y186" s="7"/>
      <c r="Z186" s="7"/>
      <c r="AA186" s="487"/>
    </row>
    <row r="187" spans="2:27" s="10" customFormat="1" ht="20.100000000000001" customHeight="1">
      <c r="B187" s="7"/>
      <c r="C187" s="7"/>
      <c r="D187" s="7"/>
      <c r="E187" s="7"/>
      <c r="F187" s="7"/>
      <c r="G187" s="7"/>
      <c r="H187" s="13"/>
      <c r="I187" s="7"/>
      <c r="J187" s="7"/>
      <c r="K187" s="7"/>
      <c r="L187" s="7"/>
      <c r="M187" s="29"/>
      <c r="N187" s="29"/>
      <c r="O187" s="29"/>
      <c r="P187" s="29"/>
      <c r="Q187" s="11"/>
      <c r="R187" s="11"/>
      <c r="S187" s="11"/>
      <c r="T187" s="11"/>
      <c r="U187" s="11"/>
      <c r="V187" s="11"/>
      <c r="W187" s="7"/>
      <c r="X187" s="7"/>
      <c r="Y187" s="7"/>
      <c r="Z187" s="7"/>
      <c r="AA187" s="487"/>
    </row>
    <row r="188" spans="2:27" s="10" customFormat="1" ht="20.100000000000001" customHeight="1">
      <c r="B188" s="7"/>
      <c r="C188" s="7"/>
      <c r="D188" s="7"/>
      <c r="E188" s="7"/>
      <c r="F188" s="7"/>
      <c r="G188" s="7"/>
      <c r="H188" s="13"/>
      <c r="I188" s="7"/>
      <c r="J188" s="7"/>
      <c r="K188" s="7"/>
      <c r="L188" s="7"/>
      <c r="M188" s="29"/>
      <c r="N188" s="29"/>
      <c r="O188" s="29"/>
      <c r="P188" s="29"/>
      <c r="Q188" s="11"/>
      <c r="R188" s="11"/>
      <c r="S188" s="11"/>
      <c r="T188" s="11"/>
      <c r="U188" s="11"/>
      <c r="V188" s="11"/>
      <c r="W188" s="7"/>
      <c r="X188" s="7"/>
      <c r="Y188" s="7"/>
      <c r="Z188" s="7"/>
      <c r="AA188" s="487"/>
    </row>
    <row r="189" spans="2:27" s="10" customFormat="1" ht="20.100000000000001" customHeight="1">
      <c r="B189" s="7"/>
      <c r="C189" s="7"/>
      <c r="D189" s="7"/>
      <c r="E189" s="7"/>
      <c r="F189" s="7"/>
      <c r="G189" s="7"/>
      <c r="H189" s="13"/>
      <c r="I189" s="7"/>
      <c r="J189" s="7"/>
      <c r="K189" s="7"/>
      <c r="L189" s="7"/>
      <c r="M189" s="29"/>
      <c r="N189" s="29"/>
      <c r="O189" s="29"/>
      <c r="P189" s="29"/>
      <c r="Q189" s="11"/>
      <c r="R189" s="11"/>
      <c r="S189" s="11"/>
      <c r="T189" s="11"/>
      <c r="U189" s="11"/>
      <c r="V189" s="11"/>
      <c r="W189" s="7"/>
      <c r="X189" s="7"/>
      <c r="Y189" s="7"/>
      <c r="Z189" s="7"/>
      <c r="AA189" s="487"/>
    </row>
    <row r="190" spans="2:27" s="10" customFormat="1" ht="20.100000000000001" customHeight="1">
      <c r="B190" s="7"/>
      <c r="C190" s="7"/>
      <c r="D190" s="7"/>
      <c r="E190" s="7"/>
      <c r="F190" s="7"/>
      <c r="G190" s="7"/>
      <c r="H190" s="13"/>
      <c r="I190" s="7"/>
      <c r="J190" s="7"/>
      <c r="K190" s="7"/>
      <c r="L190" s="7"/>
      <c r="M190" s="29"/>
      <c r="N190" s="29"/>
      <c r="O190" s="29"/>
      <c r="P190" s="29"/>
      <c r="Q190" s="11"/>
      <c r="R190" s="11"/>
      <c r="S190" s="11"/>
      <c r="T190" s="11"/>
      <c r="U190" s="11"/>
      <c r="V190" s="11"/>
      <c r="W190" s="7"/>
      <c r="X190" s="7"/>
      <c r="Y190" s="7"/>
      <c r="Z190" s="7"/>
      <c r="AA190" s="487"/>
    </row>
    <row r="191" spans="2:27" s="10" customFormat="1" ht="20.100000000000001" customHeight="1">
      <c r="B191" s="7"/>
      <c r="C191" s="7"/>
      <c r="D191" s="7"/>
      <c r="E191" s="7"/>
      <c r="F191" s="7"/>
      <c r="G191" s="7"/>
      <c r="H191" s="13"/>
      <c r="I191" s="7"/>
      <c r="J191" s="7"/>
      <c r="K191" s="7"/>
      <c r="L191" s="7"/>
      <c r="M191" s="29"/>
      <c r="N191" s="29"/>
      <c r="O191" s="29"/>
      <c r="P191" s="29"/>
      <c r="Q191" s="11"/>
      <c r="R191" s="11"/>
      <c r="S191" s="11"/>
      <c r="T191" s="11"/>
      <c r="U191" s="11"/>
      <c r="V191" s="11"/>
      <c r="W191" s="7"/>
      <c r="X191" s="7"/>
      <c r="Y191" s="7"/>
      <c r="Z191" s="7"/>
      <c r="AA191" s="487"/>
    </row>
    <row r="192" spans="2:27" s="10" customFormat="1" ht="20.100000000000001" customHeight="1">
      <c r="B192" s="7"/>
      <c r="C192" s="7"/>
      <c r="D192" s="7"/>
      <c r="E192" s="7"/>
      <c r="F192" s="7"/>
      <c r="G192" s="7"/>
      <c r="H192" s="13"/>
      <c r="I192" s="7"/>
      <c r="J192" s="7"/>
      <c r="K192" s="7"/>
      <c r="L192" s="7"/>
      <c r="M192" s="29"/>
      <c r="N192" s="29"/>
      <c r="O192" s="29"/>
      <c r="P192" s="29"/>
      <c r="Q192" s="11"/>
      <c r="R192" s="11"/>
      <c r="S192" s="11"/>
      <c r="T192" s="11"/>
      <c r="U192" s="11"/>
      <c r="V192" s="11"/>
      <c r="W192" s="7"/>
      <c r="X192" s="7"/>
      <c r="Y192" s="7"/>
      <c r="Z192" s="7"/>
      <c r="AA192" s="487"/>
    </row>
    <row r="193" spans="2:27" s="10" customFormat="1" ht="20.100000000000001" customHeight="1">
      <c r="B193" s="7"/>
      <c r="C193" s="7"/>
      <c r="D193" s="7"/>
      <c r="E193" s="7"/>
      <c r="F193" s="7"/>
      <c r="G193" s="7"/>
      <c r="H193" s="13"/>
      <c r="I193" s="7"/>
      <c r="J193" s="7"/>
      <c r="K193" s="7"/>
      <c r="L193" s="7"/>
      <c r="M193" s="29"/>
      <c r="N193" s="29"/>
      <c r="O193" s="29"/>
      <c r="P193" s="29"/>
      <c r="Q193" s="11"/>
      <c r="R193" s="11"/>
      <c r="S193" s="11"/>
      <c r="T193" s="11"/>
      <c r="U193" s="11"/>
      <c r="V193" s="11"/>
      <c r="W193" s="7"/>
      <c r="X193" s="7"/>
      <c r="Y193" s="7"/>
      <c r="Z193" s="7"/>
      <c r="AA193" s="487"/>
    </row>
    <row r="194" spans="2:27" s="10" customFormat="1" ht="20.100000000000001" customHeight="1">
      <c r="B194" s="7"/>
      <c r="C194" s="7"/>
      <c r="D194" s="7"/>
      <c r="E194" s="7"/>
      <c r="F194" s="7"/>
      <c r="G194" s="7"/>
      <c r="H194" s="13"/>
      <c r="I194" s="7"/>
      <c r="J194" s="7"/>
      <c r="K194" s="7"/>
      <c r="L194" s="7"/>
      <c r="M194" s="29"/>
      <c r="N194" s="29"/>
      <c r="O194" s="29"/>
      <c r="P194" s="29"/>
      <c r="Q194" s="11"/>
      <c r="R194" s="11"/>
      <c r="S194" s="11"/>
      <c r="T194" s="11"/>
      <c r="U194" s="11"/>
      <c r="V194" s="11"/>
      <c r="W194" s="7"/>
      <c r="X194" s="7"/>
      <c r="Y194" s="7"/>
      <c r="Z194" s="7"/>
      <c r="AA194" s="487"/>
    </row>
    <row r="195" spans="2:27" s="10" customFormat="1" ht="20.100000000000001" customHeight="1">
      <c r="B195" s="7"/>
      <c r="C195" s="7"/>
      <c r="D195" s="7"/>
      <c r="E195" s="7"/>
      <c r="F195" s="7"/>
      <c r="G195" s="7"/>
      <c r="H195" s="13"/>
      <c r="I195" s="7"/>
      <c r="J195" s="7"/>
      <c r="K195" s="7"/>
      <c r="L195" s="7"/>
      <c r="M195" s="29"/>
      <c r="N195" s="29"/>
      <c r="O195" s="29"/>
      <c r="P195" s="29"/>
      <c r="Q195" s="11"/>
      <c r="R195" s="11"/>
      <c r="S195" s="11"/>
      <c r="T195" s="11"/>
      <c r="U195" s="11"/>
      <c r="V195" s="11"/>
      <c r="W195" s="7"/>
      <c r="X195" s="7"/>
      <c r="Y195" s="7"/>
      <c r="Z195" s="7"/>
      <c r="AA195" s="487"/>
    </row>
    <row r="196" spans="2:27" s="10" customFormat="1" ht="20.100000000000001" customHeight="1">
      <c r="B196" s="7"/>
      <c r="C196" s="7"/>
      <c r="D196" s="7"/>
      <c r="E196" s="7"/>
      <c r="F196" s="7"/>
      <c r="G196" s="7"/>
      <c r="H196" s="13"/>
      <c r="I196" s="7"/>
      <c r="J196" s="7"/>
      <c r="K196" s="7"/>
      <c r="L196" s="7"/>
      <c r="M196" s="29"/>
      <c r="N196" s="29"/>
      <c r="O196" s="29"/>
      <c r="P196" s="29"/>
      <c r="Q196" s="11"/>
      <c r="R196" s="11"/>
      <c r="S196" s="11"/>
      <c r="T196" s="11"/>
      <c r="U196" s="11"/>
      <c r="V196" s="11"/>
      <c r="W196" s="7"/>
      <c r="X196" s="7"/>
      <c r="Y196" s="7"/>
      <c r="Z196" s="7"/>
      <c r="AA196" s="487"/>
    </row>
    <row r="197" spans="2:27" s="10" customFormat="1" ht="20.100000000000001" customHeight="1">
      <c r="B197" s="7"/>
      <c r="C197" s="7"/>
      <c r="D197" s="7"/>
      <c r="E197" s="7"/>
      <c r="F197" s="7"/>
      <c r="G197" s="7"/>
      <c r="H197" s="13"/>
      <c r="I197" s="7"/>
      <c r="J197" s="7"/>
      <c r="K197" s="7"/>
      <c r="L197" s="7"/>
      <c r="M197" s="29"/>
      <c r="N197" s="29"/>
      <c r="O197" s="29"/>
      <c r="P197" s="29"/>
      <c r="Q197" s="11"/>
      <c r="R197" s="11"/>
      <c r="S197" s="11"/>
      <c r="T197" s="11"/>
      <c r="U197" s="11"/>
      <c r="V197" s="11"/>
      <c r="W197" s="7"/>
      <c r="X197" s="7"/>
      <c r="Y197" s="7"/>
      <c r="Z197" s="7"/>
      <c r="AA197" s="487"/>
    </row>
    <row r="198" spans="2:27" s="10" customFormat="1" ht="20.100000000000001" customHeight="1">
      <c r="B198" s="7"/>
      <c r="C198" s="7"/>
      <c r="D198" s="7"/>
      <c r="E198" s="7"/>
      <c r="F198" s="7"/>
      <c r="G198" s="7"/>
      <c r="H198" s="13"/>
      <c r="I198" s="7"/>
      <c r="J198" s="7"/>
      <c r="K198" s="7"/>
      <c r="L198" s="7"/>
      <c r="M198" s="29"/>
      <c r="N198" s="29"/>
      <c r="O198" s="29"/>
      <c r="P198" s="29"/>
      <c r="Q198" s="11"/>
      <c r="R198" s="11"/>
      <c r="S198" s="11"/>
      <c r="T198" s="11"/>
      <c r="U198" s="11"/>
      <c r="V198" s="11"/>
      <c r="W198" s="7"/>
      <c r="X198" s="7"/>
      <c r="Y198" s="7"/>
      <c r="Z198" s="7"/>
      <c r="AA198" s="487"/>
    </row>
    <row r="199" spans="2:27" s="10" customFormat="1" ht="20.100000000000001" customHeight="1">
      <c r="B199" s="7"/>
      <c r="C199" s="7"/>
      <c r="D199" s="7"/>
      <c r="E199" s="7"/>
      <c r="F199" s="7"/>
      <c r="G199" s="7"/>
      <c r="H199" s="13"/>
      <c r="I199" s="7"/>
      <c r="J199" s="7"/>
      <c r="K199" s="7"/>
      <c r="L199" s="7"/>
      <c r="M199" s="29"/>
      <c r="N199" s="29"/>
      <c r="O199" s="29"/>
      <c r="P199" s="29"/>
      <c r="Q199" s="11"/>
      <c r="R199" s="11"/>
      <c r="S199" s="11"/>
      <c r="T199" s="11"/>
      <c r="U199" s="11"/>
      <c r="V199" s="11"/>
      <c r="W199" s="7"/>
      <c r="X199" s="7"/>
      <c r="Y199" s="7"/>
      <c r="Z199" s="7"/>
      <c r="AA199" s="487"/>
    </row>
    <row r="200" spans="2:27" s="10" customFormat="1" ht="20.100000000000001" customHeight="1">
      <c r="B200" s="7"/>
      <c r="C200" s="7"/>
      <c r="D200" s="7"/>
      <c r="E200" s="7"/>
      <c r="F200" s="7"/>
      <c r="G200" s="7"/>
      <c r="H200" s="13"/>
      <c r="I200" s="7"/>
      <c r="J200" s="7"/>
      <c r="K200" s="7"/>
      <c r="L200" s="7"/>
      <c r="M200" s="29"/>
      <c r="N200" s="29"/>
      <c r="O200" s="29"/>
      <c r="P200" s="29"/>
      <c r="Q200" s="11"/>
      <c r="R200" s="11"/>
      <c r="S200" s="11"/>
      <c r="T200" s="11"/>
      <c r="U200" s="11"/>
      <c r="V200" s="11"/>
      <c r="W200" s="7"/>
      <c r="X200" s="7"/>
      <c r="Y200" s="7"/>
      <c r="Z200" s="7"/>
      <c r="AA200" s="487"/>
    </row>
    <row r="201" spans="2:27" s="10" customFormat="1" ht="20.100000000000001" customHeight="1">
      <c r="B201" s="7"/>
      <c r="C201" s="7"/>
      <c r="D201" s="7"/>
      <c r="E201" s="7"/>
      <c r="F201" s="7"/>
      <c r="G201" s="7"/>
      <c r="H201" s="13"/>
      <c r="I201" s="7"/>
      <c r="J201" s="7"/>
      <c r="K201" s="7"/>
      <c r="L201" s="7"/>
      <c r="M201" s="29"/>
      <c r="N201" s="29"/>
      <c r="O201" s="29"/>
      <c r="P201" s="29"/>
      <c r="Q201" s="11"/>
      <c r="R201" s="11"/>
      <c r="S201" s="11"/>
      <c r="T201" s="11"/>
      <c r="U201" s="11"/>
      <c r="V201" s="11"/>
      <c r="W201" s="7"/>
      <c r="X201" s="7"/>
      <c r="Y201" s="7"/>
      <c r="Z201" s="7"/>
      <c r="AA201" s="487"/>
    </row>
    <row r="202" spans="2:27" s="10" customFormat="1" ht="20.100000000000001" customHeight="1">
      <c r="B202" s="7"/>
      <c r="C202" s="7"/>
      <c r="D202" s="7"/>
      <c r="E202" s="7"/>
      <c r="F202" s="7"/>
      <c r="G202" s="7"/>
      <c r="H202" s="13"/>
      <c r="I202" s="7"/>
      <c r="J202" s="7"/>
      <c r="K202" s="7"/>
      <c r="L202" s="7"/>
      <c r="M202" s="29"/>
      <c r="N202" s="29"/>
      <c r="O202" s="29"/>
      <c r="P202" s="29"/>
      <c r="Q202" s="11"/>
      <c r="R202" s="11"/>
      <c r="S202" s="11"/>
      <c r="T202" s="11"/>
      <c r="U202" s="11"/>
      <c r="V202" s="11"/>
      <c r="W202" s="7"/>
      <c r="X202" s="7"/>
      <c r="Y202" s="7"/>
      <c r="Z202" s="7"/>
      <c r="AA202" s="487"/>
    </row>
    <row r="203" spans="2:27" s="10" customFormat="1" ht="20.100000000000001" customHeight="1">
      <c r="B203" s="7"/>
      <c r="C203" s="7"/>
      <c r="D203" s="7"/>
      <c r="E203" s="7"/>
      <c r="F203" s="7"/>
      <c r="G203" s="7"/>
      <c r="H203" s="13"/>
      <c r="I203" s="7"/>
      <c r="J203" s="7"/>
      <c r="K203" s="7"/>
      <c r="L203" s="7"/>
      <c r="M203" s="29"/>
      <c r="N203" s="29"/>
      <c r="O203" s="29"/>
      <c r="P203" s="29"/>
      <c r="Q203" s="11"/>
      <c r="R203" s="11"/>
      <c r="S203" s="11"/>
      <c r="T203" s="11"/>
      <c r="U203" s="11"/>
      <c r="V203" s="11"/>
      <c r="W203" s="7"/>
      <c r="X203" s="7"/>
      <c r="Y203" s="7"/>
      <c r="Z203" s="7"/>
      <c r="AA203" s="487"/>
    </row>
    <row r="204" spans="2:27" s="10" customFormat="1" ht="20.100000000000001" customHeight="1">
      <c r="B204" s="7"/>
      <c r="C204" s="7"/>
      <c r="D204" s="7"/>
      <c r="E204" s="7"/>
      <c r="F204" s="7"/>
      <c r="G204" s="7"/>
      <c r="H204" s="13"/>
      <c r="I204" s="7"/>
      <c r="J204" s="7"/>
      <c r="K204" s="7"/>
      <c r="L204" s="7"/>
      <c r="M204" s="29"/>
      <c r="N204" s="29"/>
      <c r="O204" s="29"/>
      <c r="P204" s="29"/>
      <c r="Q204" s="11"/>
      <c r="R204" s="11"/>
      <c r="S204" s="11"/>
      <c r="T204" s="11"/>
      <c r="U204" s="11"/>
      <c r="V204" s="11"/>
      <c r="W204" s="7"/>
      <c r="X204" s="7"/>
      <c r="Y204" s="7"/>
      <c r="Z204" s="7"/>
      <c r="AA204" s="487"/>
    </row>
    <row r="205" spans="2:27" s="10" customFormat="1" ht="20.100000000000001" customHeight="1">
      <c r="B205" s="7"/>
      <c r="C205" s="7"/>
      <c r="D205" s="7"/>
      <c r="E205" s="7"/>
      <c r="F205" s="7"/>
      <c r="G205" s="7"/>
      <c r="H205" s="13"/>
      <c r="I205" s="7"/>
      <c r="J205" s="7"/>
      <c r="K205" s="7"/>
      <c r="L205" s="7"/>
      <c r="M205" s="29"/>
      <c r="N205" s="29"/>
      <c r="O205" s="29"/>
      <c r="P205" s="29"/>
      <c r="Q205" s="11"/>
      <c r="R205" s="11"/>
      <c r="S205" s="11"/>
      <c r="T205" s="11"/>
      <c r="U205" s="11"/>
      <c r="V205" s="11"/>
      <c r="W205" s="7"/>
      <c r="X205" s="7"/>
      <c r="Y205" s="7"/>
      <c r="Z205" s="7"/>
      <c r="AA205" s="487"/>
    </row>
    <row r="206" spans="2:27" s="10" customFormat="1" ht="20.100000000000001" customHeight="1">
      <c r="B206" s="7"/>
      <c r="C206" s="7"/>
      <c r="D206" s="7"/>
      <c r="E206" s="7"/>
      <c r="F206" s="7"/>
      <c r="G206" s="7"/>
      <c r="H206" s="13"/>
      <c r="I206" s="7"/>
      <c r="J206" s="7"/>
      <c r="K206" s="7"/>
      <c r="L206" s="7"/>
      <c r="M206" s="29"/>
      <c r="N206" s="29"/>
      <c r="O206" s="29"/>
      <c r="P206" s="29"/>
      <c r="Q206" s="11"/>
      <c r="R206" s="11"/>
      <c r="S206" s="11"/>
      <c r="T206" s="11"/>
      <c r="U206" s="11"/>
      <c r="V206" s="11"/>
      <c r="W206" s="7"/>
      <c r="X206" s="7"/>
      <c r="Y206" s="7"/>
      <c r="Z206" s="7"/>
      <c r="AA206" s="487"/>
    </row>
    <row r="207" spans="2:27" s="10" customFormat="1" ht="20.100000000000001" customHeight="1">
      <c r="B207" s="7"/>
      <c r="C207" s="7"/>
      <c r="D207" s="7"/>
      <c r="E207" s="7"/>
      <c r="F207" s="7"/>
      <c r="G207" s="7"/>
      <c r="H207" s="13"/>
      <c r="I207" s="7"/>
      <c r="J207" s="7"/>
      <c r="K207" s="7"/>
      <c r="L207" s="7"/>
      <c r="M207" s="29"/>
      <c r="N207" s="29"/>
      <c r="O207" s="29"/>
      <c r="P207" s="29"/>
      <c r="Q207" s="11"/>
      <c r="R207" s="11"/>
      <c r="S207" s="11"/>
      <c r="T207" s="11"/>
      <c r="U207" s="11"/>
      <c r="V207" s="11"/>
      <c r="W207" s="7"/>
      <c r="X207" s="7"/>
      <c r="Y207" s="7"/>
      <c r="Z207" s="7"/>
      <c r="AA207" s="487"/>
    </row>
    <row r="208" spans="2:27" s="10" customFormat="1" ht="20.100000000000001" customHeight="1">
      <c r="B208" s="7"/>
      <c r="C208" s="7"/>
      <c r="D208" s="7"/>
      <c r="E208" s="7"/>
      <c r="F208" s="7"/>
      <c r="G208" s="7"/>
      <c r="H208" s="13"/>
      <c r="I208" s="7"/>
      <c r="J208" s="7"/>
      <c r="K208" s="7"/>
      <c r="L208" s="7"/>
      <c r="M208" s="29"/>
      <c r="N208" s="29"/>
      <c r="O208" s="29"/>
      <c r="P208" s="29"/>
      <c r="Q208" s="11"/>
      <c r="R208" s="11"/>
      <c r="S208" s="11"/>
      <c r="T208" s="11"/>
      <c r="U208" s="11"/>
      <c r="V208" s="11"/>
      <c r="W208" s="7"/>
      <c r="X208" s="7"/>
      <c r="Y208" s="7"/>
      <c r="Z208" s="7"/>
      <c r="AA208" s="487"/>
    </row>
    <row r="209" spans="2:27" s="10" customFormat="1" ht="20.100000000000001" customHeight="1">
      <c r="B209" s="7"/>
      <c r="C209" s="7"/>
      <c r="D209" s="7"/>
      <c r="E209" s="7"/>
      <c r="F209" s="7"/>
      <c r="G209" s="7"/>
      <c r="H209" s="13"/>
      <c r="I209" s="7"/>
      <c r="J209" s="7"/>
      <c r="K209" s="7"/>
      <c r="L209" s="7"/>
      <c r="M209" s="29"/>
      <c r="N209" s="29"/>
      <c r="O209" s="29"/>
      <c r="P209" s="29"/>
      <c r="Q209" s="11"/>
      <c r="R209" s="11"/>
      <c r="S209" s="11"/>
      <c r="T209" s="11"/>
      <c r="U209" s="11"/>
      <c r="V209" s="11"/>
      <c r="W209" s="7"/>
      <c r="X209" s="7"/>
      <c r="Y209" s="7"/>
      <c r="Z209" s="7"/>
      <c r="AA209" s="487"/>
    </row>
    <row r="210" spans="2:27" s="10" customFormat="1" ht="20.100000000000001" customHeight="1">
      <c r="B210" s="7"/>
      <c r="C210" s="7"/>
      <c r="D210" s="7"/>
      <c r="E210" s="7"/>
      <c r="F210" s="7"/>
      <c r="G210" s="7"/>
      <c r="H210" s="13"/>
      <c r="I210" s="7"/>
      <c r="J210" s="7"/>
      <c r="K210" s="7"/>
      <c r="L210" s="7"/>
      <c r="M210" s="29"/>
      <c r="N210" s="29"/>
      <c r="O210" s="29"/>
      <c r="P210" s="29"/>
      <c r="Q210" s="11"/>
      <c r="R210" s="11"/>
      <c r="S210" s="11"/>
      <c r="T210" s="11"/>
      <c r="U210" s="11"/>
      <c r="V210" s="11"/>
      <c r="W210" s="7"/>
      <c r="X210" s="7"/>
      <c r="Y210" s="7"/>
      <c r="Z210" s="7"/>
      <c r="AA210" s="487"/>
    </row>
    <row r="211" spans="2:27" s="10" customFormat="1" ht="20.100000000000001" customHeight="1">
      <c r="B211" s="7"/>
      <c r="C211" s="7"/>
      <c r="D211" s="7"/>
      <c r="E211" s="7"/>
      <c r="F211" s="7"/>
      <c r="G211" s="7"/>
      <c r="H211" s="13"/>
      <c r="I211" s="7"/>
      <c r="J211" s="7"/>
      <c r="K211" s="7"/>
      <c r="L211" s="7"/>
      <c r="M211" s="29"/>
      <c r="N211" s="29"/>
      <c r="O211" s="29"/>
      <c r="P211" s="29"/>
      <c r="Q211" s="11"/>
      <c r="R211" s="11"/>
      <c r="S211" s="11"/>
      <c r="T211" s="11"/>
      <c r="U211" s="11"/>
      <c r="V211" s="11"/>
      <c r="W211" s="7"/>
      <c r="X211" s="7"/>
      <c r="Y211" s="7"/>
      <c r="Z211" s="7"/>
      <c r="AA211" s="487"/>
    </row>
    <row r="212" spans="2:27" s="10" customFormat="1" ht="20.100000000000001" customHeight="1">
      <c r="B212" s="7"/>
      <c r="C212" s="7"/>
      <c r="D212" s="7"/>
      <c r="E212" s="7"/>
      <c r="F212" s="7"/>
      <c r="G212" s="7"/>
      <c r="H212" s="13"/>
      <c r="I212" s="7"/>
      <c r="J212" s="7"/>
      <c r="K212" s="7"/>
      <c r="L212" s="7"/>
      <c r="M212" s="29"/>
      <c r="N212" s="29"/>
      <c r="O212" s="29"/>
      <c r="P212" s="29"/>
      <c r="Q212" s="11"/>
      <c r="R212" s="11"/>
      <c r="S212" s="11"/>
      <c r="T212" s="11"/>
      <c r="U212" s="11"/>
      <c r="V212" s="11"/>
      <c r="W212" s="7"/>
      <c r="X212" s="7"/>
      <c r="Y212" s="7"/>
      <c r="Z212" s="7"/>
      <c r="AA212" s="487"/>
    </row>
    <row r="213" spans="2:27" s="10" customFormat="1" ht="20.100000000000001" customHeight="1">
      <c r="B213" s="7"/>
      <c r="C213" s="7"/>
      <c r="D213" s="7"/>
      <c r="E213" s="7"/>
      <c r="F213" s="7"/>
      <c r="G213" s="7"/>
      <c r="H213" s="13"/>
      <c r="I213" s="7"/>
      <c r="J213" s="7"/>
      <c r="K213" s="7"/>
      <c r="L213" s="7"/>
      <c r="M213" s="29"/>
      <c r="N213" s="29"/>
      <c r="O213" s="29"/>
      <c r="P213" s="29"/>
      <c r="Q213" s="11"/>
      <c r="R213" s="11"/>
      <c r="S213" s="11"/>
      <c r="T213" s="11"/>
      <c r="U213" s="11"/>
      <c r="V213" s="11"/>
      <c r="W213" s="7"/>
      <c r="X213" s="7"/>
      <c r="Y213" s="7"/>
      <c r="Z213" s="7"/>
      <c r="AA213" s="487"/>
    </row>
    <row r="214" spans="2:27" s="10" customFormat="1" ht="20.100000000000001" customHeight="1">
      <c r="B214" s="7"/>
      <c r="C214" s="7"/>
      <c r="D214" s="7"/>
      <c r="E214" s="7"/>
      <c r="F214" s="7"/>
      <c r="G214" s="7"/>
      <c r="H214" s="13"/>
      <c r="I214" s="7"/>
      <c r="J214" s="7"/>
      <c r="K214" s="7"/>
      <c r="L214" s="7"/>
      <c r="M214" s="29"/>
      <c r="N214" s="29"/>
      <c r="O214" s="29"/>
      <c r="P214" s="29"/>
      <c r="Q214" s="11"/>
      <c r="R214" s="11"/>
      <c r="S214" s="11"/>
      <c r="T214" s="11"/>
      <c r="U214" s="11"/>
      <c r="V214" s="11"/>
      <c r="W214" s="7"/>
      <c r="X214" s="7"/>
      <c r="Y214" s="7"/>
      <c r="Z214" s="7"/>
      <c r="AA214" s="487"/>
    </row>
    <row r="215" spans="2:27" s="10" customFormat="1" ht="20.100000000000001" customHeight="1">
      <c r="B215" s="7"/>
      <c r="C215" s="7"/>
      <c r="D215" s="7"/>
      <c r="E215" s="7"/>
      <c r="F215" s="7"/>
      <c r="G215" s="7"/>
      <c r="H215" s="13"/>
      <c r="I215" s="7"/>
      <c r="J215" s="7"/>
      <c r="K215" s="7"/>
      <c r="L215" s="7"/>
      <c r="M215" s="29"/>
      <c r="N215" s="29"/>
      <c r="O215" s="29"/>
      <c r="P215" s="29"/>
      <c r="Q215" s="11"/>
      <c r="R215" s="11"/>
      <c r="S215" s="11"/>
      <c r="T215" s="11"/>
      <c r="U215" s="11"/>
      <c r="V215" s="11"/>
      <c r="W215" s="7"/>
      <c r="X215" s="7"/>
      <c r="Y215" s="7"/>
      <c r="Z215" s="7"/>
      <c r="AA215" s="487"/>
    </row>
    <row r="216" spans="2:27" s="10" customFormat="1" ht="20.100000000000001" customHeight="1">
      <c r="B216" s="7"/>
      <c r="C216" s="7"/>
      <c r="D216" s="7"/>
      <c r="E216" s="7"/>
      <c r="F216" s="7"/>
      <c r="G216" s="7"/>
      <c r="H216" s="13"/>
      <c r="I216" s="7"/>
      <c r="J216" s="7"/>
      <c r="K216" s="7"/>
      <c r="L216" s="7"/>
      <c r="M216" s="29"/>
      <c r="N216" s="29"/>
      <c r="O216" s="29"/>
      <c r="P216" s="29"/>
      <c r="Q216" s="11"/>
      <c r="R216" s="11"/>
      <c r="S216" s="11"/>
      <c r="T216" s="11"/>
      <c r="U216" s="11"/>
      <c r="V216" s="11"/>
      <c r="W216" s="7"/>
      <c r="X216" s="7"/>
      <c r="Y216" s="7"/>
      <c r="Z216" s="7"/>
      <c r="AA216" s="487"/>
    </row>
    <row r="217" spans="2:27" s="10" customFormat="1" ht="20.100000000000001" customHeight="1">
      <c r="B217" s="7"/>
      <c r="C217" s="7"/>
      <c r="D217" s="7"/>
      <c r="E217" s="7"/>
      <c r="F217" s="7"/>
      <c r="G217" s="7"/>
      <c r="H217" s="13"/>
      <c r="I217" s="7"/>
      <c r="J217" s="7"/>
      <c r="K217" s="7"/>
      <c r="L217" s="7"/>
      <c r="M217" s="29"/>
      <c r="N217" s="29"/>
      <c r="O217" s="29"/>
      <c r="P217" s="29"/>
      <c r="Q217" s="11"/>
      <c r="R217" s="11"/>
      <c r="S217" s="11"/>
      <c r="T217" s="11"/>
      <c r="U217" s="11"/>
      <c r="V217" s="11"/>
      <c r="W217" s="7"/>
      <c r="X217" s="7"/>
      <c r="Y217" s="7"/>
      <c r="Z217" s="7"/>
      <c r="AA217" s="487"/>
    </row>
    <row r="218" spans="2:27" s="10" customFormat="1" ht="20.100000000000001" customHeight="1">
      <c r="B218" s="7"/>
      <c r="C218" s="7"/>
      <c r="D218" s="7"/>
      <c r="E218" s="7"/>
      <c r="F218" s="7"/>
      <c r="G218" s="7"/>
      <c r="H218" s="13"/>
      <c r="I218" s="7"/>
      <c r="J218" s="7"/>
      <c r="K218" s="7"/>
      <c r="L218" s="7"/>
      <c r="M218" s="29"/>
      <c r="N218" s="29"/>
      <c r="O218" s="29"/>
      <c r="P218" s="29"/>
      <c r="Q218" s="11"/>
      <c r="R218" s="11"/>
      <c r="S218" s="11"/>
      <c r="T218" s="11"/>
      <c r="U218" s="11"/>
      <c r="V218" s="11"/>
      <c r="W218" s="7"/>
      <c r="X218" s="7"/>
      <c r="Y218" s="7"/>
      <c r="Z218" s="7"/>
      <c r="AA218" s="487"/>
    </row>
    <row r="219" spans="2:27" s="10" customFormat="1" ht="20.100000000000001" customHeight="1">
      <c r="B219" s="7"/>
      <c r="C219" s="7"/>
      <c r="D219" s="7"/>
      <c r="E219" s="7"/>
      <c r="F219" s="7"/>
      <c r="G219" s="7"/>
      <c r="H219" s="13"/>
      <c r="I219" s="7"/>
      <c r="J219" s="7"/>
      <c r="K219" s="7"/>
      <c r="L219" s="7"/>
      <c r="M219" s="29"/>
      <c r="N219" s="29"/>
      <c r="O219" s="29"/>
      <c r="P219" s="29"/>
      <c r="Q219" s="11"/>
      <c r="R219" s="11"/>
      <c r="S219" s="11"/>
      <c r="T219" s="11"/>
      <c r="U219" s="11"/>
      <c r="V219" s="11"/>
      <c r="W219" s="7"/>
      <c r="X219" s="7"/>
      <c r="Y219" s="7"/>
      <c r="Z219" s="7"/>
      <c r="AA219" s="487"/>
    </row>
    <row r="220" spans="2:27" s="10" customFormat="1" ht="20.100000000000001" customHeight="1">
      <c r="B220" s="7"/>
      <c r="C220" s="7"/>
      <c r="D220" s="7"/>
      <c r="E220" s="7"/>
      <c r="F220" s="7"/>
      <c r="G220" s="7"/>
      <c r="H220" s="13"/>
      <c r="I220" s="7"/>
      <c r="J220" s="7"/>
      <c r="K220" s="7"/>
      <c r="L220" s="7"/>
      <c r="M220" s="29"/>
      <c r="N220" s="29"/>
      <c r="O220" s="29"/>
      <c r="P220" s="29"/>
      <c r="Q220" s="11"/>
      <c r="R220" s="11"/>
      <c r="S220" s="11"/>
      <c r="T220" s="11"/>
      <c r="U220" s="11"/>
      <c r="V220" s="11"/>
      <c r="W220" s="7"/>
      <c r="X220" s="7"/>
      <c r="Y220" s="7"/>
      <c r="Z220" s="7"/>
      <c r="AA220" s="487"/>
    </row>
    <row r="221" spans="2:27" s="10" customFormat="1" ht="20.100000000000001" customHeight="1">
      <c r="B221" s="7"/>
      <c r="C221" s="7"/>
      <c r="D221" s="7"/>
      <c r="E221" s="7"/>
      <c r="F221" s="7"/>
      <c r="G221" s="7"/>
      <c r="H221" s="13"/>
      <c r="I221" s="7"/>
      <c r="J221" s="7"/>
      <c r="K221" s="7"/>
      <c r="L221" s="7"/>
      <c r="M221" s="29"/>
      <c r="N221" s="29"/>
      <c r="O221" s="29"/>
      <c r="P221" s="29"/>
      <c r="Q221" s="11"/>
      <c r="R221" s="11"/>
      <c r="S221" s="11"/>
      <c r="T221" s="11"/>
      <c r="U221" s="11"/>
      <c r="V221" s="11"/>
      <c r="W221" s="7"/>
      <c r="X221" s="7"/>
      <c r="Y221" s="7"/>
      <c r="Z221" s="7"/>
      <c r="AA221" s="487"/>
    </row>
    <row r="222" spans="2:27" s="10" customFormat="1" ht="20.100000000000001" customHeight="1">
      <c r="B222" s="7"/>
      <c r="C222" s="7"/>
      <c r="D222" s="7"/>
      <c r="E222" s="7"/>
      <c r="F222" s="7"/>
      <c r="G222" s="7"/>
      <c r="H222" s="13"/>
      <c r="I222" s="7"/>
      <c r="J222" s="7"/>
      <c r="K222" s="7"/>
      <c r="L222" s="7"/>
      <c r="M222" s="29"/>
      <c r="N222" s="29"/>
      <c r="O222" s="29"/>
      <c r="P222" s="29"/>
      <c r="Q222" s="11"/>
      <c r="R222" s="11"/>
      <c r="S222" s="11"/>
      <c r="T222" s="11"/>
      <c r="U222" s="11"/>
      <c r="V222" s="11"/>
      <c r="W222" s="7"/>
      <c r="X222" s="7"/>
      <c r="Y222" s="7"/>
      <c r="Z222" s="7"/>
      <c r="AA222" s="487"/>
    </row>
    <row r="223" spans="2:27" s="10" customFormat="1" ht="20.100000000000001" customHeight="1">
      <c r="B223" s="7"/>
      <c r="C223" s="7"/>
      <c r="D223" s="7"/>
      <c r="E223" s="7"/>
      <c r="F223" s="7"/>
      <c r="G223" s="7"/>
      <c r="H223" s="13"/>
      <c r="I223" s="7"/>
      <c r="J223" s="7"/>
      <c r="K223" s="7"/>
      <c r="L223" s="7"/>
      <c r="M223" s="29"/>
      <c r="N223" s="29"/>
      <c r="O223" s="29"/>
      <c r="P223" s="29"/>
      <c r="Q223" s="11"/>
      <c r="R223" s="11"/>
      <c r="S223" s="11"/>
      <c r="T223" s="11"/>
      <c r="U223" s="11"/>
      <c r="V223" s="11"/>
      <c r="W223" s="7"/>
      <c r="X223" s="7"/>
      <c r="Y223" s="7"/>
      <c r="Z223" s="7"/>
      <c r="AA223" s="487"/>
    </row>
    <row r="224" spans="2:27" s="10" customFormat="1" ht="20.100000000000001" customHeight="1">
      <c r="B224" s="7"/>
      <c r="C224" s="7"/>
      <c r="D224" s="7"/>
      <c r="E224" s="7"/>
      <c r="F224" s="7"/>
      <c r="G224" s="7"/>
      <c r="H224" s="13"/>
      <c r="I224" s="7"/>
      <c r="J224" s="7"/>
      <c r="K224" s="7"/>
      <c r="L224" s="7"/>
      <c r="M224" s="29"/>
      <c r="N224" s="29"/>
      <c r="O224" s="29"/>
      <c r="P224" s="29"/>
      <c r="Q224" s="11"/>
      <c r="R224" s="11"/>
      <c r="S224" s="11"/>
      <c r="T224" s="11"/>
      <c r="U224" s="11"/>
      <c r="V224" s="11"/>
      <c r="W224" s="7"/>
      <c r="X224" s="7"/>
      <c r="Y224" s="7"/>
      <c r="Z224" s="7"/>
      <c r="AA224" s="487"/>
    </row>
    <row r="225" spans="2:27" s="10" customFormat="1" ht="20.100000000000001" customHeight="1">
      <c r="B225" s="7"/>
      <c r="C225" s="7"/>
      <c r="D225" s="7"/>
      <c r="E225" s="7"/>
      <c r="F225" s="7"/>
      <c r="G225" s="7"/>
      <c r="H225" s="13"/>
      <c r="I225" s="7"/>
      <c r="J225" s="7"/>
      <c r="K225" s="7"/>
      <c r="L225" s="7"/>
      <c r="M225" s="29"/>
      <c r="N225" s="29"/>
      <c r="O225" s="29"/>
      <c r="P225" s="29"/>
      <c r="Q225" s="11"/>
      <c r="R225" s="11"/>
      <c r="S225" s="11"/>
      <c r="T225" s="11"/>
      <c r="U225" s="11"/>
      <c r="V225" s="11"/>
      <c r="W225" s="7"/>
      <c r="X225" s="7"/>
      <c r="Y225" s="7"/>
      <c r="Z225" s="7"/>
      <c r="AA225" s="487"/>
    </row>
    <row r="226" spans="2:27" s="10" customFormat="1" ht="20.100000000000001" customHeight="1">
      <c r="B226" s="7"/>
      <c r="C226" s="7"/>
      <c r="D226" s="7"/>
      <c r="E226" s="7"/>
      <c r="F226" s="7"/>
      <c r="G226" s="7"/>
      <c r="H226" s="13"/>
      <c r="I226" s="7"/>
      <c r="J226" s="7"/>
      <c r="K226" s="7"/>
      <c r="L226" s="7"/>
      <c r="M226" s="29"/>
      <c r="N226" s="29"/>
      <c r="O226" s="29"/>
      <c r="P226" s="29"/>
      <c r="Q226" s="11"/>
      <c r="R226" s="11"/>
      <c r="S226" s="11"/>
      <c r="T226" s="11"/>
      <c r="U226" s="11"/>
      <c r="V226" s="11"/>
      <c r="W226" s="7"/>
      <c r="X226" s="7"/>
      <c r="Y226" s="7"/>
      <c r="Z226" s="7"/>
      <c r="AA226" s="487"/>
    </row>
    <row r="227" spans="2:27" s="10" customFormat="1" ht="20.100000000000001" customHeight="1">
      <c r="B227" s="7"/>
      <c r="C227" s="7"/>
      <c r="D227" s="7"/>
      <c r="E227" s="7"/>
      <c r="F227" s="7"/>
      <c r="G227" s="7"/>
      <c r="H227" s="13"/>
      <c r="I227" s="7"/>
      <c r="J227" s="7"/>
      <c r="K227" s="7"/>
      <c r="L227" s="7"/>
      <c r="M227" s="29"/>
      <c r="N227" s="29"/>
      <c r="O227" s="29"/>
      <c r="P227" s="29"/>
      <c r="Q227" s="11"/>
      <c r="R227" s="11"/>
      <c r="S227" s="11"/>
      <c r="T227" s="11"/>
      <c r="U227" s="11"/>
      <c r="V227" s="11"/>
      <c r="W227" s="7"/>
      <c r="X227" s="7"/>
      <c r="Y227" s="7"/>
      <c r="Z227" s="7"/>
      <c r="AA227" s="487"/>
    </row>
    <row r="228" spans="2:27" s="10" customFormat="1" ht="20.100000000000001" customHeight="1">
      <c r="B228" s="7"/>
      <c r="C228" s="7"/>
      <c r="D228" s="7"/>
      <c r="E228" s="7"/>
      <c r="F228" s="7"/>
      <c r="G228" s="7"/>
      <c r="H228" s="13"/>
      <c r="I228" s="7"/>
      <c r="J228" s="7"/>
      <c r="K228" s="7"/>
      <c r="L228" s="7"/>
      <c r="M228" s="29"/>
      <c r="N228" s="29"/>
      <c r="O228" s="29"/>
      <c r="P228" s="29"/>
      <c r="Q228" s="11"/>
      <c r="R228" s="11"/>
      <c r="S228" s="11"/>
      <c r="T228" s="11"/>
      <c r="U228" s="11"/>
      <c r="V228" s="11"/>
      <c r="W228" s="7"/>
      <c r="X228" s="7"/>
      <c r="Y228" s="7"/>
      <c r="Z228" s="7"/>
      <c r="AA228" s="487"/>
    </row>
    <row r="229" spans="2:27" s="10" customFormat="1" ht="20.100000000000001" customHeight="1">
      <c r="B229" s="7"/>
      <c r="C229" s="7"/>
      <c r="D229" s="7"/>
      <c r="E229" s="7"/>
      <c r="F229" s="7"/>
      <c r="G229" s="7"/>
      <c r="H229" s="13"/>
      <c r="I229" s="7"/>
      <c r="J229" s="7"/>
      <c r="K229" s="7"/>
      <c r="L229" s="7"/>
      <c r="M229" s="29"/>
      <c r="N229" s="29"/>
      <c r="O229" s="29"/>
      <c r="P229" s="29"/>
      <c r="Q229" s="11"/>
      <c r="R229" s="11"/>
      <c r="S229" s="11"/>
      <c r="T229" s="11"/>
      <c r="U229" s="11"/>
      <c r="V229" s="11"/>
      <c r="W229" s="7"/>
      <c r="X229" s="7"/>
      <c r="Y229" s="7"/>
      <c r="Z229" s="7"/>
      <c r="AA229" s="487"/>
    </row>
    <row r="230" spans="2:27" s="10" customFormat="1" ht="20.100000000000001" customHeight="1">
      <c r="B230" s="7"/>
      <c r="C230" s="7"/>
      <c r="D230" s="7"/>
      <c r="E230" s="7"/>
      <c r="F230" s="7"/>
      <c r="G230" s="7"/>
      <c r="H230" s="13"/>
      <c r="I230" s="7"/>
      <c r="J230" s="7"/>
      <c r="K230" s="7"/>
      <c r="L230" s="7"/>
      <c r="M230" s="29"/>
      <c r="N230" s="29"/>
      <c r="O230" s="29"/>
      <c r="P230" s="29"/>
      <c r="Q230" s="11"/>
      <c r="R230" s="11"/>
      <c r="S230" s="11"/>
      <c r="T230" s="11"/>
      <c r="U230" s="11"/>
      <c r="V230" s="11"/>
      <c r="W230" s="7"/>
      <c r="X230" s="7"/>
      <c r="Y230" s="7"/>
      <c r="Z230" s="7"/>
      <c r="AA230" s="487"/>
    </row>
    <row r="231" spans="2:27" s="10" customFormat="1" ht="20.100000000000001" customHeight="1">
      <c r="B231" s="7"/>
      <c r="C231" s="7"/>
      <c r="D231" s="7"/>
      <c r="E231" s="7"/>
      <c r="F231" s="7"/>
      <c r="G231" s="7"/>
      <c r="H231" s="13"/>
      <c r="I231" s="7"/>
      <c r="J231" s="7"/>
      <c r="K231" s="7"/>
      <c r="L231" s="7"/>
      <c r="M231" s="29"/>
      <c r="N231" s="29"/>
      <c r="O231" s="29"/>
      <c r="P231" s="29"/>
      <c r="Q231" s="11"/>
      <c r="R231" s="11"/>
      <c r="S231" s="11"/>
      <c r="T231" s="11"/>
      <c r="U231" s="11"/>
      <c r="V231" s="11"/>
      <c r="W231" s="7"/>
      <c r="X231" s="7"/>
      <c r="Y231" s="7"/>
      <c r="Z231" s="7"/>
      <c r="AA231" s="487"/>
    </row>
    <row r="232" spans="2:27" s="10" customFormat="1" ht="20.100000000000001" customHeight="1">
      <c r="B232" s="7"/>
      <c r="C232" s="7"/>
      <c r="D232" s="7"/>
      <c r="E232" s="7"/>
      <c r="F232" s="7"/>
      <c r="G232" s="7"/>
      <c r="H232" s="13"/>
      <c r="I232" s="7"/>
      <c r="J232" s="7"/>
      <c r="K232" s="7"/>
      <c r="L232" s="7"/>
      <c r="M232" s="29"/>
      <c r="N232" s="29"/>
      <c r="O232" s="29"/>
      <c r="P232" s="29"/>
      <c r="Q232" s="11"/>
      <c r="R232" s="11"/>
      <c r="S232" s="11"/>
      <c r="T232" s="11"/>
      <c r="U232" s="11"/>
      <c r="V232" s="11"/>
      <c r="W232" s="7"/>
      <c r="X232" s="7"/>
      <c r="Y232" s="7"/>
      <c r="Z232" s="7"/>
      <c r="AA232" s="487"/>
    </row>
    <row r="233" spans="2:27" s="10" customFormat="1" ht="20.100000000000001" customHeight="1">
      <c r="B233" s="7"/>
      <c r="C233" s="7"/>
      <c r="D233" s="7"/>
      <c r="E233" s="7"/>
      <c r="F233" s="7"/>
      <c r="G233" s="7"/>
      <c r="H233" s="13"/>
      <c r="I233" s="7"/>
      <c r="J233" s="7"/>
      <c r="K233" s="7"/>
      <c r="L233" s="7"/>
      <c r="M233" s="29"/>
      <c r="N233" s="29"/>
      <c r="O233" s="29"/>
      <c r="P233" s="29"/>
      <c r="Q233" s="11"/>
      <c r="R233" s="11"/>
      <c r="S233" s="11"/>
      <c r="T233" s="11"/>
      <c r="U233" s="11"/>
      <c r="V233" s="11"/>
      <c r="W233" s="7"/>
      <c r="X233" s="7"/>
      <c r="Y233" s="7"/>
      <c r="Z233" s="7"/>
      <c r="AA233" s="487"/>
    </row>
    <row r="234" spans="2:27" s="10" customFormat="1" ht="20.100000000000001" customHeight="1">
      <c r="B234" s="7"/>
      <c r="C234" s="7"/>
      <c r="D234" s="7"/>
      <c r="E234" s="7"/>
      <c r="F234" s="7"/>
      <c r="G234" s="7"/>
      <c r="H234" s="13"/>
      <c r="I234" s="7"/>
      <c r="J234" s="7"/>
      <c r="K234" s="7"/>
      <c r="L234" s="7"/>
      <c r="M234" s="29"/>
      <c r="N234" s="29"/>
      <c r="O234" s="29"/>
      <c r="P234" s="29"/>
      <c r="Q234" s="11"/>
      <c r="R234" s="11"/>
      <c r="S234" s="11"/>
      <c r="T234" s="11"/>
      <c r="U234" s="11"/>
      <c r="V234" s="11"/>
      <c r="W234" s="7"/>
      <c r="X234" s="7"/>
      <c r="Y234" s="7"/>
      <c r="Z234" s="7"/>
      <c r="AA234" s="487"/>
    </row>
    <row r="235" spans="2:27" s="10" customFormat="1" ht="20.100000000000001" customHeight="1">
      <c r="B235" s="7"/>
      <c r="C235" s="7"/>
      <c r="D235" s="7"/>
      <c r="E235" s="7"/>
      <c r="F235" s="7"/>
      <c r="G235" s="7"/>
      <c r="H235" s="13"/>
      <c r="I235" s="7"/>
      <c r="J235" s="7"/>
      <c r="K235" s="7"/>
      <c r="L235" s="7"/>
      <c r="M235" s="29"/>
      <c r="N235" s="29"/>
      <c r="O235" s="29"/>
      <c r="P235" s="29"/>
      <c r="Q235" s="11"/>
      <c r="R235" s="11"/>
      <c r="S235" s="11"/>
      <c r="T235" s="11"/>
      <c r="U235" s="11"/>
      <c r="V235" s="11"/>
      <c r="W235" s="7"/>
      <c r="X235" s="7"/>
      <c r="Y235" s="7"/>
      <c r="Z235" s="7"/>
      <c r="AA235" s="487"/>
    </row>
    <row r="236" spans="2:27" s="10" customFormat="1" ht="20.100000000000001" customHeight="1">
      <c r="B236" s="7"/>
      <c r="C236" s="7"/>
      <c r="D236" s="7"/>
      <c r="E236" s="7"/>
      <c r="F236" s="7"/>
      <c r="G236" s="7"/>
      <c r="H236" s="13"/>
      <c r="I236" s="7"/>
      <c r="J236" s="7"/>
      <c r="K236" s="7"/>
      <c r="L236" s="7"/>
      <c r="M236" s="29"/>
      <c r="N236" s="29"/>
      <c r="O236" s="29"/>
      <c r="P236" s="29"/>
      <c r="Q236" s="11"/>
      <c r="R236" s="11"/>
      <c r="S236" s="11"/>
      <c r="T236" s="11"/>
      <c r="U236" s="11"/>
      <c r="V236" s="11"/>
      <c r="W236" s="7"/>
      <c r="X236" s="7"/>
      <c r="Y236" s="7"/>
      <c r="Z236" s="7"/>
      <c r="AA236" s="487"/>
    </row>
    <row r="237" spans="2:27" s="10" customFormat="1" ht="20.100000000000001" customHeight="1">
      <c r="B237" s="7"/>
      <c r="C237" s="7"/>
      <c r="D237" s="7"/>
      <c r="E237" s="7"/>
      <c r="F237" s="7"/>
      <c r="G237" s="7"/>
      <c r="H237" s="13"/>
      <c r="I237" s="7"/>
      <c r="J237" s="7"/>
      <c r="K237" s="7"/>
      <c r="L237" s="7"/>
      <c r="M237" s="29"/>
      <c r="N237" s="29"/>
      <c r="O237" s="29"/>
      <c r="P237" s="29"/>
      <c r="Q237" s="11"/>
      <c r="R237" s="11"/>
      <c r="S237" s="11"/>
      <c r="T237" s="11"/>
      <c r="U237" s="11"/>
      <c r="V237" s="11"/>
      <c r="W237" s="7"/>
      <c r="X237" s="7"/>
      <c r="Y237" s="7"/>
      <c r="Z237" s="7"/>
      <c r="AA237" s="487"/>
    </row>
    <row r="238" spans="2:27" s="10" customFormat="1" ht="20.100000000000001" customHeight="1">
      <c r="B238" s="7"/>
      <c r="C238" s="7"/>
      <c r="D238" s="7"/>
      <c r="E238" s="7"/>
      <c r="F238" s="7"/>
      <c r="G238" s="7"/>
      <c r="H238" s="13"/>
      <c r="I238" s="7"/>
      <c r="J238" s="7"/>
      <c r="K238" s="7"/>
      <c r="L238" s="7"/>
      <c r="M238" s="29"/>
      <c r="N238" s="29"/>
      <c r="O238" s="29"/>
      <c r="P238" s="29"/>
      <c r="Q238" s="11"/>
      <c r="R238" s="11"/>
      <c r="S238" s="11"/>
      <c r="T238" s="11"/>
      <c r="U238" s="11"/>
      <c r="V238" s="11"/>
      <c r="W238" s="7"/>
      <c r="X238" s="7"/>
      <c r="Y238" s="7"/>
      <c r="Z238" s="7"/>
      <c r="AA238" s="487"/>
    </row>
    <row r="239" spans="2:27" s="10" customFormat="1" ht="20.100000000000001" customHeight="1">
      <c r="B239" s="7"/>
      <c r="C239" s="7"/>
      <c r="D239" s="7"/>
      <c r="E239" s="7"/>
      <c r="F239" s="7"/>
      <c r="G239" s="7"/>
      <c r="H239" s="13"/>
      <c r="I239" s="7"/>
      <c r="J239" s="7"/>
      <c r="K239" s="7"/>
      <c r="L239" s="7"/>
      <c r="M239" s="29"/>
      <c r="N239" s="29"/>
      <c r="O239" s="29"/>
      <c r="P239" s="29"/>
      <c r="Q239" s="11"/>
      <c r="R239" s="11"/>
      <c r="S239" s="11"/>
      <c r="T239" s="11"/>
      <c r="U239" s="11"/>
      <c r="V239" s="11"/>
      <c r="W239" s="7"/>
      <c r="X239" s="7"/>
      <c r="Y239" s="7"/>
      <c r="Z239" s="7"/>
      <c r="AA239" s="487"/>
    </row>
    <row r="240" spans="2:27" s="10" customFormat="1" ht="20.100000000000001" customHeight="1">
      <c r="B240" s="7"/>
      <c r="C240" s="7"/>
      <c r="D240" s="7"/>
      <c r="E240" s="7"/>
      <c r="F240" s="7"/>
      <c r="G240" s="7"/>
      <c r="H240" s="13"/>
      <c r="I240" s="7"/>
      <c r="J240" s="7"/>
      <c r="K240" s="7"/>
      <c r="L240" s="7"/>
      <c r="M240" s="29"/>
      <c r="N240" s="29"/>
      <c r="O240" s="29"/>
      <c r="P240" s="29"/>
      <c r="Q240" s="11"/>
      <c r="R240" s="11"/>
      <c r="S240" s="11"/>
      <c r="T240" s="11"/>
      <c r="U240" s="11"/>
      <c r="V240" s="11"/>
      <c r="W240" s="7"/>
      <c r="X240" s="7"/>
      <c r="Y240" s="7"/>
      <c r="Z240" s="7"/>
      <c r="AA240" s="487"/>
    </row>
    <row r="241" spans="2:27" s="10" customFormat="1" ht="20.100000000000001" customHeight="1">
      <c r="B241" s="7"/>
      <c r="C241" s="7"/>
      <c r="D241" s="7"/>
      <c r="E241" s="7"/>
      <c r="F241" s="7"/>
      <c r="G241" s="7"/>
      <c r="H241" s="13"/>
      <c r="I241" s="7"/>
      <c r="J241" s="7"/>
      <c r="K241" s="7"/>
      <c r="L241" s="7"/>
      <c r="M241" s="29"/>
      <c r="N241" s="29"/>
      <c r="O241" s="29"/>
      <c r="P241" s="29"/>
      <c r="Q241" s="11"/>
      <c r="R241" s="11"/>
      <c r="S241" s="11"/>
      <c r="T241" s="11"/>
      <c r="U241" s="11"/>
      <c r="V241" s="11"/>
      <c r="W241" s="7"/>
      <c r="X241" s="7"/>
      <c r="Y241" s="7"/>
      <c r="Z241" s="7"/>
      <c r="AA241" s="487"/>
    </row>
    <row r="242" spans="2:27" s="10" customFormat="1" ht="20.100000000000001" customHeight="1">
      <c r="B242" s="7"/>
      <c r="C242" s="7"/>
      <c r="D242" s="7"/>
      <c r="E242" s="7"/>
      <c r="F242" s="7"/>
      <c r="G242" s="7"/>
      <c r="H242" s="13"/>
      <c r="I242" s="7"/>
      <c r="J242" s="7"/>
      <c r="K242" s="7"/>
      <c r="L242" s="7"/>
      <c r="M242" s="29"/>
      <c r="N242" s="29"/>
      <c r="O242" s="29"/>
      <c r="P242" s="29"/>
      <c r="Q242" s="11"/>
      <c r="R242" s="11"/>
      <c r="S242" s="11"/>
      <c r="T242" s="11"/>
      <c r="U242" s="11"/>
      <c r="V242" s="11"/>
      <c r="W242" s="7"/>
      <c r="X242" s="7"/>
      <c r="Y242" s="7"/>
      <c r="Z242" s="7"/>
      <c r="AA242" s="487"/>
    </row>
    <row r="243" spans="2:27" s="10" customFormat="1" ht="20.100000000000001" customHeight="1">
      <c r="B243" s="7"/>
      <c r="C243" s="7"/>
      <c r="D243" s="7"/>
      <c r="E243" s="7"/>
      <c r="F243" s="7"/>
      <c r="G243" s="7"/>
      <c r="H243" s="13"/>
      <c r="I243" s="7"/>
      <c r="J243" s="7"/>
      <c r="K243" s="7"/>
      <c r="L243" s="7"/>
      <c r="M243" s="29"/>
      <c r="N243" s="29"/>
      <c r="O243" s="29"/>
      <c r="P243" s="29"/>
      <c r="Q243" s="11"/>
      <c r="R243" s="11"/>
      <c r="S243" s="11"/>
      <c r="T243" s="11"/>
      <c r="U243" s="11"/>
      <c r="V243" s="11"/>
      <c r="W243" s="7"/>
      <c r="X243" s="7"/>
      <c r="Y243" s="7"/>
      <c r="Z243" s="7"/>
      <c r="AA243" s="487"/>
    </row>
    <row r="244" spans="2:27" s="10" customFormat="1" ht="20.100000000000001" customHeight="1">
      <c r="B244" s="7"/>
      <c r="C244" s="7"/>
      <c r="D244" s="7"/>
      <c r="E244" s="7"/>
      <c r="F244" s="7"/>
      <c r="G244" s="7"/>
      <c r="H244" s="13"/>
      <c r="I244" s="7"/>
      <c r="J244" s="7"/>
      <c r="K244" s="7"/>
      <c r="L244" s="7"/>
      <c r="M244" s="29"/>
      <c r="N244" s="29"/>
      <c r="O244" s="29"/>
      <c r="P244" s="29"/>
      <c r="Q244" s="11"/>
      <c r="R244" s="11"/>
      <c r="S244" s="11"/>
      <c r="T244" s="11"/>
      <c r="U244" s="11"/>
      <c r="V244" s="11"/>
      <c r="W244" s="7"/>
      <c r="X244" s="7"/>
      <c r="Y244" s="7"/>
      <c r="Z244" s="7"/>
      <c r="AA244" s="487"/>
    </row>
    <row r="245" spans="2:27" s="10" customFormat="1" ht="20.100000000000001" customHeight="1">
      <c r="B245" s="7"/>
      <c r="C245" s="7"/>
      <c r="D245" s="7"/>
      <c r="E245" s="7"/>
      <c r="F245" s="7"/>
      <c r="G245" s="7"/>
      <c r="H245" s="13"/>
      <c r="I245" s="7"/>
      <c r="J245" s="7"/>
      <c r="K245" s="7"/>
      <c r="L245" s="7"/>
      <c r="M245" s="29"/>
      <c r="N245" s="29"/>
      <c r="O245" s="29"/>
      <c r="P245" s="29"/>
      <c r="Q245" s="11"/>
      <c r="R245" s="11"/>
      <c r="S245" s="11"/>
      <c r="T245" s="11"/>
      <c r="U245" s="11"/>
      <c r="V245" s="11"/>
      <c r="W245" s="7"/>
      <c r="X245" s="7"/>
      <c r="Y245" s="7"/>
      <c r="Z245" s="7"/>
      <c r="AA245" s="487"/>
    </row>
    <row r="246" spans="2:27" s="10" customFormat="1" ht="20.100000000000001" customHeight="1">
      <c r="B246" s="7"/>
      <c r="C246" s="7"/>
      <c r="D246" s="7"/>
      <c r="E246" s="7"/>
      <c r="F246" s="7"/>
      <c r="G246" s="7"/>
      <c r="H246" s="13"/>
      <c r="I246" s="7"/>
      <c r="J246" s="7"/>
      <c r="K246" s="7"/>
      <c r="L246" s="7"/>
      <c r="M246" s="29"/>
      <c r="N246" s="29"/>
      <c r="O246" s="29"/>
      <c r="P246" s="29"/>
      <c r="Q246" s="11"/>
      <c r="R246" s="11"/>
      <c r="S246" s="11"/>
      <c r="T246" s="11"/>
      <c r="U246" s="11"/>
      <c r="V246" s="11"/>
      <c r="W246" s="7"/>
      <c r="X246" s="7"/>
      <c r="Y246" s="7"/>
      <c r="Z246" s="7"/>
      <c r="AA246" s="487"/>
    </row>
    <row r="247" spans="2:27" s="10" customFormat="1" ht="20.100000000000001" customHeight="1">
      <c r="B247" s="7"/>
      <c r="C247" s="7"/>
      <c r="D247" s="7"/>
      <c r="E247" s="7"/>
      <c r="F247" s="7"/>
      <c r="G247" s="7"/>
      <c r="H247" s="13"/>
      <c r="I247" s="7"/>
      <c r="J247" s="7"/>
      <c r="K247" s="7"/>
      <c r="L247" s="7"/>
      <c r="M247" s="29"/>
      <c r="N247" s="29"/>
      <c r="O247" s="29"/>
      <c r="P247" s="29"/>
      <c r="Q247" s="11"/>
      <c r="R247" s="11"/>
      <c r="S247" s="11"/>
      <c r="T247" s="11"/>
      <c r="U247" s="11"/>
      <c r="V247" s="11"/>
      <c r="W247" s="7"/>
      <c r="X247" s="7"/>
      <c r="Y247" s="7"/>
      <c r="Z247" s="7"/>
      <c r="AA247" s="487"/>
    </row>
    <row r="248" spans="2:27" s="10" customFormat="1" ht="20.100000000000001" customHeight="1">
      <c r="B248" s="7"/>
      <c r="C248" s="7"/>
      <c r="D248" s="7"/>
      <c r="E248" s="7"/>
      <c r="F248" s="7"/>
      <c r="G248" s="7"/>
      <c r="H248" s="13"/>
      <c r="I248" s="7"/>
      <c r="J248" s="7"/>
      <c r="K248" s="7"/>
      <c r="L248" s="7"/>
      <c r="M248" s="29"/>
      <c r="N248" s="29"/>
      <c r="O248" s="29"/>
      <c r="P248" s="29"/>
      <c r="Q248" s="11"/>
      <c r="R248" s="11"/>
      <c r="S248" s="11"/>
      <c r="T248" s="11"/>
      <c r="U248" s="11"/>
      <c r="V248" s="11"/>
      <c r="W248" s="7"/>
      <c r="X248" s="7"/>
      <c r="Y248" s="7"/>
      <c r="Z248" s="7"/>
      <c r="AA248" s="487"/>
    </row>
    <row r="249" spans="2:27" s="10" customFormat="1" ht="20.100000000000001" customHeight="1">
      <c r="B249" s="7"/>
      <c r="C249" s="7"/>
      <c r="D249" s="7"/>
      <c r="E249" s="7"/>
      <c r="F249" s="7"/>
      <c r="G249" s="7"/>
      <c r="H249" s="13"/>
      <c r="I249" s="7"/>
      <c r="J249" s="7"/>
      <c r="K249" s="7"/>
      <c r="L249" s="7"/>
      <c r="M249" s="29"/>
      <c r="N249" s="29"/>
      <c r="O249" s="29"/>
      <c r="P249" s="29"/>
      <c r="Q249" s="11"/>
      <c r="R249" s="11"/>
      <c r="S249" s="11"/>
      <c r="T249" s="11"/>
      <c r="U249" s="11"/>
      <c r="V249" s="11"/>
      <c r="W249" s="7"/>
      <c r="X249" s="7"/>
      <c r="Y249" s="7"/>
      <c r="Z249" s="7"/>
      <c r="AA249" s="487"/>
    </row>
    <row r="250" spans="2:27" s="10" customFormat="1" ht="20.100000000000001" customHeight="1">
      <c r="B250" s="7"/>
      <c r="C250" s="7"/>
      <c r="D250" s="7"/>
      <c r="E250" s="7"/>
      <c r="F250" s="7"/>
      <c r="G250" s="7"/>
      <c r="H250" s="13"/>
      <c r="I250" s="7"/>
      <c r="J250" s="7"/>
      <c r="K250" s="7"/>
      <c r="L250" s="7"/>
      <c r="M250" s="29"/>
      <c r="N250" s="29"/>
      <c r="O250" s="29"/>
      <c r="P250" s="29"/>
      <c r="Q250" s="11"/>
      <c r="R250" s="11"/>
      <c r="S250" s="11"/>
      <c r="T250" s="11"/>
      <c r="U250" s="11"/>
      <c r="V250" s="11"/>
      <c r="W250" s="7"/>
      <c r="X250" s="7"/>
      <c r="Y250" s="7"/>
      <c r="Z250" s="7"/>
      <c r="AA250" s="487"/>
    </row>
    <row r="251" spans="2:27" s="10" customFormat="1" ht="20.100000000000001" customHeight="1">
      <c r="B251" s="7"/>
      <c r="C251" s="7"/>
      <c r="D251" s="7"/>
      <c r="E251" s="7"/>
      <c r="F251" s="7"/>
      <c r="G251" s="7"/>
      <c r="H251" s="13"/>
      <c r="I251" s="7"/>
      <c r="J251" s="7"/>
      <c r="K251" s="7"/>
      <c r="L251" s="7"/>
      <c r="M251" s="29"/>
      <c r="N251" s="29"/>
      <c r="O251" s="29"/>
      <c r="P251" s="29"/>
      <c r="Q251" s="11"/>
      <c r="R251" s="11"/>
      <c r="S251" s="11"/>
      <c r="T251" s="11"/>
      <c r="U251" s="11"/>
      <c r="V251" s="11"/>
      <c r="W251" s="7"/>
      <c r="X251" s="7"/>
      <c r="Y251" s="7"/>
      <c r="Z251" s="7"/>
      <c r="AA251" s="487"/>
    </row>
    <row r="252" spans="2:27" s="10" customFormat="1" ht="20.100000000000001" customHeight="1">
      <c r="B252" s="7"/>
      <c r="C252" s="7"/>
      <c r="D252" s="7"/>
      <c r="E252" s="7"/>
      <c r="F252" s="7"/>
      <c r="G252" s="7"/>
      <c r="H252" s="13"/>
      <c r="I252" s="7"/>
      <c r="J252" s="7"/>
      <c r="K252" s="7"/>
      <c r="L252" s="7"/>
      <c r="M252" s="29"/>
      <c r="N252" s="29"/>
      <c r="O252" s="29"/>
      <c r="P252" s="29"/>
      <c r="Q252" s="11"/>
      <c r="R252" s="11"/>
      <c r="S252" s="11"/>
      <c r="T252" s="11"/>
      <c r="U252" s="11"/>
      <c r="V252" s="11"/>
      <c r="W252" s="7"/>
      <c r="X252" s="7"/>
      <c r="Y252" s="7"/>
      <c r="Z252" s="7"/>
      <c r="AA252" s="487"/>
    </row>
    <row r="253" spans="2:27" s="10" customFormat="1" ht="20.100000000000001" customHeight="1">
      <c r="B253" s="7"/>
      <c r="C253" s="7"/>
      <c r="D253" s="7"/>
      <c r="E253" s="7"/>
      <c r="F253" s="7"/>
      <c r="G253" s="7"/>
      <c r="H253" s="13"/>
      <c r="I253" s="7"/>
      <c r="J253" s="7"/>
      <c r="K253" s="7"/>
      <c r="L253" s="7"/>
      <c r="M253" s="29"/>
      <c r="N253" s="29"/>
      <c r="O253" s="29"/>
      <c r="P253" s="29"/>
      <c r="Q253" s="11"/>
      <c r="R253" s="11"/>
      <c r="S253" s="11"/>
      <c r="T253" s="11"/>
      <c r="U253" s="11"/>
      <c r="V253" s="11"/>
      <c r="W253" s="7"/>
      <c r="X253" s="7"/>
      <c r="Y253" s="7"/>
      <c r="Z253" s="7"/>
      <c r="AA253" s="487"/>
    </row>
    <row r="254" spans="2:27" s="10" customFormat="1" ht="20.100000000000001" customHeight="1">
      <c r="B254" s="7"/>
      <c r="C254" s="7"/>
      <c r="D254" s="7"/>
      <c r="E254" s="7"/>
      <c r="F254" s="7"/>
      <c r="G254" s="7"/>
      <c r="H254" s="13"/>
      <c r="I254" s="7"/>
      <c r="J254" s="7"/>
      <c r="K254" s="7"/>
      <c r="L254" s="7"/>
      <c r="M254" s="29"/>
      <c r="N254" s="29"/>
      <c r="O254" s="29"/>
      <c r="P254" s="29"/>
      <c r="Q254" s="11"/>
      <c r="R254" s="11"/>
      <c r="S254" s="11"/>
      <c r="T254" s="11"/>
      <c r="U254" s="11"/>
      <c r="V254" s="11"/>
      <c r="W254" s="7"/>
      <c r="X254" s="7"/>
      <c r="Y254" s="7"/>
      <c r="Z254" s="7"/>
      <c r="AA254" s="487"/>
    </row>
    <row r="255" spans="2:27" s="10" customFormat="1" ht="20.100000000000001" customHeight="1">
      <c r="B255" s="7"/>
      <c r="C255" s="7"/>
      <c r="D255" s="7"/>
      <c r="E255" s="7"/>
      <c r="F255" s="7"/>
      <c r="G255" s="7"/>
      <c r="H255" s="13"/>
      <c r="I255" s="7"/>
      <c r="J255" s="7"/>
      <c r="K255" s="7"/>
      <c r="L255" s="7"/>
      <c r="M255" s="29"/>
      <c r="N255" s="29"/>
      <c r="O255" s="29"/>
      <c r="P255" s="29"/>
      <c r="Q255" s="11"/>
      <c r="R255" s="11"/>
      <c r="S255" s="11"/>
      <c r="T255" s="11"/>
      <c r="U255" s="11"/>
      <c r="V255" s="11"/>
      <c r="W255" s="7"/>
      <c r="X255" s="7"/>
      <c r="Y255" s="7"/>
      <c r="Z255" s="7"/>
      <c r="AA255" s="487"/>
    </row>
    <row r="256" spans="2:27" s="10" customFormat="1" ht="20.100000000000001" customHeight="1">
      <c r="B256" s="7"/>
      <c r="C256" s="7"/>
      <c r="D256" s="7"/>
      <c r="E256" s="7"/>
      <c r="F256" s="7"/>
      <c r="G256" s="7"/>
      <c r="H256" s="13"/>
      <c r="I256" s="7"/>
      <c r="J256" s="7"/>
      <c r="K256" s="7"/>
      <c r="L256" s="7"/>
      <c r="M256" s="29"/>
      <c r="N256" s="29"/>
      <c r="O256" s="29"/>
      <c r="P256" s="29"/>
      <c r="Q256" s="11"/>
      <c r="R256" s="11"/>
      <c r="S256" s="11"/>
      <c r="T256" s="11"/>
      <c r="U256" s="11"/>
      <c r="V256" s="11"/>
      <c r="W256" s="7"/>
      <c r="X256" s="7"/>
      <c r="Y256" s="7"/>
      <c r="Z256" s="7"/>
      <c r="AA256" s="487"/>
    </row>
    <row r="257" spans="2:27" s="10" customFormat="1" ht="20.100000000000001" customHeight="1">
      <c r="B257" s="7"/>
      <c r="C257" s="7"/>
      <c r="D257" s="7"/>
      <c r="E257" s="7"/>
      <c r="F257" s="7"/>
      <c r="G257" s="7"/>
      <c r="H257" s="13"/>
      <c r="I257" s="7"/>
      <c r="J257" s="7"/>
      <c r="K257" s="7"/>
      <c r="L257" s="7"/>
      <c r="M257" s="29"/>
      <c r="N257" s="29"/>
      <c r="O257" s="29"/>
      <c r="P257" s="29"/>
      <c r="Q257" s="11"/>
      <c r="R257" s="11"/>
      <c r="S257" s="11"/>
      <c r="T257" s="11"/>
      <c r="U257" s="11"/>
      <c r="V257" s="11"/>
      <c r="W257" s="7"/>
      <c r="X257" s="7"/>
      <c r="Y257" s="7"/>
      <c r="Z257" s="7"/>
      <c r="AA257" s="487"/>
    </row>
    <row r="258" spans="2:27" s="10" customFormat="1" ht="20.100000000000001" customHeight="1">
      <c r="B258" s="7"/>
      <c r="C258" s="7"/>
      <c r="D258" s="7"/>
      <c r="E258" s="7"/>
      <c r="F258" s="7"/>
      <c r="G258" s="7"/>
      <c r="H258" s="13"/>
      <c r="I258" s="7"/>
      <c r="J258" s="7"/>
      <c r="K258" s="7"/>
      <c r="L258" s="7"/>
      <c r="M258" s="29"/>
      <c r="N258" s="29"/>
      <c r="O258" s="29"/>
      <c r="P258" s="29"/>
      <c r="Q258" s="11"/>
      <c r="R258" s="11"/>
      <c r="S258" s="11"/>
      <c r="T258" s="11"/>
      <c r="U258" s="11"/>
      <c r="V258" s="11"/>
      <c r="W258" s="7"/>
      <c r="X258" s="7"/>
      <c r="Y258" s="7"/>
      <c r="Z258" s="7"/>
      <c r="AA258" s="487"/>
    </row>
    <row r="259" spans="2:27" s="10" customFormat="1" ht="20.100000000000001" customHeight="1">
      <c r="B259" s="7"/>
      <c r="C259" s="7"/>
      <c r="D259" s="7"/>
      <c r="E259" s="7"/>
      <c r="F259" s="7"/>
      <c r="G259" s="7"/>
      <c r="H259" s="13"/>
      <c r="I259" s="7"/>
      <c r="J259" s="7"/>
      <c r="K259" s="7"/>
      <c r="L259" s="7"/>
      <c r="M259" s="29"/>
      <c r="N259" s="29"/>
      <c r="O259" s="29"/>
      <c r="P259" s="29"/>
      <c r="Q259" s="11"/>
      <c r="R259" s="11"/>
      <c r="S259" s="11"/>
      <c r="T259" s="11"/>
      <c r="U259" s="11"/>
      <c r="V259" s="11"/>
      <c r="W259" s="7"/>
      <c r="X259" s="7"/>
      <c r="Y259" s="7"/>
      <c r="Z259" s="7"/>
      <c r="AA259" s="487"/>
    </row>
    <row r="260" spans="2:27" s="10" customFormat="1" ht="20.100000000000001" customHeight="1">
      <c r="B260" s="7"/>
      <c r="C260" s="7"/>
      <c r="D260" s="7"/>
      <c r="E260" s="7"/>
      <c r="F260" s="7"/>
      <c r="G260" s="7"/>
      <c r="H260" s="13"/>
      <c r="I260" s="7"/>
      <c r="J260" s="7"/>
      <c r="K260" s="7"/>
      <c r="L260" s="7"/>
      <c r="M260" s="29"/>
      <c r="N260" s="29"/>
      <c r="O260" s="29"/>
      <c r="P260" s="29"/>
      <c r="Q260" s="11"/>
      <c r="R260" s="11"/>
      <c r="S260" s="11"/>
      <c r="T260" s="11"/>
      <c r="U260" s="11"/>
      <c r="V260" s="11"/>
      <c r="W260" s="7"/>
      <c r="X260" s="7"/>
      <c r="Y260" s="7"/>
      <c r="Z260" s="7"/>
      <c r="AA260" s="487"/>
    </row>
    <row r="261" spans="2:27" s="10" customFormat="1" ht="20.100000000000001" customHeight="1">
      <c r="B261" s="7"/>
      <c r="C261" s="7"/>
      <c r="D261" s="7"/>
      <c r="E261" s="7"/>
      <c r="F261" s="7"/>
      <c r="G261" s="7"/>
      <c r="H261" s="13"/>
      <c r="I261" s="7"/>
      <c r="J261" s="7"/>
      <c r="K261" s="7"/>
      <c r="L261" s="7"/>
      <c r="M261" s="29"/>
      <c r="N261" s="29"/>
      <c r="O261" s="29"/>
      <c r="P261" s="29"/>
      <c r="Q261" s="11"/>
      <c r="R261" s="11"/>
      <c r="S261" s="11"/>
      <c r="T261" s="11"/>
      <c r="U261" s="11"/>
      <c r="V261" s="11"/>
      <c r="W261" s="7"/>
      <c r="X261" s="7"/>
      <c r="Y261" s="7"/>
      <c r="Z261" s="7"/>
      <c r="AA261" s="487"/>
    </row>
    <row r="262" spans="2:27" s="10" customFormat="1" ht="20.100000000000001" customHeight="1">
      <c r="B262" s="7"/>
      <c r="C262" s="7"/>
      <c r="D262" s="7"/>
      <c r="E262" s="7"/>
      <c r="F262" s="7"/>
      <c r="G262" s="7"/>
      <c r="H262" s="13"/>
      <c r="I262" s="7"/>
      <c r="J262" s="7"/>
      <c r="K262" s="7"/>
      <c r="L262" s="7"/>
      <c r="M262" s="29"/>
      <c r="N262" s="29"/>
      <c r="O262" s="29"/>
      <c r="P262" s="29"/>
      <c r="Q262" s="11"/>
      <c r="R262" s="11"/>
      <c r="S262" s="11"/>
      <c r="T262" s="11"/>
      <c r="U262" s="11"/>
      <c r="V262" s="11"/>
      <c r="W262" s="7"/>
      <c r="X262" s="7"/>
      <c r="Y262" s="7"/>
      <c r="Z262" s="7"/>
      <c r="AA262" s="487"/>
    </row>
    <row r="263" spans="2:27" s="10" customFormat="1" ht="20.100000000000001" customHeight="1">
      <c r="B263" s="7"/>
      <c r="C263" s="7"/>
      <c r="D263" s="7"/>
      <c r="E263" s="7"/>
      <c r="F263" s="7"/>
      <c r="G263" s="7"/>
      <c r="H263" s="13"/>
      <c r="I263" s="7"/>
      <c r="J263" s="7"/>
      <c r="K263" s="7"/>
      <c r="L263" s="7"/>
      <c r="M263" s="29"/>
      <c r="N263" s="29"/>
      <c r="O263" s="29"/>
      <c r="P263" s="29"/>
      <c r="Q263" s="11"/>
      <c r="R263" s="11"/>
      <c r="S263" s="11"/>
      <c r="T263" s="11"/>
      <c r="U263" s="11"/>
      <c r="V263" s="11"/>
      <c r="W263" s="7"/>
      <c r="X263" s="7"/>
      <c r="Y263" s="7"/>
      <c r="Z263" s="7"/>
      <c r="AA263" s="487"/>
    </row>
    <row r="264" spans="2:27" s="10" customFormat="1" ht="20.100000000000001" customHeight="1">
      <c r="B264" s="7"/>
      <c r="C264" s="7"/>
      <c r="D264" s="7"/>
      <c r="E264" s="7"/>
      <c r="F264" s="7"/>
      <c r="G264" s="7"/>
      <c r="H264" s="13"/>
      <c r="I264" s="7"/>
      <c r="J264" s="7"/>
      <c r="K264" s="7"/>
      <c r="L264" s="7"/>
      <c r="M264" s="29"/>
      <c r="N264" s="29"/>
      <c r="O264" s="29"/>
      <c r="P264" s="29"/>
      <c r="Q264" s="11"/>
      <c r="R264" s="11"/>
      <c r="S264" s="11"/>
      <c r="T264" s="11"/>
      <c r="U264" s="11"/>
      <c r="V264" s="11"/>
      <c r="W264" s="7"/>
      <c r="X264" s="7"/>
      <c r="Y264" s="7"/>
      <c r="Z264" s="7"/>
      <c r="AA264" s="487"/>
    </row>
    <row r="265" spans="2:27" s="10" customFormat="1" ht="20.100000000000001" customHeight="1">
      <c r="B265" s="7"/>
      <c r="C265" s="7"/>
      <c r="D265" s="7"/>
      <c r="E265" s="7"/>
      <c r="F265" s="7"/>
      <c r="G265" s="7"/>
      <c r="H265" s="13"/>
      <c r="I265" s="7"/>
      <c r="J265" s="7"/>
      <c r="K265" s="7"/>
      <c r="L265" s="7"/>
      <c r="M265" s="29"/>
      <c r="N265" s="29"/>
      <c r="O265" s="29"/>
      <c r="P265" s="29"/>
      <c r="Q265" s="11"/>
      <c r="R265" s="11"/>
      <c r="S265" s="11"/>
      <c r="T265" s="11"/>
      <c r="U265" s="11"/>
      <c r="V265" s="11"/>
      <c r="W265" s="7"/>
      <c r="X265" s="7"/>
      <c r="Y265" s="7"/>
      <c r="Z265" s="7"/>
      <c r="AA265" s="487"/>
    </row>
    <row r="266" spans="2:27" s="10" customFormat="1" ht="20.100000000000001" customHeight="1">
      <c r="B266" s="7"/>
      <c r="C266" s="7"/>
      <c r="D266" s="7"/>
      <c r="E266" s="7"/>
      <c r="F266" s="7"/>
      <c r="G266" s="7"/>
      <c r="H266" s="13"/>
      <c r="I266" s="7"/>
      <c r="J266" s="7"/>
      <c r="K266" s="7"/>
      <c r="L266" s="7"/>
      <c r="M266" s="29"/>
      <c r="N266" s="29"/>
      <c r="O266" s="29"/>
      <c r="P266" s="29"/>
      <c r="Q266" s="11"/>
      <c r="R266" s="11"/>
      <c r="S266" s="11"/>
      <c r="T266" s="11"/>
      <c r="U266" s="11"/>
      <c r="V266" s="11"/>
      <c r="W266" s="7"/>
      <c r="X266" s="7"/>
      <c r="Y266" s="7"/>
      <c r="Z266" s="7"/>
      <c r="AA266" s="487"/>
    </row>
    <row r="267" spans="2:27" s="10" customFormat="1" ht="20.100000000000001" customHeight="1">
      <c r="B267" s="7"/>
      <c r="C267" s="7"/>
      <c r="D267" s="7"/>
      <c r="E267" s="7"/>
      <c r="F267" s="7"/>
      <c r="G267" s="7"/>
      <c r="H267" s="13"/>
      <c r="I267" s="7"/>
      <c r="J267" s="7"/>
      <c r="K267" s="7"/>
      <c r="L267" s="7"/>
      <c r="M267" s="29"/>
      <c r="N267" s="29"/>
      <c r="O267" s="29"/>
      <c r="P267" s="29"/>
      <c r="Q267" s="11"/>
      <c r="R267" s="11"/>
      <c r="S267" s="11"/>
      <c r="T267" s="11"/>
      <c r="U267" s="11"/>
      <c r="V267" s="11"/>
      <c r="W267" s="7"/>
      <c r="X267" s="7"/>
      <c r="Y267" s="7"/>
      <c r="Z267" s="7"/>
      <c r="AA267" s="487"/>
    </row>
    <row r="268" spans="2:27" s="10" customFormat="1" ht="20.100000000000001" customHeight="1">
      <c r="B268" s="7"/>
      <c r="C268" s="7"/>
      <c r="D268" s="7"/>
      <c r="E268" s="7"/>
      <c r="F268" s="7"/>
      <c r="G268" s="7"/>
      <c r="H268" s="13"/>
      <c r="I268" s="7"/>
      <c r="J268" s="7"/>
      <c r="K268" s="7"/>
      <c r="L268" s="7"/>
      <c r="M268" s="29"/>
      <c r="N268" s="29"/>
      <c r="O268" s="29"/>
      <c r="P268" s="29"/>
      <c r="Q268" s="11"/>
      <c r="R268" s="11"/>
      <c r="S268" s="11"/>
      <c r="T268" s="11"/>
      <c r="U268" s="11"/>
      <c r="V268" s="11"/>
      <c r="W268" s="7"/>
      <c r="X268" s="7"/>
      <c r="Y268" s="7"/>
      <c r="Z268" s="7"/>
      <c r="AA268" s="487"/>
    </row>
    <row r="269" spans="2:27" s="10" customFormat="1" ht="20.100000000000001" customHeight="1">
      <c r="B269" s="7"/>
      <c r="C269" s="7"/>
      <c r="D269" s="7"/>
      <c r="E269" s="7"/>
      <c r="F269" s="7"/>
      <c r="G269" s="7"/>
      <c r="H269" s="13"/>
      <c r="I269" s="7"/>
      <c r="J269" s="7"/>
      <c r="K269" s="7"/>
      <c r="L269" s="7"/>
      <c r="M269" s="29"/>
      <c r="N269" s="29"/>
      <c r="O269" s="29"/>
      <c r="P269" s="29"/>
      <c r="Q269" s="11"/>
      <c r="R269" s="11"/>
      <c r="S269" s="11"/>
      <c r="T269" s="11"/>
      <c r="U269" s="11"/>
      <c r="V269" s="11"/>
      <c r="W269" s="7"/>
      <c r="X269" s="7"/>
      <c r="Y269" s="7"/>
      <c r="Z269" s="7"/>
      <c r="AA269" s="487"/>
    </row>
    <row r="270" spans="2:27" s="10" customFormat="1" ht="20.100000000000001" customHeight="1">
      <c r="B270" s="7"/>
      <c r="C270" s="7"/>
      <c r="D270" s="7"/>
      <c r="E270" s="7"/>
      <c r="F270" s="7"/>
      <c r="G270" s="7"/>
      <c r="H270" s="13"/>
      <c r="I270" s="7"/>
      <c r="J270" s="7"/>
      <c r="K270" s="7"/>
      <c r="L270" s="7"/>
      <c r="M270" s="29"/>
      <c r="N270" s="29"/>
      <c r="O270" s="29"/>
      <c r="P270" s="29"/>
      <c r="Q270" s="11"/>
      <c r="R270" s="11"/>
      <c r="S270" s="11"/>
      <c r="T270" s="11"/>
      <c r="U270" s="11"/>
      <c r="V270" s="11"/>
      <c r="W270" s="7"/>
      <c r="X270" s="7"/>
      <c r="Y270" s="7"/>
      <c r="Z270" s="7"/>
      <c r="AA270" s="487"/>
    </row>
    <row r="271" spans="2:27" s="10" customFormat="1" ht="20.100000000000001" customHeight="1">
      <c r="B271" s="7"/>
      <c r="C271" s="7"/>
      <c r="D271" s="7"/>
      <c r="E271" s="7"/>
      <c r="F271" s="7"/>
      <c r="G271" s="7"/>
      <c r="H271" s="13"/>
      <c r="I271" s="7"/>
      <c r="J271" s="7"/>
      <c r="K271" s="7"/>
      <c r="L271" s="7"/>
      <c r="M271" s="29"/>
      <c r="N271" s="29"/>
      <c r="O271" s="29"/>
      <c r="P271" s="29"/>
      <c r="Q271" s="11"/>
      <c r="R271" s="11"/>
      <c r="S271" s="11"/>
      <c r="T271" s="11"/>
      <c r="U271" s="11"/>
      <c r="V271" s="11"/>
      <c r="W271" s="7"/>
      <c r="X271" s="7"/>
      <c r="Y271" s="7"/>
      <c r="Z271" s="7"/>
      <c r="AA271" s="487"/>
    </row>
    <row r="272" spans="2:27" s="10" customFormat="1" ht="20.100000000000001" customHeight="1">
      <c r="B272" s="7"/>
      <c r="C272" s="7"/>
      <c r="D272" s="7"/>
      <c r="E272" s="7"/>
      <c r="F272" s="7"/>
      <c r="G272" s="7"/>
      <c r="H272" s="13"/>
      <c r="I272" s="7"/>
      <c r="J272" s="7"/>
      <c r="K272" s="7"/>
      <c r="L272" s="7"/>
      <c r="M272" s="29"/>
      <c r="N272" s="29"/>
      <c r="O272" s="29"/>
      <c r="P272" s="29"/>
      <c r="Q272" s="11"/>
      <c r="R272" s="11"/>
      <c r="S272" s="11"/>
      <c r="T272" s="11"/>
      <c r="U272" s="11"/>
      <c r="V272" s="11"/>
      <c r="W272" s="7"/>
      <c r="X272" s="7"/>
      <c r="Y272" s="7"/>
      <c r="Z272" s="7"/>
      <c r="AA272" s="487"/>
    </row>
    <row r="273" spans="2:27" s="10" customFormat="1" ht="20.100000000000001" customHeight="1">
      <c r="B273" s="7"/>
      <c r="C273" s="7"/>
      <c r="D273" s="7"/>
      <c r="E273" s="7"/>
      <c r="F273" s="7"/>
      <c r="G273" s="7"/>
      <c r="H273" s="13"/>
      <c r="I273" s="7"/>
      <c r="J273" s="7"/>
      <c r="K273" s="7"/>
      <c r="L273" s="7"/>
      <c r="M273" s="29"/>
      <c r="N273" s="29"/>
      <c r="O273" s="29"/>
      <c r="P273" s="29"/>
      <c r="Q273" s="11"/>
      <c r="R273" s="11"/>
      <c r="S273" s="11"/>
      <c r="T273" s="11"/>
      <c r="U273" s="11"/>
      <c r="V273" s="11"/>
      <c r="W273" s="7"/>
      <c r="X273" s="7"/>
      <c r="Y273" s="7"/>
      <c r="Z273" s="7"/>
      <c r="AA273" s="487"/>
    </row>
    <row r="274" spans="2:27" s="10" customFormat="1" ht="20.100000000000001" customHeight="1">
      <c r="B274" s="7"/>
      <c r="C274" s="7"/>
      <c r="D274" s="7"/>
      <c r="E274" s="7"/>
      <c r="F274" s="7"/>
      <c r="G274" s="7"/>
      <c r="H274" s="13"/>
      <c r="I274" s="7"/>
      <c r="J274" s="7"/>
      <c r="K274" s="7"/>
      <c r="L274" s="7"/>
      <c r="M274" s="29"/>
      <c r="N274" s="29"/>
      <c r="O274" s="29"/>
      <c r="P274" s="29"/>
      <c r="Q274" s="11"/>
      <c r="R274" s="11"/>
      <c r="S274" s="11"/>
      <c r="T274" s="11"/>
      <c r="U274" s="11"/>
      <c r="V274" s="11"/>
      <c r="W274" s="7"/>
      <c r="X274" s="7"/>
      <c r="Y274" s="7"/>
      <c r="Z274" s="7"/>
      <c r="AA274" s="487"/>
    </row>
    <row r="275" spans="2:27" s="10" customFormat="1" ht="20.100000000000001" customHeight="1">
      <c r="B275" s="7"/>
      <c r="C275" s="7"/>
      <c r="D275" s="7"/>
      <c r="E275" s="7"/>
      <c r="F275" s="7"/>
      <c r="G275" s="7"/>
      <c r="H275" s="13"/>
      <c r="I275" s="7"/>
      <c r="J275" s="7"/>
      <c r="K275" s="7"/>
      <c r="L275" s="7"/>
      <c r="M275" s="29"/>
      <c r="N275" s="29"/>
      <c r="O275" s="29"/>
      <c r="P275" s="29"/>
      <c r="Q275" s="11"/>
      <c r="R275" s="11"/>
      <c r="S275" s="11"/>
      <c r="T275" s="11"/>
      <c r="U275" s="11"/>
      <c r="V275" s="11"/>
      <c r="W275" s="7"/>
      <c r="X275" s="7"/>
      <c r="Y275" s="7"/>
      <c r="Z275" s="7"/>
      <c r="AA275" s="487"/>
    </row>
    <row r="276" spans="2:27" s="10" customFormat="1" ht="20.100000000000001" customHeight="1">
      <c r="B276" s="7"/>
      <c r="C276" s="7"/>
      <c r="D276" s="7"/>
      <c r="E276" s="7"/>
      <c r="F276" s="7"/>
      <c r="G276" s="7"/>
      <c r="H276" s="13"/>
      <c r="I276" s="7"/>
      <c r="J276" s="7"/>
      <c r="K276" s="7"/>
      <c r="L276" s="7"/>
      <c r="M276" s="29"/>
      <c r="N276" s="29"/>
      <c r="O276" s="29"/>
      <c r="P276" s="29"/>
      <c r="Q276" s="11"/>
      <c r="R276" s="11"/>
      <c r="S276" s="11"/>
      <c r="T276" s="11"/>
      <c r="U276" s="11"/>
      <c r="V276" s="11"/>
      <c r="W276" s="7"/>
      <c r="X276" s="7"/>
      <c r="Y276" s="7"/>
      <c r="Z276" s="7"/>
      <c r="AA276" s="487"/>
    </row>
    <row r="277" spans="2:27" s="10" customFormat="1" ht="20.100000000000001" customHeight="1">
      <c r="B277" s="7"/>
      <c r="C277" s="7"/>
      <c r="D277" s="7"/>
      <c r="E277" s="7"/>
      <c r="F277" s="7"/>
      <c r="G277" s="7"/>
      <c r="H277" s="13"/>
      <c r="I277" s="7"/>
      <c r="J277" s="7"/>
      <c r="K277" s="7"/>
      <c r="L277" s="7"/>
      <c r="M277" s="29"/>
      <c r="N277" s="29"/>
      <c r="O277" s="29"/>
      <c r="P277" s="29"/>
      <c r="Q277" s="11"/>
      <c r="R277" s="11"/>
      <c r="S277" s="11"/>
      <c r="T277" s="11"/>
      <c r="U277" s="11"/>
      <c r="V277" s="11"/>
      <c r="W277" s="7"/>
      <c r="X277" s="7"/>
      <c r="Y277" s="7"/>
      <c r="Z277" s="7"/>
      <c r="AA277" s="487"/>
    </row>
    <row r="278" spans="2:27" s="10" customFormat="1" ht="20.100000000000001" customHeight="1">
      <c r="B278" s="7"/>
      <c r="C278" s="7"/>
      <c r="D278" s="7"/>
      <c r="E278" s="7"/>
      <c r="F278" s="7"/>
      <c r="G278" s="7"/>
      <c r="H278" s="13"/>
      <c r="I278" s="7"/>
      <c r="J278" s="7"/>
      <c r="K278" s="7"/>
      <c r="L278" s="7"/>
      <c r="M278" s="29"/>
      <c r="N278" s="29"/>
      <c r="O278" s="29"/>
      <c r="P278" s="29"/>
      <c r="Q278" s="11"/>
      <c r="R278" s="11"/>
      <c r="S278" s="11"/>
      <c r="T278" s="11"/>
      <c r="U278" s="11"/>
      <c r="V278" s="11"/>
      <c r="W278" s="7"/>
      <c r="X278" s="7"/>
      <c r="Y278" s="7"/>
      <c r="Z278" s="7"/>
      <c r="AA278" s="487"/>
    </row>
    <row r="279" spans="2:27" s="10" customFormat="1" ht="20.100000000000001" customHeight="1">
      <c r="B279" s="7"/>
      <c r="C279" s="7"/>
      <c r="D279" s="7"/>
      <c r="E279" s="7"/>
      <c r="F279" s="7"/>
      <c r="G279" s="7"/>
      <c r="H279" s="13"/>
      <c r="I279" s="7"/>
      <c r="J279" s="7"/>
      <c r="K279" s="7"/>
      <c r="L279" s="7"/>
      <c r="M279" s="29"/>
      <c r="N279" s="29"/>
      <c r="O279" s="29"/>
      <c r="P279" s="29"/>
      <c r="Q279" s="11"/>
      <c r="R279" s="11"/>
      <c r="S279" s="11"/>
      <c r="T279" s="11"/>
      <c r="U279" s="11"/>
      <c r="V279" s="11"/>
      <c r="W279" s="7"/>
      <c r="X279" s="7"/>
      <c r="Y279" s="7"/>
      <c r="Z279" s="7"/>
      <c r="AA279" s="487"/>
    </row>
    <row r="280" spans="2:27" s="10" customFormat="1" ht="20.100000000000001" customHeight="1">
      <c r="B280" s="7"/>
      <c r="C280" s="7"/>
      <c r="D280" s="7"/>
      <c r="E280" s="7"/>
      <c r="F280" s="7"/>
      <c r="G280" s="7"/>
      <c r="H280" s="13"/>
      <c r="I280" s="7"/>
      <c r="J280" s="7"/>
      <c r="K280" s="7"/>
      <c r="L280" s="7"/>
      <c r="M280" s="29"/>
      <c r="N280" s="29"/>
      <c r="O280" s="29"/>
      <c r="P280" s="29"/>
      <c r="Q280" s="11"/>
      <c r="R280" s="11"/>
      <c r="S280" s="11"/>
      <c r="T280" s="11"/>
      <c r="U280" s="11"/>
      <c r="V280" s="11"/>
      <c r="W280" s="7"/>
      <c r="X280" s="7"/>
      <c r="Y280" s="7"/>
      <c r="Z280" s="7"/>
      <c r="AA280" s="487"/>
    </row>
    <row r="281" spans="2:27" s="10" customFormat="1" ht="20.100000000000001" customHeight="1">
      <c r="B281" s="7"/>
      <c r="C281" s="7"/>
      <c r="D281" s="7"/>
      <c r="E281" s="7"/>
      <c r="F281" s="7"/>
      <c r="G281" s="7"/>
      <c r="H281" s="13"/>
      <c r="I281" s="7"/>
      <c r="J281" s="7"/>
      <c r="K281" s="7"/>
      <c r="L281" s="7"/>
      <c r="M281" s="29"/>
      <c r="N281" s="29"/>
      <c r="O281" s="29"/>
      <c r="P281" s="29"/>
      <c r="Q281" s="11"/>
      <c r="R281" s="11"/>
      <c r="S281" s="11"/>
      <c r="T281" s="11"/>
      <c r="U281" s="11"/>
      <c r="V281" s="11"/>
      <c r="W281" s="7"/>
      <c r="X281" s="7"/>
      <c r="Y281" s="7"/>
      <c r="Z281" s="7"/>
      <c r="AA281" s="487"/>
    </row>
    <row r="282" spans="2:27" s="10" customFormat="1" ht="20.100000000000001" customHeight="1">
      <c r="B282" s="7"/>
      <c r="C282" s="7"/>
      <c r="D282" s="7"/>
      <c r="E282" s="7"/>
      <c r="F282" s="7"/>
      <c r="G282" s="7"/>
      <c r="H282" s="13"/>
      <c r="I282" s="7"/>
      <c r="J282" s="7"/>
      <c r="K282" s="7"/>
      <c r="L282" s="7"/>
      <c r="M282" s="29"/>
      <c r="N282" s="29"/>
      <c r="O282" s="29"/>
      <c r="P282" s="29"/>
      <c r="Q282" s="11"/>
      <c r="R282" s="11"/>
      <c r="S282" s="11"/>
      <c r="T282" s="11"/>
      <c r="U282" s="11"/>
      <c r="V282" s="11"/>
      <c r="W282" s="7"/>
      <c r="X282" s="7"/>
      <c r="Y282" s="7"/>
      <c r="Z282" s="7"/>
      <c r="AA282" s="487"/>
    </row>
    <row r="283" spans="2:27" s="10" customFormat="1" ht="20.100000000000001" customHeight="1">
      <c r="B283" s="7"/>
      <c r="C283" s="7"/>
      <c r="D283" s="7"/>
      <c r="E283" s="7"/>
      <c r="F283" s="7"/>
      <c r="G283" s="7"/>
      <c r="H283" s="13"/>
      <c r="I283" s="7"/>
      <c r="J283" s="7"/>
      <c r="K283" s="7"/>
      <c r="L283" s="7"/>
      <c r="M283" s="29"/>
      <c r="N283" s="29"/>
      <c r="O283" s="29"/>
      <c r="P283" s="29"/>
      <c r="Q283" s="11"/>
      <c r="R283" s="11"/>
      <c r="S283" s="11"/>
      <c r="T283" s="11"/>
      <c r="U283" s="11"/>
      <c r="V283" s="11"/>
      <c r="W283" s="7"/>
      <c r="X283" s="7"/>
      <c r="Y283" s="7"/>
      <c r="Z283" s="7"/>
      <c r="AA283" s="487"/>
    </row>
    <row r="284" spans="2:27" s="10" customFormat="1" ht="20.100000000000001" customHeight="1">
      <c r="B284" s="7"/>
      <c r="C284" s="7"/>
      <c r="D284" s="7"/>
      <c r="E284" s="7"/>
      <c r="F284" s="7"/>
      <c r="G284" s="7"/>
      <c r="H284" s="13"/>
      <c r="I284" s="7"/>
      <c r="J284" s="7"/>
      <c r="K284" s="7"/>
      <c r="L284" s="7"/>
      <c r="M284" s="29"/>
      <c r="N284" s="29"/>
      <c r="O284" s="29"/>
      <c r="P284" s="29"/>
      <c r="Q284" s="11"/>
      <c r="R284" s="11"/>
      <c r="S284" s="11"/>
      <c r="T284" s="11"/>
      <c r="U284" s="11"/>
      <c r="V284" s="11"/>
      <c r="W284" s="7"/>
      <c r="X284" s="7"/>
      <c r="Y284" s="7"/>
      <c r="Z284" s="7"/>
      <c r="AA284" s="487"/>
    </row>
    <row r="285" spans="2:27" s="10" customFormat="1" ht="20.100000000000001" customHeight="1">
      <c r="B285" s="7"/>
      <c r="C285" s="7"/>
      <c r="D285" s="7"/>
      <c r="E285" s="7"/>
      <c r="F285" s="7"/>
      <c r="G285" s="7"/>
      <c r="H285" s="13"/>
      <c r="I285" s="7"/>
      <c r="J285" s="7"/>
      <c r="K285" s="7"/>
      <c r="L285" s="7"/>
      <c r="M285" s="29"/>
      <c r="N285" s="29"/>
      <c r="O285" s="29"/>
      <c r="P285" s="29"/>
      <c r="Q285" s="11"/>
      <c r="R285" s="11"/>
      <c r="S285" s="11"/>
      <c r="T285" s="11"/>
      <c r="U285" s="11"/>
      <c r="V285" s="11"/>
      <c r="W285" s="7"/>
      <c r="X285" s="7"/>
      <c r="Y285" s="7"/>
      <c r="Z285" s="7"/>
      <c r="AA285" s="487"/>
    </row>
    <row r="286" spans="2:27" s="10" customFormat="1" ht="20.100000000000001" customHeight="1">
      <c r="B286" s="7"/>
      <c r="C286" s="7"/>
      <c r="D286" s="7"/>
      <c r="E286" s="7"/>
      <c r="F286" s="7"/>
      <c r="G286" s="7"/>
      <c r="H286" s="13"/>
      <c r="I286" s="7"/>
      <c r="J286" s="7"/>
      <c r="K286" s="7"/>
      <c r="L286" s="7"/>
      <c r="M286" s="29"/>
      <c r="N286" s="29"/>
      <c r="O286" s="29"/>
      <c r="P286" s="29"/>
      <c r="Q286" s="11"/>
      <c r="R286" s="11"/>
      <c r="S286" s="11"/>
      <c r="T286" s="11"/>
      <c r="U286" s="11"/>
      <c r="V286" s="11"/>
      <c r="W286" s="7"/>
      <c r="X286" s="7"/>
      <c r="Y286" s="7"/>
      <c r="Z286" s="7"/>
      <c r="AA286" s="487"/>
    </row>
    <row r="287" spans="2:27" s="10" customFormat="1" ht="20.100000000000001" customHeight="1">
      <c r="B287" s="7"/>
      <c r="C287" s="7"/>
      <c r="D287" s="7"/>
      <c r="E287" s="7"/>
      <c r="F287" s="7"/>
      <c r="G287" s="7"/>
      <c r="H287" s="13"/>
      <c r="I287" s="7"/>
      <c r="J287" s="7"/>
      <c r="K287" s="7"/>
      <c r="L287" s="7"/>
      <c r="M287" s="29"/>
      <c r="N287" s="29"/>
      <c r="O287" s="29"/>
      <c r="P287" s="29"/>
      <c r="Q287" s="11"/>
      <c r="R287" s="11"/>
      <c r="S287" s="11"/>
      <c r="T287" s="11"/>
      <c r="U287" s="11"/>
      <c r="V287" s="11"/>
      <c r="W287" s="7"/>
      <c r="X287" s="7"/>
      <c r="Y287" s="7"/>
      <c r="Z287" s="7"/>
      <c r="AA287" s="487"/>
    </row>
    <row r="288" spans="2:27" s="10" customFormat="1" ht="20.100000000000001" customHeight="1">
      <c r="B288" s="7"/>
      <c r="C288" s="7"/>
      <c r="D288" s="7"/>
      <c r="E288" s="7"/>
      <c r="F288" s="7"/>
      <c r="G288" s="7"/>
      <c r="H288" s="13"/>
      <c r="I288" s="7"/>
      <c r="J288" s="7"/>
      <c r="K288" s="7"/>
      <c r="L288" s="7"/>
      <c r="M288" s="29"/>
      <c r="N288" s="29"/>
      <c r="O288" s="29"/>
      <c r="P288" s="29"/>
      <c r="Q288" s="11"/>
      <c r="R288" s="11"/>
      <c r="S288" s="11"/>
      <c r="T288" s="11"/>
      <c r="U288" s="11"/>
      <c r="V288" s="11"/>
      <c r="W288" s="7"/>
      <c r="X288" s="7"/>
      <c r="Y288" s="7"/>
      <c r="Z288" s="7"/>
      <c r="AA288" s="487"/>
    </row>
    <row r="289" spans="2:27" s="10" customFormat="1" ht="20.100000000000001" customHeight="1">
      <c r="B289" s="7"/>
      <c r="C289" s="7"/>
      <c r="D289" s="7"/>
      <c r="E289" s="7"/>
      <c r="F289" s="7"/>
      <c r="G289" s="7"/>
      <c r="H289" s="13"/>
      <c r="I289" s="7"/>
      <c r="J289" s="7"/>
      <c r="K289" s="7"/>
      <c r="L289" s="7"/>
      <c r="M289" s="29"/>
      <c r="N289" s="29"/>
      <c r="O289" s="29"/>
      <c r="P289" s="29"/>
      <c r="Q289" s="11"/>
      <c r="R289" s="11"/>
      <c r="S289" s="11"/>
      <c r="T289" s="11"/>
      <c r="U289" s="11"/>
      <c r="V289" s="11"/>
      <c r="W289" s="7"/>
      <c r="X289" s="7"/>
      <c r="Y289" s="7"/>
      <c r="Z289" s="7"/>
      <c r="AA289" s="487"/>
    </row>
    <row r="290" spans="2:27" s="10" customFormat="1" ht="20.100000000000001" customHeight="1">
      <c r="B290" s="7"/>
      <c r="C290" s="7"/>
      <c r="D290" s="7"/>
      <c r="E290" s="7"/>
      <c r="F290" s="7"/>
      <c r="G290" s="7"/>
      <c r="H290" s="13"/>
      <c r="I290" s="7"/>
      <c r="J290" s="7"/>
      <c r="K290" s="7"/>
      <c r="L290" s="7"/>
      <c r="M290" s="29"/>
      <c r="N290" s="29"/>
      <c r="O290" s="29"/>
      <c r="P290" s="29"/>
      <c r="Q290" s="11"/>
      <c r="R290" s="11"/>
      <c r="S290" s="11"/>
      <c r="T290" s="11"/>
      <c r="U290" s="11"/>
      <c r="V290" s="11"/>
      <c r="W290" s="7"/>
      <c r="X290" s="7"/>
      <c r="Y290" s="7"/>
      <c r="Z290" s="7"/>
      <c r="AA290" s="487"/>
    </row>
    <row r="291" spans="2:27" s="10" customFormat="1" ht="20.100000000000001" customHeight="1">
      <c r="B291" s="7"/>
      <c r="C291" s="7"/>
      <c r="D291" s="7"/>
      <c r="E291" s="7"/>
      <c r="F291" s="7"/>
      <c r="G291" s="7"/>
      <c r="H291" s="13"/>
      <c r="I291" s="7"/>
      <c r="J291" s="7"/>
      <c r="K291" s="7"/>
      <c r="L291" s="7"/>
      <c r="M291" s="29"/>
      <c r="N291" s="29"/>
      <c r="O291" s="29"/>
      <c r="P291" s="29"/>
      <c r="Q291" s="11"/>
      <c r="R291" s="11"/>
      <c r="S291" s="11"/>
      <c r="T291" s="11"/>
      <c r="U291" s="11"/>
      <c r="V291" s="11"/>
      <c r="W291" s="7"/>
      <c r="X291" s="7"/>
      <c r="Y291" s="7"/>
      <c r="Z291" s="7"/>
      <c r="AA291" s="487"/>
    </row>
    <row r="292" spans="2:27" s="10" customFormat="1" ht="20.100000000000001" customHeight="1">
      <c r="B292" s="7"/>
      <c r="C292" s="7"/>
      <c r="D292" s="7"/>
      <c r="E292" s="7"/>
      <c r="F292" s="7"/>
      <c r="G292" s="7"/>
      <c r="H292" s="13"/>
      <c r="I292" s="7"/>
      <c r="J292" s="7"/>
      <c r="K292" s="7"/>
      <c r="L292" s="7"/>
      <c r="M292" s="29"/>
      <c r="N292" s="29"/>
      <c r="O292" s="29"/>
      <c r="P292" s="29"/>
      <c r="Q292" s="11"/>
      <c r="R292" s="11"/>
      <c r="S292" s="11"/>
      <c r="T292" s="11"/>
      <c r="U292" s="11"/>
      <c r="V292" s="11"/>
      <c r="W292" s="7"/>
      <c r="X292" s="7"/>
      <c r="Y292" s="7"/>
      <c r="Z292" s="7"/>
      <c r="AA292" s="487"/>
    </row>
    <row r="293" spans="2:27" s="10" customFormat="1" ht="20.100000000000001" customHeight="1">
      <c r="B293" s="7"/>
      <c r="C293" s="7"/>
      <c r="D293" s="7"/>
      <c r="E293" s="7"/>
      <c r="F293" s="7"/>
      <c r="G293" s="7"/>
      <c r="H293" s="13"/>
      <c r="I293" s="7"/>
      <c r="J293" s="7"/>
      <c r="K293" s="7"/>
      <c r="L293" s="7"/>
      <c r="M293" s="29"/>
      <c r="N293" s="29"/>
      <c r="O293" s="29"/>
      <c r="P293" s="29"/>
      <c r="Q293" s="11"/>
      <c r="R293" s="11"/>
      <c r="S293" s="11"/>
      <c r="T293" s="11"/>
      <c r="U293" s="11"/>
      <c r="V293" s="11"/>
      <c r="W293" s="7"/>
      <c r="X293" s="7"/>
      <c r="Y293" s="7"/>
      <c r="Z293" s="7"/>
      <c r="AA293" s="487"/>
    </row>
    <row r="294" spans="2:27" s="10" customFormat="1" ht="20.100000000000001" customHeight="1">
      <c r="B294" s="7"/>
      <c r="C294" s="7"/>
      <c r="D294" s="7"/>
      <c r="E294" s="7"/>
      <c r="F294" s="7"/>
      <c r="G294" s="7"/>
      <c r="H294" s="13"/>
      <c r="I294" s="7"/>
      <c r="J294" s="7"/>
      <c r="K294" s="7"/>
      <c r="L294" s="7"/>
      <c r="M294" s="29"/>
      <c r="N294" s="29"/>
      <c r="O294" s="29"/>
      <c r="P294" s="29"/>
      <c r="Q294" s="11"/>
      <c r="R294" s="11"/>
      <c r="S294" s="11"/>
      <c r="T294" s="11"/>
      <c r="U294" s="11"/>
      <c r="V294" s="11"/>
      <c r="W294" s="7"/>
      <c r="X294" s="7"/>
      <c r="Y294" s="7"/>
      <c r="Z294" s="7"/>
      <c r="AA294" s="487"/>
    </row>
    <row r="295" spans="2:27" s="10" customFormat="1" ht="20.100000000000001" customHeight="1">
      <c r="B295" s="7"/>
      <c r="C295" s="7"/>
      <c r="D295" s="7"/>
      <c r="E295" s="7"/>
      <c r="F295" s="7"/>
      <c r="G295" s="7"/>
      <c r="H295" s="13"/>
      <c r="I295" s="7"/>
      <c r="J295" s="7"/>
      <c r="K295" s="7"/>
      <c r="L295" s="7"/>
      <c r="M295" s="29"/>
      <c r="N295" s="29"/>
      <c r="O295" s="29"/>
      <c r="P295" s="29"/>
      <c r="Q295" s="11"/>
      <c r="R295" s="11"/>
      <c r="S295" s="11"/>
      <c r="T295" s="11"/>
      <c r="U295" s="11"/>
      <c r="V295" s="11"/>
      <c r="W295" s="7"/>
      <c r="X295" s="7"/>
      <c r="Y295" s="7"/>
      <c r="Z295" s="7"/>
      <c r="AA295" s="487"/>
    </row>
    <row r="296" spans="2:27" s="10" customFormat="1" ht="20.100000000000001" customHeight="1">
      <c r="B296" s="7"/>
      <c r="C296" s="7"/>
      <c r="D296" s="7"/>
      <c r="E296" s="7"/>
      <c r="F296" s="7"/>
      <c r="G296" s="7"/>
      <c r="H296" s="13"/>
      <c r="I296" s="7"/>
      <c r="J296" s="7"/>
      <c r="K296" s="7"/>
      <c r="L296" s="7"/>
      <c r="M296" s="29"/>
      <c r="N296" s="29"/>
      <c r="O296" s="29"/>
      <c r="P296" s="29"/>
      <c r="Q296" s="11"/>
      <c r="R296" s="11"/>
      <c r="S296" s="11"/>
      <c r="T296" s="11"/>
      <c r="U296" s="11"/>
      <c r="V296" s="11"/>
      <c r="W296" s="7"/>
      <c r="X296" s="7"/>
      <c r="Y296" s="7"/>
      <c r="Z296" s="7"/>
      <c r="AA296" s="487"/>
    </row>
    <row r="297" spans="2:27" s="10" customFormat="1" ht="20.100000000000001" customHeight="1">
      <c r="B297" s="7"/>
      <c r="C297" s="7"/>
      <c r="D297" s="7"/>
      <c r="E297" s="7"/>
      <c r="F297" s="7"/>
      <c r="G297" s="7"/>
      <c r="H297" s="13"/>
      <c r="I297" s="7"/>
      <c r="J297" s="7"/>
      <c r="K297" s="7"/>
      <c r="L297" s="7"/>
      <c r="M297" s="29"/>
      <c r="N297" s="29"/>
      <c r="O297" s="29"/>
      <c r="P297" s="29"/>
      <c r="Q297" s="11"/>
      <c r="R297" s="11"/>
      <c r="S297" s="11"/>
      <c r="T297" s="11"/>
      <c r="U297" s="11"/>
      <c r="V297" s="11"/>
      <c r="W297" s="7"/>
      <c r="X297" s="7"/>
      <c r="Y297" s="7"/>
      <c r="Z297" s="7"/>
      <c r="AA297" s="487"/>
    </row>
    <row r="298" spans="2:27" s="10" customFormat="1" ht="20.100000000000001" customHeight="1">
      <c r="B298" s="7"/>
      <c r="C298" s="7"/>
      <c r="D298" s="7"/>
      <c r="E298" s="7"/>
      <c r="F298" s="7"/>
      <c r="G298" s="7"/>
      <c r="H298" s="13"/>
      <c r="I298" s="7"/>
      <c r="J298" s="7"/>
      <c r="K298" s="7"/>
      <c r="L298" s="7"/>
      <c r="M298" s="29"/>
      <c r="N298" s="29"/>
      <c r="O298" s="29"/>
      <c r="P298" s="29"/>
      <c r="Q298" s="11"/>
      <c r="R298" s="11"/>
      <c r="S298" s="11"/>
      <c r="T298" s="11"/>
      <c r="U298" s="11"/>
      <c r="V298" s="11"/>
      <c r="W298" s="7"/>
      <c r="X298" s="7"/>
      <c r="Y298" s="7"/>
      <c r="Z298" s="7"/>
      <c r="AA298" s="487"/>
    </row>
    <row r="299" spans="2:27" s="10" customFormat="1" ht="20.100000000000001" customHeight="1">
      <c r="B299" s="7"/>
      <c r="C299" s="7"/>
      <c r="D299" s="7"/>
      <c r="E299" s="7"/>
      <c r="F299" s="7"/>
      <c r="G299" s="7"/>
      <c r="H299" s="13"/>
      <c r="I299" s="7"/>
      <c r="J299" s="7"/>
      <c r="K299" s="7"/>
      <c r="L299" s="7"/>
      <c r="M299" s="29"/>
      <c r="N299" s="29"/>
      <c r="O299" s="29"/>
      <c r="P299" s="29"/>
      <c r="Q299" s="11"/>
      <c r="R299" s="11"/>
      <c r="S299" s="11"/>
      <c r="T299" s="11"/>
      <c r="U299" s="11"/>
      <c r="V299" s="11"/>
      <c r="W299" s="7"/>
      <c r="X299" s="7"/>
      <c r="Y299" s="7"/>
      <c r="Z299" s="7"/>
      <c r="AA299" s="487"/>
    </row>
    <row r="300" spans="2:27" s="10" customFormat="1" ht="20.100000000000001" customHeight="1">
      <c r="B300" s="7"/>
      <c r="C300" s="7"/>
      <c r="D300" s="7"/>
      <c r="E300" s="7"/>
      <c r="F300" s="7"/>
      <c r="G300" s="7"/>
      <c r="H300" s="13"/>
      <c r="I300" s="7"/>
      <c r="J300" s="7"/>
      <c r="K300" s="7"/>
      <c r="L300" s="7"/>
      <c r="M300" s="29"/>
      <c r="N300" s="29"/>
      <c r="O300" s="29"/>
      <c r="P300" s="29"/>
      <c r="Q300" s="11"/>
      <c r="R300" s="11"/>
      <c r="S300" s="11"/>
      <c r="T300" s="11"/>
      <c r="U300" s="11"/>
      <c r="V300" s="11"/>
      <c r="W300" s="7"/>
      <c r="X300" s="7"/>
      <c r="Y300" s="7"/>
      <c r="Z300" s="7"/>
      <c r="AA300" s="487"/>
    </row>
    <row r="301" spans="2:27" s="10" customFormat="1" ht="20.100000000000001" customHeight="1">
      <c r="B301" s="7"/>
      <c r="C301" s="7"/>
      <c r="D301" s="7"/>
      <c r="E301" s="7"/>
      <c r="F301" s="7"/>
      <c r="G301" s="7"/>
      <c r="H301" s="13"/>
      <c r="I301" s="7"/>
      <c r="J301" s="7"/>
      <c r="K301" s="7"/>
      <c r="L301" s="7"/>
      <c r="M301" s="29"/>
      <c r="N301" s="29"/>
      <c r="O301" s="29"/>
      <c r="P301" s="29"/>
      <c r="Q301" s="11"/>
      <c r="R301" s="11"/>
      <c r="S301" s="11"/>
      <c r="T301" s="11"/>
      <c r="U301" s="11"/>
      <c r="V301" s="11"/>
      <c r="W301" s="7"/>
      <c r="X301" s="7"/>
      <c r="Y301" s="7"/>
      <c r="Z301" s="7"/>
      <c r="AA301" s="487"/>
    </row>
    <row r="302" spans="2:27" s="10" customFormat="1" ht="20.100000000000001" customHeight="1">
      <c r="B302" s="7"/>
      <c r="C302" s="7"/>
      <c r="D302" s="7"/>
      <c r="E302" s="7"/>
      <c r="F302" s="7"/>
      <c r="G302" s="7"/>
      <c r="H302" s="13"/>
      <c r="I302" s="7"/>
      <c r="J302" s="7"/>
      <c r="K302" s="7"/>
      <c r="L302" s="7"/>
      <c r="M302" s="29"/>
      <c r="N302" s="29"/>
      <c r="O302" s="29"/>
      <c r="P302" s="29"/>
      <c r="Q302" s="11"/>
      <c r="R302" s="11"/>
      <c r="S302" s="11"/>
      <c r="T302" s="11"/>
      <c r="U302" s="11"/>
      <c r="V302" s="11"/>
      <c r="W302" s="7"/>
      <c r="X302" s="7"/>
      <c r="Y302" s="7"/>
      <c r="Z302" s="7"/>
      <c r="AA302" s="487"/>
    </row>
    <row r="303" spans="2:27" s="10" customFormat="1" ht="20.100000000000001" customHeight="1">
      <c r="B303" s="7"/>
      <c r="C303" s="7"/>
      <c r="D303" s="7"/>
      <c r="E303" s="7"/>
      <c r="F303" s="7"/>
      <c r="G303" s="7"/>
      <c r="H303" s="13"/>
      <c r="I303" s="7"/>
      <c r="J303" s="7"/>
      <c r="K303" s="7"/>
      <c r="L303" s="7"/>
      <c r="M303" s="29"/>
      <c r="N303" s="29"/>
      <c r="O303" s="29"/>
      <c r="P303" s="29"/>
      <c r="Q303" s="11"/>
      <c r="R303" s="11"/>
      <c r="S303" s="11"/>
      <c r="T303" s="11"/>
      <c r="U303" s="11"/>
      <c r="V303" s="11"/>
      <c r="W303" s="7"/>
      <c r="X303" s="7"/>
      <c r="Y303" s="7"/>
      <c r="Z303" s="7"/>
      <c r="AA303" s="487"/>
    </row>
    <row r="304" spans="2:27" s="10" customFormat="1" ht="20.100000000000001" customHeight="1">
      <c r="B304" s="7"/>
      <c r="C304" s="7"/>
      <c r="D304" s="7"/>
      <c r="E304" s="7"/>
      <c r="F304" s="7"/>
      <c r="G304" s="7"/>
      <c r="H304" s="13"/>
      <c r="I304" s="7"/>
      <c r="J304" s="7"/>
      <c r="K304" s="7"/>
      <c r="L304" s="7"/>
      <c r="M304" s="29"/>
      <c r="N304" s="29"/>
      <c r="O304" s="29"/>
      <c r="P304" s="29"/>
      <c r="Q304" s="11"/>
      <c r="R304" s="11"/>
      <c r="S304" s="11"/>
      <c r="T304" s="11"/>
      <c r="U304" s="11"/>
      <c r="V304" s="11"/>
      <c r="W304" s="7"/>
      <c r="X304" s="7"/>
      <c r="Y304" s="7"/>
      <c r="Z304" s="7"/>
      <c r="AA304" s="487"/>
    </row>
    <row r="305" spans="2:27" s="10" customFormat="1" ht="20.100000000000001" customHeight="1">
      <c r="B305" s="7"/>
      <c r="C305" s="7"/>
      <c r="D305" s="7"/>
      <c r="E305" s="7"/>
      <c r="F305" s="7"/>
      <c r="G305" s="7"/>
      <c r="H305" s="13"/>
      <c r="I305" s="7"/>
      <c r="J305" s="7"/>
      <c r="K305" s="7"/>
      <c r="L305" s="7"/>
      <c r="M305" s="29"/>
      <c r="N305" s="29"/>
      <c r="O305" s="29"/>
      <c r="P305" s="29"/>
      <c r="Q305" s="11"/>
      <c r="R305" s="11"/>
      <c r="S305" s="11"/>
      <c r="T305" s="11"/>
      <c r="U305" s="11"/>
      <c r="V305" s="11"/>
      <c r="W305" s="7"/>
      <c r="X305" s="7"/>
      <c r="Y305" s="7"/>
      <c r="Z305" s="7"/>
      <c r="AA305" s="487"/>
    </row>
    <row r="306" spans="2:27" s="10" customFormat="1" ht="20.100000000000001" customHeight="1">
      <c r="B306" s="7"/>
      <c r="C306" s="7"/>
      <c r="D306" s="7"/>
      <c r="E306" s="7"/>
      <c r="F306" s="7"/>
      <c r="G306" s="7"/>
      <c r="H306" s="13"/>
      <c r="I306" s="7"/>
      <c r="J306" s="7"/>
      <c r="K306" s="7"/>
      <c r="L306" s="7"/>
      <c r="M306" s="29"/>
      <c r="N306" s="29"/>
      <c r="O306" s="29"/>
      <c r="P306" s="29"/>
      <c r="Q306" s="11"/>
      <c r="R306" s="11"/>
      <c r="S306" s="11"/>
      <c r="T306" s="11"/>
      <c r="U306" s="11"/>
      <c r="V306" s="11"/>
      <c r="W306" s="7"/>
      <c r="X306" s="7"/>
      <c r="Y306" s="7"/>
      <c r="Z306" s="7"/>
      <c r="AA306" s="487"/>
    </row>
    <row r="307" spans="2:27" s="10" customFormat="1" ht="20.100000000000001" customHeight="1">
      <c r="B307" s="7"/>
      <c r="C307" s="7"/>
      <c r="D307" s="7"/>
      <c r="E307" s="7"/>
      <c r="F307" s="7"/>
      <c r="G307" s="7"/>
      <c r="H307" s="13"/>
      <c r="I307" s="7"/>
      <c r="J307" s="7"/>
      <c r="K307" s="7"/>
      <c r="L307" s="7"/>
      <c r="M307" s="29"/>
      <c r="N307" s="29"/>
      <c r="O307" s="29"/>
      <c r="P307" s="29"/>
      <c r="Q307" s="11"/>
      <c r="R307" s="11"/>
      <c r="S307" s="11"/>
      <c r="T307" s="11"/>
      <c r="U307" s="11"/>
      <c r="V307" s="11"/>
      <c r="W307" s="7"/>
      <c r="X307" s="7"/>
      <c r="Y307" s="7"/>
      <c r="Z307" s="7"/>
      <c r="AA307" s="487"/>
    </row>
    <row r="308" spans="2:27" s="10" customFormat="1" ht="20.100000000000001" customHeight="1">
      <c r="B308" s="7"/>
      <c r="C308" s="7"/>
      <c r="D308" s="7"/>
      <c r="E308" s="7"/>
      <c r="F308" s="7"/>
      <c r="G308" s="7"/>
      <c r="H308" s="13"/>
      <c r="I308" s="7"/>
      <c r="J308" s="7"/>
      <c r="K308" s="7"/>
      <c r="L308" s="7"/>
      <c r="M308" s="29"/>
      <c r="N308" s="29"/>
      <c r="O308" s="29"/>
      <c r="P308" s="29"/>
      <c r="Q308" s="11"/>
      <c r="R308" s="11"/>
      <c r="S308" s="11"/>
      <c r="T308" s="11"/>
      <c r="U308" s="11"/>
      <c r="V308" s="11"/>
      <c r="W308" s="7"/>
      <c r="X308" s="7"/>
      <c r="Y308" s="7"/>
      <c r="Z308" s="7"/>
      <c r="AA308" s="487"/>
    </row>
    <row r="309" spans="2:27" s="10" customFormat="1" ht="20.100000000000001" customHeight="1">
      <c r="B309" s="7"/>
      <c r="C309" s="7"/>
      <c r="D309" s="7"/>
      <c r="E309" s="7"/>
      <c r="F309" s="7"/>
      <c r="G309" s="7"/>
      <c r="H309" s="13"/>
      <c r="I309" s="7"/>
      <c r="J309" s="7"/>
      <c r="K309" s="7"/>
      <c r="L309" s="7"/>
      <c r="M309" s="29"/>
      <c r="N309" s="29"/>
      <c r="O309" s="29"/>
      <c r="P309" s="29"/>
      <c r="Q309" s="11"/>
      <c r="R309" s="11"/>
      <c r="S309" s="11"/>
      <c r="T309" s="11"/>
      <c r="U309" s="11"/>
      <c r="V309" s="11"/>
      <c r="W309" s="7"/>
      <c r="X309" s="7"/>
      <c r="Y309" s="7"/>
      <c r="Z309" s="7"/>
      <c r="AA309" s="487"/>
    </row>
    <row r="310" spans="2:27" s="10" customFormat="1" ht="20.100000000000001" customHeight="1">
      <c r="B310" s="7"/>
      <c r="C310" s="7"/>
      <c r="D310" s="7"/>
      <c r="E310" s="7"/>
      <c r="F310" s="7"/>
      <c r="G310" s="7"/>
      <c r="H310" s="13"/>
      <c r="I310" s="7"/>
      <c r="J310" s="7"/>
      <c r="K310" s="7"/>
      <c r="L310" s="7"/>
      <c r="M310" s="29"/>
      <c r="N310" s="29"/>
      <c r="O310" s="29"/>
      <c r="P310" s="29"/>
      <c r="Q310" s="11"/>
      <c r="R310" s="11"/>
      <c r="S310" s="11"/>
      <c r="T310" s="11"/>
      <c r="U310" s="11"/>
      <c r="V310" s="11"/>
      <c r="W310" s="7"/>
      <c r="X310" s="7"/>
      <c r="Y310" s="7"/>
      <c r="Z310" s="7"/>
      <c r="AA310" s="487"/>
    </row>
    <row r="311" spans="2:27" s="10" customFormat="1" ht="20.100000000000001" customHeight="1">
      <c r="B311" s="7"/>
      <c r="C311" s="7"/>
      <c r="D311" s="7"/>
      <c r="E311" s="7"/>
      <c r="F311" s="7"/>
      <c r="G311" s="7"/>
      <c r="H311" s="13"/>
      <c r="I311" s="7"/>
      <c r="J311" s="7"/>
      <c r="K311" s="7"/>
      <c r="L311" s="7"/>
      <c r="M311" s="29"/>
      <c r="N311" s="29"/>
      <c r="O311" s="29"/>
      <c r="P311" s="29"/>
      <c r="Q311" s="11"/>
      <c r="R311" s="11"/>
      <c r="S311" s="11"/>
      <c r="T311" s="11"/>
      <c r="U311" s="11"/>
      <c r="V311" s="11"/>
      <c r="W311" s="7"/>
      <c r="X311" s="7"/>
      <c r="Y311" s="7"/>
      <c r="Z311" s="7"/>
      <c r="AA311" s="487"/>
    </row>
    <row r="312" spans="2:27" s="10" customFormat="1" ht="20.100000000000001" customHeight="1">
      <c r="B312" s="7"/>
      <c r="C312" s="7"/>
      <c r="D312" s="7"/>
      <c r="E312" s="7"/>
      <c r="F312" s="7"/>
      <c r="G312" s="7"/>
      <c r="H312" s="13"/>
      <c r="I312" s="7"/>
      <c r="J312" s="7"/>
      <c r="K312" s="7"/>
      <c r="L312" s="7"/>
      <c r="M312" s="29"/>
      <c r="N312" s="29"/>
      <c r="O312" s="29"/>
      <c r="P312" s="29"/>
      <c r="Q312" s="11"/>
      <c r="R312" s="11"/>
      <c r="S312" s="11"/>
      <c r="T312" s="11"/>
      <c r="U312" s="11"/>
      <c r="V312" s="11"/>
      <c r="W312" s="7"/>
      <c r="X312" s="7"/>
      <c r="Y312" s="7"/>
      <c r="Z312" s="7"/>
      <c r="AA312" s="487"/>
    </row>
    <row r="313" spans="2:27" s="10" customFormat="1" ht="20.100000000000001" customHeight="1">
      <c r="B313" s="7"/>
      <c r="C313" s="7"/>
      <c r="D313" s="7"/>
      <c r="E313" s="7"/>
      <c r="F313" s="7"/>
      <c r="G313" s="7"/>
      <c r="H313" s="13"/>
      <c r="I313" s="7"/>
      <c r="J313" s="7"/>
      <c r="K313" s="7"/>
      <c r="L313" s="7"/>
      <c r="M313" s="29"/>
      <c r="N313" s="29"/>
      <c r="O313" s="29"/>
      <c r="P313" s="29"/>
      <c r="Q313" s="11"/>
      <c r="R313" s="11"/>
      <c r="S313" s="11"/>
      <c r="T313" s="11"/>
      <c r="U313" s="11"/>
      <c r="V313" s="11"/>
      <c r="W313" s="7"/>
      <c r="X313" s="7"/>
      <c r="Y313" s="7"/>
      <c r="Z313" s="7"/>
      <c r="AA313" s="487"/>
    </row>
    <row r="314" spans="2:27" s="10" customFormat="1" ht="20.100000000000001" customHeight="1">
      <c r="B314" s="7"/>
      <c r="C314" s="7"/>
      <c r="D314" s="7"/>
      <c r="E314" s="7"/>
      <c r="F314" s="7"/>
      <c r="G314" s="7"/>
      <c r="H314" s="13"/>
      <c r="I314" s="7"/>
      <c r="J314" s="7"/>
      <c r="K314" s="7"/>
      <c r="L314" s="7"/>
      <c r="M314" s="29"/>
      <c r="N314" s="29"/>
      <c r="O314" s="29"/>
      <c r="P314" s="29"/>
      <c r="Q314" s="11"/>
      <c r="R314" s="11"/>
      <c r="S314" s="11"/>
      <c r="T314" s="11"/>
      <c r="U314" s="11"/>
      <c r="V314" s="11"/>
      <c r="W314" s="7"/>
      <c r="X314" s="7"/>
      <c r="Y314" s="7"/>
      <c r="Z314" s="7"/>
      <c r="AA314" s="487"/>
    </row>
    <row r="315" spans="2:27" s="10" customFormat="1" ht="20.100000000000001" customHeight="1">
      <c r="B315" s="7"/>
      <c r="C315" s="7"/>
      <c r="D315" s="7"/>
      <c r="E315" s="7"/>
      <c r="F315" s="7"/>
      <c r="G315" s="7"/>
      <c r="H315" s="13"/>
      <c r="I315" s="7"/>
      <c r="J315" s="7"/>
      <c r="K315" s="7"/>
      <c r="L315" s="7"/>
      <c r="M315" s="29"/>
      <c r="N315" s="29"/>
      <c r="O315" s="29"/>
      <c r="P315" s="29"/>
      <c r="Q315" s="11"/>
      <c r="R315" s="11"/>
      <c r="S315" s="11"/>
      <c r="T315" s="11"/>
      <c r="U315" s="11"/>
      <c r="V315" s="11"/>
      <c r="W315" s="7"/>
      <c r="X315" s="7"/>
      <c r="Y315" s="7"/>
      <c r="Z315" s="7"/>
      <c r="AA315" s="487"/>
    </row>
    <row r="316" spans="2:27" s="10" customFormat="1" ht="20.100000000000001" customHeight="1">
      <c r="B316" s="7"/>
      <c r="C316" s="7"/>
      <c r="D316" s="7"/>
      <c r="E316" s="7"/>
      <c r="F316" s="7"/>
      <c r="G316" s="7"/>
      <c r="H316" s="13"/>
      <c r="I316" s="7"/>
      <c r="J316" s="7"/>
      <c r="K316" s="7"/>
      <c r="L316" s="7"/>
      <c r="M316" s="29"/>
      <c r="N316" s="29"/>
      <c r="O316" s="29"/>
      <c r="P316" s="29"/>
      <c r="Q316" s="11"/>
      <c r="R316" s="11"/>
      <c r="S316" s="11"/>
      <c r="T316" s="11"/>
      <c r="U316" s="11"/>
      <c r="V316" s="11"/>
      <c r="W316" s="7"/>
      <c r="X316" s="7"/>
      <c r="Y316" s="7"/>
      <c r="Z316" s="7"/>
      <c r="AA316" s="487"/>
    </row>
    <row r="317" spans="2:27" s="10" customFormat="1" ht="20.100000000000001" customHeight="1">
      <c r="B317" s="7"/>
      <c r="C317" s="7"/>
      <c r="D317" s="7"/>
      <c r="E317" s="7"/>
      <c r="F317" s="7"/>
      <c r="G317" s="7"/>
      <c r="H317" s="13"/>
      <c r="I317" s="7"/>
      <c r="J317" s="7"/>
      <c r="K317" s="7"/>
      <c r="L317" s="7"/>
      <c r="M317" s="29"/>
      <c r="N317" s="29"/>
      <c r="O317" s="29"/>
      <c r="P317" s="29"/>
      <c r="Q317" s="11"/>
      <c r="R317" s="11"/>
      <c r="S317" s="11"/>
      <c r="T317" s="11"/>
      <c r="U317" s="11"/>
      <c r="V317" s="11"/>
      <c r="W317" s="7"/>
      <c r="X317" s="7"/>
      <c r="Y317" s="7"/>
      <c r="Z317" s="7"/>
      <c r="AA317" s="487"/>
    </row>
    <row r="318" spans="2:27" s="10" customFormat="1" ht="20.100000000000001" customHeight="1">
      <c r="B318" s="7"/>
      <c r="C318" s="7"/>
      <c r="D318" s="7"/>
      <c r="E318" s="7"/>
      <c r="F318" s="7"/>
      <c r="G318" s="7"/>
      <c r="H318" s="13"/>
      <c r="I318" s="7"/>
      <c r="J318" s="7"/>
      <c r="K318" s="7"/>
      <c r="L318" s="7"/>
      <c r="M318" s="29"/>
      <c r="N318" s="29"/>
      <c r="O318" s="29"/>
      <c r="P318" s="29"/>
      <c r="Q318" s="11"/>
      <c r="R318" s="11"/>
      <c r="S318" s="11"/>
      <c r="T318" s="11"/>
      <c r="U318" s="11"/>
      <c r="V318" s="11"/>
      <c r="W318" s="7"/>
      <c r="X318" s="7"/>
      <c r="Y318" s="7"/>
      <c r="Z318" s="7"/>
      <c r="AA318" s="487"/>
    </row>
    <row r="319" spans="2:27" s="10" customFormat="1" ht="20.100000000000001" customHeight="1">
      <c r="B319" s="7"/>
      <c r="C319" s="7"/>
      <c r="D319" s="7"/>
      <c r="E319" s="7"/>
      <c r="F319" s="7"/>
      <c r="G319" s="7"/>
      <c r="H319" s="13"/>
      <c r="I319" s="7"/>
      <c r="J319" s="7"/>
      <c r="K319" s="7"/>
      <c r="L319" s="7"/>
      <c r="M319" s="29"/>
      <c r="N319" s="29"/>
      <c r="O319" s="29"/>
      <c r="P319" s="29"/>
      <c r="Q319" s="11"/>
      <c r="R319" s="11"/>
      <c r="S319" s="11"/>
      <c r="T319" s="11"/>
      <c r="U319" s="11"/>
      <c r="V319" s="11"/>
      <c r="W319" s="7"/>
      <c r="X319" s="7"/>
      <c r="Y319" s="7"/>
      <c r="Z319" s="7"/>
      <c r="AA319" s="487"/>
    </row>
    <row r="320" spans="2:27" s="10" customFormat="1" ht="20.100000000000001" customHeight="1">
      <c r="B320" s="7"/>
      <c r="C320" s="7"/>
      <c r="D320" s="7"/>
      <c r="E320" s="7"/>
      <c r="F320" s="7"/>
      <c r="G320" s="7"/>
      <c r="H320" s="13"/>
      <c r="I320" s="7"/>
      <c r="J320" s="7"/>
      <c r="K320" s="7"/>
      <c r="L320" s="7"/>
      <c r="M320" s="29"/>
      <c r="N320" s="29"/>
      <c r="O320" s="29"/>
      <c r="P320" s="29"/>
      <c r="Q320" s="11"/>
      <c r="R320" s="11"/>
      <c r="S320" s="11"/>
      <c r="T320" s="11"/>
      <c r="U320" s="11"/>
      <c r="V320" s="11"/>
      <c r="W320" s="7"/>
      <c r="X320" s="7"/>
      <c r="Y320" s="7"/>
      <c r="Z320" s="7"/>
      <c r="AA320" s="487"/>
    </row>
    <row r="321" spans="2:30" s="10" customFormat="1" ht="20.100000000000001" customHeight="1">
      <c r="B321" s="7"/>
      <c r="C321" s="7"/>
      <c r="D321" s="7"/>
      <c r="E321" s="7"/>
      <c r="F321" s="7"/>
      <c r="G321" s="7"/>
      <c r="H321" s="13"/>
      <c r="I321" s="7"/>
      <c r="J321" s="7"/>
      <c r="K321" s="7"/>
      <c r="L321" s="7"/>
      <c r="M321" s="29"/>
      <c r="N321" s="29"/>
      <c r="O321" s="29"/>
      <c r="P321" s="29"/>
      <c r="Q321" s="11"/>
      <c r="R321" s="11"/>
      <c r="S321" s="11"/>
      <c r="T321" s="11"/>
      <c r="U321" s="11"/>
      <c r="V321" s="11"/>
      <c r="W321" s="7"/>
      <c r="X321" s="7"/>
      <c r="Y321" s="7"/>
      <c r="Z321" s="7"/>
      <c r="AA321" s="487"/>
    </row>
    <row r="322" spans="2:30" s="10" customFormat="1" ht="20.100000000000001" customHeight="1">
      <c r="B322" s="7"/>
      <c r="C322" s="7"/>
      <c r="D322" s="7"/>
      <c r="E322" s="7"/>
      <c r="F322" s="7"/>
      <c r="G322" s="7"/>
      <c r="H322" s="13"/>
      <c r="I322" s="7"/>
      <c r="J322" s="7"/>
      <c r="K322" s="7"/>
      <c r="L322" s="7"/>
      <c r="M322" s="29"/>
      <c r="N322" s="29"/>
      <c r="O322" s="29"/>
      <c r="P322" s="29"/>
      <c r="Q322" s="11"/>
      <c r="R322" s="11"/>
      <c r="S322" s="11"/>
      <c r="T322" s="11"/>
      <c r="U322" s="11"/>
      <c r="V322" s="11"/>
      <c r="W322" s="7"/>
      <c r="X322" s="7"/>
      <c r="Y322" s="7"/>
      <c r="Z322" s="7"/>
      <c r="AA322" s="487"/>
    </row>
    <row r="323" spans="2:30" s="10" customFormat="1" ht="20.100000000000001" customHeight="1">
      <c r="B323" s="7"/>
      <c r="C323" s="7"/>
      <c r="D323" s="7"/>
      <c r="E323" s="7"/>
      <c r="F323" s="7"/>
      <c r="G323" s="7"/>
      <c r="H323" s="13"/>
      <c r="I323" s="7"/>
      <c r="J323" s="7"/>
      <c r="K323" s="7"/>
      <c r="L323" s="7"/>
      <c r="M323" s="29"/>
      <c r="N323" s="29"/>
      <c r="O323" s="29"/>
      <c r="P323" s="29"/>
      <c r="Q323" s="11"/>
      <c r="R323" s="11"/>
      <c r="S323" s="11"/>
      <c r="T323" s="11"/>
      <c r="U323" s="11"/>
      <c r="V323" s="11"/>
      <c r="W323" s="7"/>
      <c r="X323" s="7"/>
      <c r="Y323" s="7"/>
      <c r="Z323" s="7"/>
      <c r="AA323" s="487"/>
    </row>
    <row r="324" spans="2:30" s="10" customFormat="1" ht="20.100000000000001" customHeight="1">
      <c r="B324" s="7"/>
      <c r="C324" s="7"/>
      <c r="D324" s="7"/>
      <c r="E324" s="7"/>
      <c r="F324" s="7"/>
      <c r="G324" s="7"/>
      <c r="H324" s="13"/>
      <c r="I324" s="7"/>
      <c r="J324" s="7"/>
      <c r="K324" s="7"/>
      <c r="L324" s="7"/>
      <c r="M324" s="29"/>
      <c r="N324" s="29"/>
      <c r="O324" s="29"/>
      <c r="P324" s="29"/>
      <c r="Q324" s="11"/>
      <c r="R324" s="11"/>
      <c r="S324" s="11"/>
      <c r="T324" s="11"/>
      <c r="U324" s="11"/>
      <c r="V324" s="11"/>
      <c r="W324" s="7"/>
      <c r="X324" s="7"/>
      <c r="Y324" s="7"/>
      <c r="Z324" s="7"/>
      <c r="AA324" s="487"/>
    </row>
    <row r="325" spans="2:30" s="10" customFormat="1" ht="20.100000000000001" customHeight="1">
      <c r="B325" s="7"/>
      <c r="C325" s="7"/>
      <c r="D325" s="7"/>
      <c r="E325" s="7"/>
      <c r="F325" s="7"/>
      <c r="G325" s="7"/>
      <c r="H325" s="13"/>
      <c r="I325" s="7"/>
      <c r="J325" s="7"/>
      <c r="K325" s="7"/>
      <c r="L325" s="7"/>
      <c r="M325" s="29"/>
      <c r="N325" s="29"/>
      <c r="O325" s="29"/>
      <c r="P325" s="29"/>
      <c r="Q325" s="11"/>
      <c r="R325" s="11"/>
      <c r="S325" s="11"/>
      <c r="T325" s="11"/>
      <c r="U325" s="11"/>
      <c r="V325" s="11"/>
      <c r="W325" s="7"/>
      <c r="X325" s="7"/>
      <c r="Y325" s="7"/>
      <c r="Z325" s="7"/>
      <c r="AA325" s="487"/>
    </row>
    <row r="326" spans="2:30" s="10" customFormat="1" ht="20.100000000000001" customHeight="1">
      <c r="B326" s="7"/>
      <c r="C326" s="7"/>
      <c r="D326" s="7"/>
      <c r="E326" s="7"/>
      <c r="F326" s="7"/>
      <c r="G326" s="7"/>
      <c r="H326" s="13"/>
      <c r="I326" s="7"/>
      <c r="J326" s="7"/>
      <c r="K326" s="7"/>
      <c r="L326" s="7"/>
      <c r="M326" s="29"/>
      <c r="N326" s="29"/>
      <c r="O326" s="29"/>
      <c r="P326" s="29"/>
      <c r="Q326" s="11"/>
      <c r="R326" s="11"/>
      <c r="S326" s="11"/>
      <c r="T326" s="11"/>
      <c r="U326" s="11"/>
      <c r="V326" s="11"/>
      <c r="W326" s="7"/>
      <c r="X326" s="7"/>
      <c r="Y326" s="7"/>
      <c r="Z326" s="7"/>
      <c r="AA326" s="487"/>
    </row>
    <row r="327" spans="2:30" s="10" customFormat="1" ht="20.100000000000001" customHeight="1">
      <c r="B327" s="7"/>
      <c r="C327" s="7"/>
      <c r="D327" s="7"/>
      <c r="E327" s="7"/>
      <c r="F327" s="7"/>
      <c r="G327" s="7"/>
      <c r="H327" s="13"/>
      <c r="I327" s="7"/>
      <c r="J327" s="7"/>
      <c r="K327" s="7"/>
      <c r="L327" s="7"/>
      <c r="M327" s="29"/>
      <c r="N327" s="29"/>
      <c r="O327" s="29"/>
      <c r="P327" s="29"/>
      <c r="Q327" s="11"/>
      <c r="R327" s="11"/>
      <c r="S327" s="11"/>
      <c r="T327" s="11"/>
      <c r="U327" s="11"/>
      <c r="V327" s="11"/>
      <c r="W327" s="7"/>
      <c r="X327" s="7"/>
      <c r="Y327" s="7"/>
      <c r="Z327" s="7"/>
      <c r="AA327" s="487"/>
    </row>
    <row r="328" spans="2:30" s="10" customFormat="1" ht="20.100000000000001" customHeight="1">
      <c r="B328" s="7"/>
      <c r="C328" s="7"/>
      <c r="D328" s="7"/>
      <c r="E328" s="7"/>
      <c r="F328" s="7"/>
      <c r="G328" s="7"/>
      <c r="H328" s="13"/>
      <c r="I328" s="7"/>
      <c r="J328" s="7"/>
      <c r="K328" s="7"/>
      <c r="L328" s="7"/>
      <c r="M328" s="29"/>
      <c r="N328" s="29"/>
      <c r="O328" s="29"/>
      <c r="P328" s="29"/>
      <c r="Q328" s="11"/>
      <c r="R328" s="11"/>
      <c r="S328" s="11"/>
      <c r="T328" s="11"/>
      <c r="U328" s="11"/>
      <c r="V328" s="11"/>
      <c r="W328" s="7"/>
      <c r="X328" s="7"/>
      <c r="Y328" s="7"/>
      <c r="Z328" s="7"/>
      <c r="AA328" s="487"/>
    </row>
    <row r="329" spans="2:30" s="10" customFormat="1" ht="20.100000000000001" customHeight="1">
      <c r="B329" s="7"/>
      <c r="C329" s="7"/>
      <c r="D329" s="7"/>
      <c r="E329" s="7"/>
      <c r="F329" s="7"/>
      <c r="G329" s="7"/>
      <c r="H329" s="13"/>
      <c r="I329" s="7"/>
      <c r="J329" s="7"/>
      <c r="K329" s="7"/>
      <c r="L329" s="7"/>
      <c r="M329" s="29"/>
      <c r="N329" s="29"/>
      <c r="O329" s="29"/>
      <c r="P329" s="29"/>
      <c r="Q329" s="11"/>
      <c r="R329" s="11"/>
      <c r="S329" s="11"/>
      <c r="T329" s="11"/>
      <c r="U329" s="11"/>
      <c r="V329" s="11"/>
      <c r="W329" s="7"/>
      <c r="X329" s="7"/>
      <c r="Y329" s="7"/>
      <c r="Z329" s="7"/>
      <c r="AA329" s="487"/>
    </row>
    <row r="330" spans="2:30" s="10" customFormat="1" ht="20.100000000000001" customHeight="1">
      <c r="B330" s="7"/>
      <c r="C330" s="7"/>
      <c r="D330" s="7"/>
      <c r="E330" s="7"/>
      <c r="F330" s="7"/>
      <c r="G330" s="7"/>
      <c r="H330" s="13"/>
      <c r="I330" s="7"/>
      <c r="J330" s="7"/>
      <c r="K330" s="7"/>
      <c r="L330" s="7"/>
      <c r="M330" s="29"/>
      <c r="N330" s="29"/>
      <c r="O330" s="29"/>
      <c r="P330" s="29"/>
      <c r="Q330" s="11"/>
      <c r="R330" s="11"/>
      <c r="S330" s="11"/>
      <c r="T330" s="11"/>
      <c r="U330" s="11"/>
      <c r="V330" s="11"/>
      <c r="W330" s="7"/>
      <c r="X330" s="7"/>
      <c r="Y330" s="7"/>
      <c r="Z330" s="7"/>
      <c r="AA330" s="487"/>
    </row>
    <row r="331" spans="2:30" s="10" customFormat="1" ht="20.100000000000001" customHeight="1">
      <c r="B331" s="7"/>
      <c r="C331" s="7"/>
      <c r="D331" s="7"/>
      <c r="E331" s="7"/>
      <c r="F331" s="7"/>
      <c r="G331" s="7"/>
      <c r="H331" s="13"/>
      <c r="I331" s="7"/>
      <c r="J331" s="7"/>
      <c r="K331" s="7"/>
      <c r="L331" s="7"/>
      <c r="M331" s="29"/>
      <c r="N331" s="29"/>
      <c r="O331" s="29"/>
      <c r="P331" s="29"/>
      <c r="Q331" s="11"/>
      <c r="R331" s="11"/>
      <c r="S331" s="11"/>
      <c r="T331" s="11"/>
      <c r="U331" s="11"/>
      <c r="V331" s="11"/>
      <c r="W331" s="7"/>
      <c r="X331" s="7"/>
      <c r="Y331" s="7"/>
      <c r="Z331" s="7"/>
      <c r="AA331" s="487"/>
    </row>
    <row r="332" spans="2:30" s="10" customFormat="1" ht="20.100000000000001" customHeight="1">
      <c r="B332" s="7"/>
      <c r="C332" s="7"/>
      <c r="D332" s="7"/>
      <c r="E332" s="7"/>
      <c r="F332" s="7"/>
      <c r="G332" s="7"/>
      <c r="H332" s="13"/>
      <c r="I332" s="7"/>
      <c r="J332" s="7"/>
      <c r="K332" s="7"/>
      <c r="L332" s="7"/>
      <c r="M332" s="29"/>
      <c r="N332" s="29"/>
      <c r="O332" s="29"/>
      <c r="P332" s="29"/>
      <c r="Q332" s="11"/>
      <c r="R332" s="11"/>
      <c r="S332" s="11"/>
      <c r="T332" s="11"/>
      <c r="U332" s="11"/>
      <c r="V332" s="11"/>
      <c r="W332" s="7"/>
      <c r="X332" s="7"/>
      <c r="Y332" s="7"/>
      <c r="Z332" s="7"/>
      <c r="AA332" s="487"/>
      <c r="AC332" s="9"/>
      <c r="AD332" s="9"/>
    </row>
    <row r="333" spans="2:30" s="10" customFormat="1" ht="20.100000000000001" customHeight="1">
      <c r="B333" s="7"/>
      <c r="C333" s="7"/>
      <c r="D333" s="7"/>
      <c r="E333" s="7"/>
      <c r="F333" s="7"/>
      <c r="G333" s="7"/>
      <c r="H333" s="13"/>
      <c r="I333" s="7"/>
      <c r="J333" s="7"/>
      <c r="K333" s="7"/>
      <c r="L333" s="7"/>
      <c r="M333" s="29"/>
      <c r="N333" s="29"/>
      <c r="O333" s="29"/>
      <c r="P333" s="29"/>
      <c r="Q333" s="11"/>
      <c r="R333" s="11"/>
      <c r="S333" s="11"/>
      <c r="T333" s="11"/>
      <c r="U333" s="11"/>
      <c r="V333" s="11"/>
      <c r="W333" s="7"/>
      <c r="X333" s="7"/>
      <c r="Y333" s="7"/>
      <c r="Z333" s="7"/>
      <c r="AA333" s="487"/>
      <c r="AC333" s="9"/>
      <c r="AD333" s="9"/>
    </row>
    <row r="334" spans="2:30" s="10" customFormat="1" ht="20.100000000000001" customHeight="1">
      <c r="B334" s="7"/>
      <c r="C334" s="7"/>
      <c r="D334" s="7"/>
      <c r="E334" s="7"/>
      <c r="F334" s="7"/>
      <c r="G334" s="7"/>
      <c r="H334" s="13"/>
      <c r="I334" s="7"/>
      <c r="J334" s="7"/>
      <c r="K334" s="7"/>
      <c r="L334" s="7"/>
      <c r="M334" s="29"/>
      <c r="N334" s="29"/>
      <c r="O334" s="29"/>
      <c r="P334" s="29"/>
      <c r="Q334" s="11"/>
      <c r="R334" s="11"/>
      <c r="S334" s="11"/>
      <c r="T334" s="11"/>
      <c r="U334" s="11"/>
      <c r="V334" s="11"/>
      <c r="W334" s="7"/>
      <c r="X334" s="7"/>
      <c r="Y334" s="7"/>
      <c r="Z334" s="7"/>
      <c r="AA334" s="487"/>
      <c r="AC334" s="9"/>
      <c r="AD334" s="9"/>
    </row>
    <row r="335" spans="2:30" s="10" customFormat="1" ht="20.100000000000001" customHeight="1">
      <c r="B335" s="7"/>
      <c r="C335" s="7"/>
      <c r="D335" s="7"/>
      <c r="E335" s="7"/>
      <c r="F335" s="7"/>
      <c r="G335" s="7"/>
      <c r="H335" s="13"/>
      <c r="I335" s="7"/>
      <c r="J335" s="7"/>
      <c r="K335" s="7"/>
      <c r="L335" s="7"/>
      <c r="M335" s="29"/>
      <c r="N335" s="29"/>
      <c r="O335" s="29"/>
      <c r="P335" s="29"/>
      <c r="Q335" s="11"/>
      <c r="R335" s="11"/>
      <c r="S335" s="11"/>
      <c r="T335" s="11"/>
      <c r="U335" s="11"/>
      <c r="V335" s="11"/>
      <c r="W335" s="7"/>
      <c r="X335" s="7"/>
      <c r="Y335" s="7"/>
      <c r="Z335" s="7"/>
      <c r="AA335" s="487"/>
      <c r="AC335" s="9"/>
      <c r="AD335" s="9"/>
    </row>
    <row r="336" spans="2:30" s="10" customFormat="1" ht="20.100000000000001" customHeight="1">
      <c r="B336" s="7"/>
      <c r="C336" s="7"/>
      <c r="D336" s="7"/>
      <c r="E336" s="7"/>
      <c r="F336" s="7"/>
      <c r="G336" s="7"/>
      <c r="H336" s="13"/>
      <c r="I336" s="7"/>
      <c r="J336" s="7"/>
      <c r="K336" s="7"/>
      <c r="L336" s="7"/>
      <c r="M336" s="29"/>
      <c r="N336" s="29"/>
      <c r="O336" s="29"/>
      <c r="P336" s="29"/>
      <c r="Q336" s="11"/>
      <c r="R336" s="11"/>
      <c r="S336" s="11"/>
      <c r="T336" s="11"/>
      <c r="U336" s="11"/>
      <c r="V336" s="11"/>
      <c r="W336" s="7"/>
      <c r="X336" s="7"/>
      <c r="Y336" s="7"/>
      <c r="Z336" s="7"/>
      <c r="AA336" s="487"/>
      <c r="AC336" s="9"/>
      <c r="AD336" s="9"/>
    </row>
    <row r="337" spans="2:30" s="10" customFormat="1" ht="20.100000000000001" customHeight="1">
      <c r="B337" s="7"/>
      <c r="C337" s="7"/>
      <c r="D337" s="7"/>
      <c r="E337" s="7"/>
      <c r="F337" s="7"/>
      <c r="G337" s="7"/>
      <c r="H337" s="13"/>
      <c r="I337" s="7"/>
      <c r="J337" s="7"/>
      <c r="K337" s="7"/>
      <c r="L337" s="7"/>
      <c r="M337" s="29"/>
      <c r="N337" s="29"/>
      <c r="O337" s="29"/>
      <c r="P337" s="29"/>
      <c r="Q337" s="11"/>
      <c r="R337" s="11"/>
      <c r="S337" s="11"/>
      <c r="T337" s="11"/>
      <c r="U337" s="11"/>
      <c r="V337" s="11"/>
      <c r="W337" s="7"/>
      <c r="X337" s="7"/>
      <c r="Y337" s="7"/>
      <c r="Z337" s="7"/>
      <c r="AA337" s="487"/>
      <c r="AC337" s="9"/>
      <c r="AD337" s="9"/>
    </row>
    <row r="338" spans="2:30" s="10" customFormat="1" ht="20.100000000000001" customHeight="1">
      <c r="B338" s="7"/>
      <c r="C338" s="7"/>
      <c r="D338" s="7"/>
      <c r="E338" s="7"/>
      <c r="F338" s="7"/>
      <c r="G338" s="7"/>
      <c r="H338" s="13"/>
      <c r="I338" s="7"/>
      <c r="J338" s="7"/>
      <c r="K338" s="7"/>
      <c r="L338" s="7"/>
      <c r="M338" s="29"/>
      <c r="N338" s="29"/>
      <c r="O338" s="29"/>
      <c r="P338" s="29"/>
      <c r="Q338" s="11"/>
      <c r="R338" s="11"/>
      <c r="S338" s="11"/>
      <c r="T338" s="11"/>
      <c r="U338" s="11"/>
      <c r="V338" s="11"/>
      <c r="W338" s="7"/>
      <c r="X338" s="7"/>
      <c r="Y338" s="7"/>
      <c r="Z338" s="7"/>
      <c r="AA338" s="487"/>
      <c r="AC338" s="9"/>
      <c r="AD338" s="9"/>
    </row>
    <row r="339" spans="2:30" s="10" customFormat="1" ht="20.100000000000001" customHeight="1">
      <c r="B339" s="7"/>
      <c r="C339" s="7"/>
      <c r="D339" s="7"/>
      <c r="E339" s="7"/>
      <c r="F339" s="7"/>
      <c r="G339" s="7"/>
      <c r="H339" s="13"/>
      <c r="I339" s="7"/>
      <c r="J339" s="7"/>
      <c r="K339" s="7"/>
      <c r="L339" s="7"/>
      <c r="M339" s="29"/>
      <c r="N339" s="29"/>
      <c r="O339" s="29"/>
      <c r="P339" s="29"/>
      <c r="Q339" s="11"/>
      <c r="R339" s="11"/>
      <c r="S339" s="11"/>
      <c r="T339" s="11"/>
      <c r="U339" s="11"/>
      <c r="V339" s="11"/>
      <c r="W339" s="7"/>
      <c r="X339" s="7"/>
      <c r="Y339" s="7"/>
      <c r="Z339" s="7"/>
      <c r="AA339" s="487"/>
      <c r="AC339" s="9"/>
      <c r="AD339" s="9"/>
    </row>
    <row r="340" spans="2:30" ht="20.100000000000001" customHeight="1">
      <c r="M340" s="29"/>
      <c r="N340" s="29"/>
      <c r="O340" s="29"/>
      <c r="P340" s="29"/>
    </row>
    <row r="341" spans="2:30" ht="20.100000000000001" customHeight="1">
      <c r="M341" s="29"/>
      <c r="N341" s="29"/>
      <c r="O341" s="29"/>
      <c r="P341" s="29"/>
    </row>
    <row r="342" spans="2:30" ht="20.100000000000001" customHeight="1">
      <c r="M342" s="29"/>
      <c r="N342" s="29"/>
      <c r="O342" s="29"/>
      <c r="P342" s="29"/>
    </row>
    <row r="343" spans="2:30" ht="20.100000000000001" customHeight="1">
      <c r="M343" s="29"/>
      <c r="N343" s="29"/>
      <c r="O343" s="29"/>
      <c r="P343" s="29"/>
    </row>
    <row r="344" spans="2:30" ht="20.100000000000001" customHeight="1">
      <c r="M344" s="29"/>
      <c r="N344" s="29"/>
      <c r="O344" s="29"/>
      <c r="P344" s="29"/>
    </row>
    <row r="345" spans="2:30" ht="20.100000000000001" customHeight="1">
      <c r="M345" s="29"/>
      <c r="N345" s="29"/>
      <c r="O345" s="29"/>
      <c r="P345" s="29"/>
    </row>
    <row r="346" spans="2:30" ht="20.100000000000001" customHeight="1">
      <c r="M346" s="29"/>
      <c r="N346" s="29"/>
      <c r="O346" s="29"/>
      <c r="P346" s="29"/>
    </row>
    <row r="347" spans="2:30" ht="20.100000000000001" customHeight="1">
      <c r="M347" s="29"/>
      <c r="N347" s="29"/>
      <c r="O347" s="29"/>
      <c r="P347" s="29"/>
    </row>
    <row r="348" spans="2:30" ht="20.100000000000001" customHeight="1">
      <c r="M348" s="29"/>
      <c r="N348" s="29"/>
      <c r="O348" s="29"/>
      <c r="P348" s="29"/>
    </row>
    <row r="349" spans="2:30" ht="20.100000000000001" customHeight="1">
      <c r="M349" s="29"/>
      <c r="N349" s="29"/>
      <c r="O349" s="29"/>
      <c r="P349" s="29"/>
    </row>
    <row r="350" spans="2:30" ht="20.100000000000001" customHeight="1">
      <c r="M350" s="29"/>
      <c r="N350" s="29"/>
      <c r="O350" s="29"/>
      <c r="P350" s="29"/>
    </row>
    <row r="351" spans="2:30" ht="20.100000000000001" customHeight="1">
      <c r="M351" s="29"/>
      <c r="N351" s="29"/>
      <c r="O351" s="29"/>
      <c r="P351" s="29"/>
    </row>
    <row r="352" spans="2:30" ht="20.100000000000001" customHeight="1">
      <c r="M352" s="29"/>
      <c r="N352" s="29"/>
      <c r="O352" s="29"/>
      <c r="P352" s="29"/>
    </row>
    <row r="353" spans="13:16" ht="20.100000000000001" customHeight="1">
      <c r="M353" s="29"/>
      <c r="N353" s="29"/>
      <c r="O353" s="29"/>
      <c r="P353" s="29"/>
    </row>
    <row r="354" spans="13:16" ht="20.100000000000001" customHeight="1">
      <c r="M354" s="29"/>
      <c r="N354" s="29"/>
      <c r="O354" s="29"/>
      <c r="P354" s="29"/>
    </row>
    <row r="355" spans="13:16" ht="20.100000000000001" customHeight="1">
      <c r="M355" s="29"/>
      <c r="N355" s="29"/>
      <c r="O355" s="29"/>
      <c r="P355" s="29"/>
    </row>
    <row r="356" spans="13:16" ht="20.100000000000001" customHeight="1">
      <c r="M356" s="29"/>
      <c r="N356" s="29"/>
      <c r="O356" s="29"/>
      <c r="P356" s="29"/>
    </row>
    <row r="357" spans="13:16" ht="20.100000000000001" customHeight="1">
      <c r="M357" s="29"/>
      <c r="N357" s="29"/>
      <c r="O357" s="29"/>
      <c r="P357" s="29"/>
    </row>
    <row r="358" spans="13:16" ht="20.100000000000001" customHeight="1">
      <c r="M358" s="29"/>
      <c r="N358" s="29"/>
      <c r="O358" s="29"/>
      <c r="P358" s="29"/>
    </row>
    <row r="359" spans="13:16" ht="20.100000000000001" customHeight="1">
      <c r="M359" s="29"/>
      <c r="N359" s="29"/>
      <c r="O359" s="29"/>
      <c r="P359" s="29"/>
    </row>
    <row r="360" spans="13:16" ht="20.100000000000001" customHeight="1">
      <c r="M360" s="29"/>
      <c r="N360" s="29"/>
      <c r="O360" s="29"/>
      <c r="P360" s="29"/>
    </row>
    <row r="361" spans="13:16" ht="20.100000000000001" customHeight="1">
      <c r="M361" s="29"/>
      <c r="N361" s="29"/>
      <c r="O361" s="29"/>
      <c r="P361" s="29"/>
    </row>
    <row r="362" spans="13:16" ht="20.100000000000001" customHeight="1">
      <c r="M362" s="29"/>
      <c r="N362" s="29"/>
      <c r="O362" s="29"/>
      <c r="P362" s="29"/>
    </row>
    <row r="363" spans="13:16" ht="20.100000000000001" customHeight="1">
      <c r="M363" s="29"/>
      <c r="N363" s="29"/>
      <c r="O363" s="29"/>
      <c r="P363" s="29"/>
    </row>
    <row r="364" spans="13:16" ht="20.100000000000001" customHeight="1">
      <c r="M364" s="29"/>
      <c r="N364" s="29"/>
      <c r="O364" s="29"/>
      <c r="P364" s="29"/>
    </row>
    <row r="365" spans="13:16" ht="20.100000000000001" customHeight="1">
      <c r="M365" s="29"/>
      <c r="N365" s="29"/>
      <c r="O365" s="29"/>
      <c r="P365" s="29"/>
    </row>
    <row r="366" spans="13:16" ht="20.100000000000001" customHeight="1">
      <c r="M366" s="29"/>
      <c r="N366" s="29"/>
      <c r="O366" s="29"/>
      <c r="P366" s="29"/>
    </row>
    <row r="367" spans="13:16" ht="20.100000000000001" customHeight="1">
      <c r="M367" s="29"/>
      <c r="N367" s="29"/>
      <c r="O367" s="29"/>
      <c r="P367" s="29"/>
    </row>
    <row r="368" spans="13:16" ht="20.100000000000001" customHeight="1">
      <c r="M368" s="29"/>
      <c r="N368" s="29"/>
      <c r="O368" s="29"/>
      <c r="P368" s="29"/>
    </row>
    <row r="369" spans="13:16" ht="20.100000000000001" customHeight="1">
      <c r="M369" s="29"/>
      <c r="N369" s="29"/>
      <c r="O369" s="29"/>
      <c r="P369" s="29"/>
    </row>
    <row r="370" spans="13:16" ht="20.100000000000001" customHeight="1">
      <c r="M370" s="29"/>
      <c r="N370" s="29"/>
      <c r="O370" s="29"/>
      <c r="P370" s="29"/>
    </row>
    <row r="371" spans="13:16" ht="20.100000000000001" customHeight="1">
      <c r="M371" s="29"/>
      <c r="N371" s="29"/>
      <c r="O371" s="29"/>
      <c r="P371" s="29"/>
    </row>
    <row r="372" spans="13:16" ht="20.100000000000001" customHeight="1">
      <c r="M372" s="29"/>
      <c r="N372" s="29"/>
      <c r="O372" s="29"/>
      <c r="P372" s="29"/>
    </row>
    <row r="373" spans="13:16" ht="20.100000000000001" customHeight="1">
      <c r="M373" s="29"/>
      <c r="N373" s="29"/>
      <c r="O373" s="29"/>
      <c r="P373" s="29"/>
    </row>
    <row r="374" spans="13:16" ht="20.100000000000001" customHeight="1">
      <c r="M374" s="29"/>
      <c r="N374" s="29"/>
      <c r="O374" s="29"/>
      <c r="P374" s="29"/>
    </row>
    <row r="375" spans="13:16" ht="20.100000000000001" customHeight="1">
      <c r="M375" s="29"/>
      <c r="N375" s="29"/>
      <c r="O375" s="29"/>
      <c r="P375" s="29"/>
    </row>
    <row r="376" spans="13:16" ht="20.100000000000001" customHeight="1">
      <c r="M376" s="29"/>
      <c r="N376" s="29"/>
      <c r="O376" s="29"/>
      <c r="P376" s="29"/>
    </row>
    <row r="377" spans="13:16" ht="20.100000000000001" customHeight="1">
      <c r="M377" s="29"/>
      <c r="N377" s="29"/>
      <c r="O377" s="29"/>
      <c r="P377" s="29"/>
    </row>
    <row r="378" spans="13:16" ht="20.100000000000001" customHeight="1">
      <c r="M378" s="29"/>
      <c r="N378" s="29"/>
      <c r="O378" s="29"/>
      <c r="P378" s="29"/>
    </row>
    <row r="379" spans="13:16" ht="20.100000000000001" customHeight="1">
      <c r="M379" s="29"/>
      <c r="N379" s="29"/>
      <c r="O379" s="29"/>
      <c r="P379" s="29"/>
    </row>
    <row r="380" spans="13:16" ht="20.100000000000001" customHeight="1">
      <c r="M380" s="29"/>
      <c r="N380" s="29"/>
      <c r="O380" s="29"/>
      <c r="P380" s="29"/>
    </row>
    <row r="381" spans="13:16" ht="20.100000000000001" customHeight="1">
      <c r="M381" s="29"/>
      <c r="N381" s="29"/>
      <c r="O381" s="29"/>
      <c r="P381" s="29"/>
    </row>
    <row r="382" spans="13:16" ht="20.100000000000001" customHeight="1">
      <c r="M382" s="29"/>
      <c r="N382" s="29"/>
      <c r="O382" s="29"/>
      <c r="P382" s="29"/>
    </row>
    <row r="383" spans="13:16" ht="20.100000000000001" customHeight="1">
      <c r="M383" s="29"/>
      <c r="N383" s="29"/>
      <c r="O383" s="29"/>
      <c r="P383" s="29"/>
    </row>
    <row r="384" spans="13:16" ht="20.100000000000001" customHeight="1">
      <c r="M384" s="29"/>
      <c r="N384" s="29"/>
      <c r="O384" s="29"/>
      <c r="P384" s="29"/>
    </row>
    <row r="385" spans="13:16" ht="20.100000000000001" customHeight="1">
      <c r="M385" s="29"/>
      <c r="N385" s="29"/>
      <c r="O385" s="29"/>
      <c r="P385" s="29"/>
    </row>
    <row r="386" spans="13:16" ht="20.100000000000001" customHeight="1">
      <c r="M386" s="29"/>
      <c r="N386" s="29"/>
      <c r="O386" s="29"/>
      <c r="P386" s="29"/>
    </row>
    <row r="387" spans="13:16" ht="20.100000000000001" customHeight="1">
      <c r="M387" s="29"/>
      <c r="N387" s="29"/>
      <c r="O387" s="29"/>
      <c r="P387" s="29"/>
    </row>
    <row r="388" spans="13:16" ht="20.100000000000001" customHeight="1">
      <c r="M388" s="29"/>
      <c r="N388" s="29"/>
      <c r="O388" s="29"/>
      <c r="P388" s="29"/>
    </row>
    <row r="389" spans="13:16" ht="20.100000000000001" customHeight="1">
      <c r="M389" s="29"/>
      <c r="N389" s="29"/>
      <c r="O389" s="29"/>
      <c r="P389" s="29"/>
    </row>
    <row r="390" spans="13:16" ht="20.100000000000001" customHeight="1">
      <c r="M390" s="29"/>
      <c r="N390" s="29"/>
      <c r="O390" s="29"/>
      <c r="P390" s="29"/>
    </row>
    <row r="391" spans="13:16" ht="20.100000000000001" customHeight="1">
      <c r="M391" s="29"/>
      <c r="N391" s="29"/>
      <c r="O391" s="29"/>
      <c r="P391" s="29"/>
    </row>
    <row r="392" spans="13:16" ht="20.100000000000001" customHeight="1">
      <c r="M392" s="29"/>
      <c r="N392" s="29"/>
      <c r="O392" s="29"/>
      <c r="P392" s="29"/>
    </row>
    <row r="393" spans="13:16" ht="20.100000000000001" customHeight="1">
      <c r="M393" s="29"/>
      <c r="N393" s="29"/>
      <c r="O393" s="29"/>
      <c r="P393" s="29"/>
    </row>
    <row r="394" spans="13:16" ht="20.100000000000001" customHeight="1">
      <c r="M394" s="29"/>
      <c r="N394" s="29"/>
      <c r="O394" s="29"/>
      <c r="P394" s="29"/>
    </row>
    <row r="395" spans="13:16" ht="20.100000000000001" customHeight="1">
      <c r="M395" s="29"/>
      <c r="N395" s="29"/>
      <c r="O395" s="29"/>
      <c r="P395" s="29"/>
    </row>
    <row r="396" spans="13:16" ht="20.100000000000001" customHeight="1">
      <c r="M396" s="29"/>
      <c r="N396" s="29"/>
      <c r="O396" s="29"/>
      <c r="P396" s="29"/>
    </row>
    <row r="397" spans="13:16" ht="20.100000000000001" customHeight="1">
      <c r="M397" s="29"/>
      <c r="N397" s="29"/>
      <c r="O397" s="29"/>
      <c r="P397" s="29"/>
    </row>
    <row r="398" spans="13:16" ht="20.100000000000001" customHeight="1">
      <c r="M398" s="29"/>
      <c r="N398" s="29"/>
      <c r="O398" s="29"/>
      <c r="P398" s="29"/>
    </row>
    <row r="399" spans="13:16" ht="20.100000000000001" customHeight="1">
      <c r="M399" s="29"/>
      <c r="N399" s="29"/>
      <c r="O399" s="29"/>
      <c r="P399" s="29"/>
    </row>
    <row r="400" spans="13:16" ht="20.100000000000001" customHeight="1">
      <c r="M400" s="29"/>
      <c r="N400" s="29"/>
      <c r="O400" s="29"/>
      <c r="P400" s="29"/>
    </row>
    <row r="401" spans="13:16" ht="20.100000000000001" customHeight="1">
      <c r="M401" s="29"/>
      <c r="N401" s="29"/>
      <c r="O401" s="29"/>
      <c r="P401" s="29"/>
    </row>
    <row r="402" spans="13:16" ht="20.100000000000001" customHeight="1">
      <c r="M402" s="29"/>
      <c r="N402" s="29"/>
      <c r="O402" s="29"/>
      <c r="P402" s="29"/>
    </row>
    <row r="403" spans="13:16" ht="20.100000000000001" customHeight="1">
      <c r="M403" s="29"/>
      <c r="N403" s="29"/>
      <c r="O403" s="29"/>
      <c r="P403" s="29"/>
    </row>
    <row r="404" spans="13:16" ht="20.100000000000001" customHeight="1">
      <c r="M404" s="29"/>
      <c r="N404" s="29"/>
      <c r="O404" s="29"/>
      <c r="P404" s="29"/>
    </row>
    <row r="405" spans="13:16" ht="20.100000000000001" customHeight="1">
      <c r="M405" s="29"/>
      <c r="N405" s="29"/>
      <c r="O405" s="29"/>
      <c r="P405" s="29"/>
    </row>
    <row r="406" spans="13:16" ht="20.100000000000001" customHeight="1">
      <c r="M406" s="29"/>
      <c r="N406" s="29"/>
      <c r="O406" s="29"/>
      <c r="P406" s="29"/>
    </row>
    <row r="407" spans="13:16" ht="20.100000000000001" customHeight="1">
      <c r="M407" s="29"/>
      <c r="N407" s="29"/>
      <c r="O407" s="29"/>
      <c r="P407" s="29"/>
    </row>
    <row r="408" spans="13:16" ht="20.100000000000001" customHeight="1">
      <c r="M408" s="29"/>
      <c r="N408" s="29"/>
      <c r="O408" s="29"/>
      <c r="P408" s="29"/>
    </row>
    <row r="409" spans="13:16" ht="20.100000000000001" customHeight="1">
      <c r="M409" s="29"/>
      <c r="N409" s="29"/>
      <c r="O409" s="29"/>
      <c r="P409" s="29"/>
    </row>
    <row r="410" spans="13:16" ht="20.100000000000001" customHeight="1">
      <c r="M410" s="29"/>
      <c r="N410" s="29"/>
      <c r="O410" s="29"/>
      <c r="P410" s="29"/>
    </row>
    <row r="411" spans="13:16" ht="20.100000000000001" customHeight="1">
      <c r="M411" s="29"/>
      <c r="N411" s="29"/>
      <c r="O411" s="29"/>
      <c r="P411" s="29"/>
    </row>
    <row r="412" spans="13:16" ht="20.100000000000001" customHeight="1">
      <c r="M412" s="29"/>
      <c r="N412" s="29"/>
      <c r="O412" s="29"/>
      <c r="P412" s="29"/>
    </row>
    <row r="413" spans="13:16" ht="20.100000000000001" customHeight="1">
      <c r="M413" s="29"/>
      <c r="N413" s="29"/>
      <c r="O413" s="29"/>
      <c r="P413" s="29"/>
    </row>
    <row r="414" spans="13:16" ht="20.100000000000001" customHeight="1">
      <c r="M414" s="29"/>
      <c r="N414" s="29"/>
      <c r="O414" s="29"/>
      <c r="P414" s="29"/>
    </row>
  </sheetData>
  <sheetProtection formatCells="0"/>
  <protectedRanges>
    <protectedRange sqref="A1:Z2 A33:A38" name="fill"/>
    <protectedRange sqref="I36:AA38 B36:G38 G50:G77" name="fill_1"/>
    <protectedRange sqref="I33:AA33 B33:G33" name="fill_1_1"/>
    <protectedRange sqref="B34:G34 I34:AA34" name="fill_1_2"/>
    <protectedRange sqref="A3:AC3" name="fill_3_1"/>
    <protectedRange sqref="A4:A32" name="fill_2"/>
    <protectedRange sqref="B4:G32 AB4:AB32 I4:Z32" name="All"/>
  </protectedRanges>
  <sortState ref="A4:AF32">
    <sortCondition ref="D4:D32"/>
  </sortState>
  <customSheetViews>
    <customSheetView guid="{51835E3A-A4DA-4ED9-B165-62FE5AC65509}" scale="85" showPageBreaks="1" printArea="1" view="pageBreakPreview">
      <pane xSplit="4" ySplit="2" topLeftCell="K24" activePane="bottomRight" state="frozen"/>
      <selection pane="bottomRight" activeCell="Q18" sqref="Q18"/>
      <pageMargins left="0.35433070866141736" right="0.19685039370078741" top="0.39370078740157483" bottom="0.19685039370078741" header="0" footer="0.19685039370078741"/>
      <printOptions horizontalCentered="1"/>
      <pageSetup paperSize="256" scale="63" orientation="landscape" horizontalDpi="4294967293" verticalDpi="4294967293" r:id="rId1"/>
      <headerFooter alignWithMargins="0"/>
    </customSheetView>
    <customSheetView guid="{51ED6D88-C661-4FAC-9691-6152870556C4}" scale="40" showPageBreaks="1" printArea="1" view="pageBreakPreview">
      <pane xSplit="4" ySplit="2" topLeftCell="E3" activePane="bottomRight" state="frozen"/>
      <selection pane="bottomRight" activeCell="R15" sqref="R15"/>
      <pageMargins left="0.35433070866141736" right="0.19685039370078741" top="0.39370078740157483" bottom="0.19685039370078741" header="0" footer="0.19685039370078741"/>
      <printOptions horizontalCentered="1"/>
      <pageSetup paperSize="256" scale="63" orientation="landscape" horizontalDpi="4294967293" verticalDpi="4294967293" r:id="rId2"/>
      <headerFooter alignWithMargins="0"/>
    </customSheetView>
  </customSheetViews>
  <mergeCells count="20">
    <mergeCell ref="A40:C40"/>
    <mergeCell ref="V1:V2"/>
    <mergeCell ref="I1:J1"/>
    <mergeCell ref="K1:L1"/>
    <mergeCell ref="Q1:Q2"/>
    <mergeCell ref="F1:G2"/>
    <mergeCell ref="H1:H2"/>
    <mergeCell ref="R1:R2"/>
    <mergeCell ref="S1:S2"/>
    <mergeCell ref="T1:T2"/>
    <mergeCell ref="A1:A2"/>
    <mergeCell ref="B1:B2"/>
    <mergeCell ref="C1:C2"/>
    <mergeCell ref="D1:D2"/>
    <mergeCell ref="E1:E2"/>
    <mergeCell ref="AC1:AC2"/>
    <mergeCell ref="W1:Z1"/>
    <mergeCell ref="O1:P1"/>
    <mergeCell ref="U1:U2"/>
    <mergeCell ref="AA1:AA2"/>
  </mergeCells>
  <printOptions horizontalCentered="1"/>
  <pageMargins left="0.35433070866141736" right="0.19685039370078741" top="0.39370078740157483" bottom="0.19685039370078741" header="0" footer="0.19685039370078741"/>
  <pageSetup paperSize="256" scale="56" orientation="landscape" horizontalDpi="4294967293" verticalDpi="4294967293" r:id="rId3"/>
  <headerFooter alignWithMargins="0"/>
  <drawing r:id="rId4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80"/>
  <dimension ref="A1:Q34"/>
  <sheetViews>
    <sheetView view="pageBreakPreview" zoomScale="85" zoomScaleNormal="100" zoomScaleSheetLayoutView="85" workbookViewId="0">
      <selection activeCell="B5" sqref="B5:B34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INDEKS!F10</f>
        <v>KELAS III (TIGA) A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</v>
      </c>
      <c r="D4" s="252">
        <v>2</v>
      </c>
      <c r="E4" s="252">
        <v>3</v>
      </c>
      <c r="F4" s="252">
        <v>4</v>
      </c>
      <c r="G4" s="252">
        <v>5</v>
      </c>
      <c r="H4" s="252">
        <v>6</v>
      </c>
      <c r="I4" s="252">
        <v>7</v>
      </c>
      <c r="J4" s="252">
        <v>8</v>
      </c>
      <c r="K4" s="252">
        <v>9</v>
      </c>
      <c r="L4" s="252">
        <v>10</v>
      </c>
      <c r="M4" s="252">
        <v>11</v>
      </c>
      <c r="N4" s="252">
        <v>12</v>
      </c>
      <c r="O4" s="252">
        <v>13</v>
      </c>
      <c r="P4" s="252">
        <v>14</v>
      </c>
      <c r="Q4" s="252">
        <v>15</v>
      </c>
    </row>
    <row r="5" spans="1:17">
      <c r="A5" s="286">
        <v>1</v>
      </c>
      <c r="B5" s="254" t="str">
        <f>'3a'!D4</f>
        <v>ADITYA MAULA FANDY TAULANI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'3a'!D5</f>
        <v>AHMAD RAMADHANI FADLULLOH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'3a'!D6</f>
        <v>DEWI SAKINAH ISWARA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'3a'!D7</f>
        <v>HANIK APRILIA SARI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'3a'!D8</f>
        <v>IZZA ILMIA AZZAHRA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'3a'!D9</f>
        <v>KARINA FEBBY CAHYA AMILIA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'3a'!D10</f>
        <v>KHARISYA AZZAHRO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'3a'!D11</f>
        <v>MAURIS HIDAYATUR ROCHMAN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'3a'!D12</f>
        <v>MUCHAMMAD ALIEF FERDIANSYAH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'3a'!D13</f>
        <v>MUCHAMMAD SALMAN YANUAR AL FARIZI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'3a'!D14</f>
        <v>MUHAMMAD AGUS ANDRIANTO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'3a'!D15</f>
        <v>MUHAMMAD AGUS FERDIANSYAH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'3a'!D16</f>
        <v>MUHAMMAD FARDAN ABDILLAH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'3a'!D17</f>
        <v>MUHAMMAD FERDINAN JAYYIDAH RIFQI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'3a'!D18</f>
        <v>MUHAMMAD RAYA KAFAF JAUHARI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'3a'!D19</f>
        <v>MUHAMMAD SEPTYAN EKA PRATAMA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'3a'!D20</f>
        <v>MUHAMMAD VERYANSYAH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'3a'!D21</f>
        <v>MUHAMMAD ZIDNY NA'IM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'3a'!D22</f>
        <v>NABILA ARISKA PUTRI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'3a'!D23</f>
        <v>NAFISA INDRIANI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'3a'!D24</f>
        <v>NUR FITRIYAH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'3a'!D25</f>
        <v>QORIATUN SHOLIHAH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'3a'!D26</f>
        <v>RACHMAD HIDAYAT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 t="str">
        <f>'3a'!D27</f>
        <v>RHEA RAYSHANADA NUGRAHA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 t="str">
        <f>'3a'!D28</f>
        <v>RIYANTI APRILIA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 t="str">
        <f>'3a'!D29</f>
        <v>RIZKA AYU WULANDARI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 t="str">
        <f>'3a'!D30</f>
        <v>SHONIA AULIA AS'AD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 t="str">
        <f>'3a'!D31</f>
        <v>TRY ACHMAD ASRAF ASAGAF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 t="str">
        <f>'3a'!D32</f>
        <v>VERLINA DWI MAULANI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>
        <f>'3a'!D33</f>
        <v>0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</sheetData>
  <protectedRanges>
    <protectedRange sqref="B5:B34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81"/>
  <dimension ref="A1:Q35"/>
  <sheetViews>
    <sheetView view="pageBreakPreview" zoomScale="85" zoomScaleNormal="100" zoomScaleSheetLayoutView="85" workbookViewId="0">
      <selection activeCell="A33" sqref="A33:Q35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INDEKS!F11</f>
        <v>KELAS III (TIGA) B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</v>
      </c>
      <c r="D4" s="252">
        <v>2</v>
      </c>
      <c r="E4" s="252">
        <v>3</v>
      </c>
      <c r="F4" s="252">
        <v>4</v>
      </c>
      <c r="G4" s="252">
        <v>5</v>
      </c>
      <c r="H4" s="252">
        <v>6</v>
      </c>
      <c r="I4" s="252">
        <v>7</v>
      </c>
      <c r="J4" s="252">
        <v>8</v>
      </c>
      <c r="K4" s="252">
        <v>9</v>
      </c>
      <c r="L4" s="252">
        <v>10</v>
      </c>
      <c r="M4" s="252">
        <v>11</v>
      </c>
      <c r="N4" s="252">
        <v>12</v>
      </c>
      <c r="O4" s="252">
        <v>13</v>
      </c>
      <c r="P4" s="252">
        <v>14</v>
      </c>
      <c r="Q4" s="252">
        <v>15</v>
      </c>
    </row>
    <row r="5" spans="1:17">
      <c r="A5" s="286">
        <v>1</v>
      </c>
      <c r="B5" s="254" t="str">
        <f>'3b'!D4</f>
        <v>AHMAD FERDIAN ALAMSYAH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'3b'!D5</f>
        <v>ANANDA AMELIA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'3b'!D6</f>
        <v>ANDINI MAULID DWI LESTARI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'3b'!D7</f>
        <v>ANDRIK YUSRI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'3b'!D8</f>
        <v>CHAKIM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'3b'!D9</f>
        <v>DESI NATALIA SAPUTRI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'3b'!D10</f>
        <v>DWITA FITA WULANDARI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'3b'!D11</f>
        <v>FARIDATUS SAHDIAH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'3b'!D12</f>
        <v>HIDAYATUL KHUMAINIA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'3b'!D13</f>
        <v>KHUSNI CAHYONO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'3b'!D14</f>
        <v>LENNY AGUSTIN NINGTYAS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'3b'!D15</f>
        <v>M.ZAINUR ROZIQIN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'3b'!D16</f>
        <v>MAYA BUNGA ANJANI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'3b'!D17</f>
        <v>MITA SEPTIANI ISLAMIA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'3b'!D18</f>
        <v>MOCHAMAD ARIEL FRANS TITO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'3b'!D19</f>
        <v>MOCHAMMAD BIMA RISFANDA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'3b'!D20</f>
        <v>MUHAMMAD AMRU FADHIL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'3b'!D21</f>
        <v>MUHAMMAD BISMAR TAUFIQUROHMAN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'3b'!D22</f>
        <v>MUHAMMAD FIRMANSYAH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'3b'!D23</f>
        <v>MUHAMMAD HILDAN DWI SAPUTRA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'3b'!D24</f>
        <v>MUHAMMAD RUDI TANTOWIK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'3b'!D25</f>
        <v>MUHAMMAD SAHLAN SHODIQ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'3b'!D26</f>
        <v>MUHAMMAD ZULDIENUR HABIBIE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 t="str">
        <f>'3b'!D27</f>
        <v>MUKHAMAD KHOIRUL AMIN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 t="str">
        <f>'3b'!D28</f>
        <v>MUKHAMMAD YAASIIN HASAN KHASBULLOH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 t="str">
        <f>'3b'!D29</f>
        <v>NAJWA FARISYA BAROROH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 t="str">
        <f>'3b'!D30</f>
        <v>PUTRI NAFI'ATUS SOLIKHAH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 t="str">
        <f>'3b'!D31</f>
        <v>USWATUN KHASANAH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 t="str">
        <f>'3b'!D32</f>
        <v>VIKA KUSUMA WATI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 t="str">
        <f>'3b'!D33</f>
        <v>YOHAN EGA GILANG PERMANA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  <row r="35" spans="1:17">
      <c r="A35" s="285">
        <v>31</v>
      </c>
      <c r="B35" s="254">
        <f>'3b'!D34</f>
        <v>0</v>
      </c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</row>
  </sheetData>
  <protectedRanges>
    <protectedRange sqref="B5:B35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82"/>
  <dimension ref="A1:Q34"/>
  <sheetViews>
    <sheetView view="pageBreakPreview" zoomScale="85" zoomScaleNormal="100" zoomScaleSheetLayoutView="85" workbookViewId="0">
      <selection activeCell="B5" sqref="B5:B34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INDEKS!F12</f>
        <v>KELAS IV (EMPAT) A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</v>
      </c>
      <c r="D4" s="252">
        <v>2</v>
      </c>
      <c r="E4" s="252">
        <v>3</v>
      </c>
      <c r="F4" s="252">
        <v>4</v>
      </c>
      <c r="G4" s="252">
        <v>5</v>
      </c>
      <c r="H4" s="252">
        <v>6</v>
      </c>
      <c r="I4" s="252">
        <v>7</v>
      </c>
      <c r="J4" s="252">
        <v>8</v>
      </c>
      <c r="K4" s="252">
        <v>9</v>
      </c>
      <c r="L4" s="252">
        <v>10</v>
      </c>
      <c r="M4" s="252">
        <v>11</v>
      </c>
      <c r="N4" s="252">
        <v>12</v>
      </c>
      <c r="O4" s="252">
        <v>13</v>
      </c>
      <c r="P4" s="252">
        <v>14</v>
      </c>
      <c r="Q4" s="252">
        <v>15</v>
      </c>
    </row>
    <row r="5" spans="1:17">
      <c r="A5" s="286">
        <v>1</v>
      </c>
      <c r="B5" s="254" t="str">
        <f>'4a'!D4</f>
        <v>ADELIA SEPTI BERTHA ANANDA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'4a'!D5</f>
        <v>AHMAD AMBARI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'4a'!D6</f>
        <v>AHMAD MAULANA ADITYA FAHREZA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'4a'!D7</f>
        <v xml:space="preserve">AHMAD RIZKI JAELANI 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'4a'!D8</f>
        <v>AHMAD SHOHIBI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'4a'!D9</f>
        <v>AULIA SAFIRA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'4a'!D10</f>
        <v>DIVA SALWA SALSABILA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'4a'!D11</f>
        <v>HAMALNA DEWI NURHASANAH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'4a'!D12</f>
        <v>INDAH ILMAWATUL FADIYAH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'4a'!D13</f>
        <v>IZZA AFKARINA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'4a'!D14</f>
        <v>JESIKA NUR SANJANA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'4a'!D15</f>
        <v>KHAFIT I'ZAZ ABIYYU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'4a'!D16</f>
        <v>MAYANGTIKA ANIL HAWA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'4a'!D17</f>
        <v>MIR'ATUL KHOIROH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'4a'!D18</f>
        <v>MOCHAMAD ABIR EKA FIRMANSYA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'4a'!D19</f>
        <v>MOHAMMAD DANANG PRAYOGA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'4a'!D20</f>
        <v>MUHAMAD  DAIFA ROBBIT ATTIJANI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'4a'!D21</f>
        <v>MUHAMMAD NOVAL NURSASI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'4a'!D22</f>
        <v>MUHAMMAD NUR KHOLIS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'4a'!D23</f>
        <v>NAFISSATUL KHOIROH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'4a'!D24</f>
        <v>NAJWA MUFARRICHA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'4a'!D25</f>
        <v>NAUFAL DAFFA ANWAR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'4a'!D26</f>
        <v>NIKE CANDRA KURNIA DEWI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 t="str">
        <f>'4a'!D27</f>
        <v>NUR AFNI DWI MAULIDIYAH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 t="str">
        <f>'4a'!D28</f>
        <v>SAFIRA FIRNANDA ARTAMEVIA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 t="str">
        <f>'4a'!D29</f>
        <v>SITI WIFAQOTUL IMAMATUR ROHMAH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 t="str">
        <f>'4a'!D30</f>
        <v>YUFITA RENI MARLIA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 t="str">
        <f>'4a'!D31</f>
        <v>YUNITA WARDATUL CHOIRIYAH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 t="str">
        <f>'4a'!D32</f>
        <v>yusfi rizky azizah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>
        <f>'4a'!D33</f>
        <v>0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</sheetData>
  <protectedRanges>
    <protectedRange sqref="B5:B34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83"/>
  <dimension ref="A1:Q34"/>
  <sheetViews>
    <sheetView view="pageBreakPreview" zoomScale="85" zoomScaleNormal="100" zoomScaleSheetLayoutView="85" workbookViewId="0">
      <selection activeCell="B5" sqref="B5:B34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INDEKS!F13</f>
        <v>KELAS IV (EMPAT) B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</v>
      </c>
      <c r="D4" s="252">
        <v>2</v>
      </c>
      <c r="E4" s="252">
        <v>3</v>
      </c>
      <c r="F4" s="252">
        <v>4</v>
      </c>
      <c r="G4" s="252">
        <v>5</v>
      </c>
      <c r="H4" s="252">
        <v>6</v>
      </c>
      <c r="I4" s="252">
        <v>7</v>
      </c>
      <c r="J4" s="252">
        <v>8</v>
      </c>
      <c r="K4" s="252">
        <v>9</v>
      </c>
      <c r="L4" s="252">
        <v>10</v>
      </c>
      <c r="M4" s="252">
        <v>11</v>
      </c>
      <c r="N4" s="252">
        <v>12</v>
      </c>
      <c r="O4" s="252">
        <v>13</v>
      </c>
      <c r="P4" s="252">
        <v>14</v>
      </c>
      <c r="Q4" s="252">
        <v>15</v>
      </c>
    </row>
    <row r="5" spans="1:17">
      <c r="A5" s="286">
        <v>1</v>
      </c>
      <c r="B5" s="254" t="str">
        <f>'4b'!D4</f>
        <v>ACHMAD ROZALI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'4b'!D5</f>
        <v>ADELINA KHILYATUL MILLAH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'4b'!D6</f>
        <v>AHMAD ZAINURI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'4b'!D7</f>
        <v>AHMAD ZAINURI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'4b'!D8</f>
        <v>BIMA LUFTIYAN FIRDAUS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'4b'!D9</f>
        <v>ERINA DWI RAMADHANI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'4b'!D10</f>
        <v>FILSAFAH KARINA NUR ALIFIA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'4b'!D11</f>
        <v>FITRI NUR AINI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'4b'!D12</f>
        <v>KRISNA DWI WICAKSONO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'4b'!D13</f>
        <v>LAILA AFIFAHTUR ROHMAH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'4b'!D14</f>
        <v>LIA DAHLIA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'4b'!D15</f>
        <v>MIFTAKHUS SURUR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'4b'!D16</f>
        <v>MOCHAMAD ALIFAMADIO DWI ANANTA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'4b'!D17</f>
        <v>MOHAMAD RIZKY ARDIANTO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'4b'!D18</f>
        <v>MUHAMAD YOGA HALIM AKBAR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'4b'!D19</f>
        <v>MUHAMMAD AKBAR MAULANA ISKHAQ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'4b'!D20</f>
        <v>MUHAMMAD ARIS MAHENDRA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'4b'!D21</f>
        <v>MUHAMMAD IZZUL AKROM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'4b'!D22</f>
        <v>MUHAMMAD REZA NURDIANSYAH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'4b'!D23</f>
        <v>MUHAMMAD SONI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'4b'!D24</f>
        <v>MUHAMMAD ZAYIN FADHLILLAH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'4b'!D26</f>
        <v>SALIFA IHDAHLIA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'4b'!D27</f>
        <v>USUP ABDILAH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>
        <f>'4b'!D28</f>
        <v>0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>
        <f>'4b'!D29</f>
        <v>0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>
        <f>'4b'!D30</f>
        <v>0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>
        <f>'4b'!D31</f>
        <v>0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>
        <f>'4b'!D32</f>
        <v>0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>
        <f>'4b'!D33</f>
        <v>0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>
        <f>'4b'!D34</f>
        <v>0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</sheetData>
  <protectedRanges>
    <protectedRange sqref="B5:B34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84"/>
  <dimension ref="A1:Q34"/>
  <sheetViews>
    <sheetView view="pageBreakPreview" zoomScale="85" zoomScaleNormal="100" zoomScaleSheetLayoutView="85" workbookViewId="0">
      <selection activeCell="B8" sqref="B8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INDEKS!F14</f>
        <v>KELAS V (LIMA) A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</v>
      </c>
      <c r="D4" s="252">
        <v>2</v>
      </c>
      <c r="E4" s="252">
        <v>3</v>
      </c>
      <c r="F4" s="252">
        <v>4</v>
      </c>
      <c r="G4" s="252">
        <v>5</v>
      </c>
      <c r="H4" s="252">
        <v>6</v>
      </c>
      <c r="I4" s="252">
        <v>7</v>
      </c>
      <c r="J4" s="252">
        <v>8</v>
      </c>
      <c r="K4" s="252">
        <v>9</v>
      </c>
      <c r="L4" s="252">
        <v>10</v>
      </c>
      <c r="M4" s="252">
        <v>11</v>
      </c>
      <c r="N4" s="252">
        <v>12</v>
      </c>
      <c r="O4" s="252">
        <v>13</v>
      </c>
      <c r="P4" s="252">
        <v>14</v>
      </c>
      <c r="Q4" s="252">
        <v>15</v>
      </c>
    </row>
    <row r="5" spans="1:17">
      <c r="A5" s="286">
        <v>1</v>
      </c>
      <c r="B5" s="1481" t="str">
        <f>'5a'!D4</f>
        <v>ADIMUL MU'DAM ALI HASAN MUHAMMAD ALBANIN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'5a'!D5</f>
        <v>AHMAD MASLUFI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'5a'!D6</f>
        <v>AKHMAD MIFTAKHUL ULUM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'5a'!D7</f>
        <v>ANIFATIMATUS SHOLICHAH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'5a'!D8</f>
        <v>ANTI HANA KHAIRINNISA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'5a'!D9</f>
        <v>EIDJA RAHMA SARI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'5a'!D10</f>
        <v>ELMA NUR YANTI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'5a'!D11</f>
        <v>FIRLINA AMELIA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'5a'!D12</f>
        <v>IDHA ARIFATUL KHOIROH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'5a'!D13</f>
        <v>INDANA ZULFA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'5a'!D14</f>
        <v>INDANA ZULFA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'5a'!D15</f>
        <v>INKA RIZKI NADIROH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'5a'!D16</f>
        <v>LISA AL FALAH PUTRI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'5a'!D17</f>
        <v>MOCHAMAD RIDHO MAGHFUR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'5a'!D18</f>
        <v>MOHAMMAD ROJAB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'5a'!D19</f>
        <v>MUCHAMAD NUR HIDAYAT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'5a'!D20</f>
        <v>MUCHAMMAD TEGAR AURA SAPUTRA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'5a'!D21</f>
        <v>MUHAMMAD DIDI PRAYOGI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'5a'!D22</f>
        <v>MUHAMMAD FADLI FIRMANSYAH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'5a'!D23</f>
        <v>MUKHAMMAD AUNILLAH SYAHPUTRA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'5a'!D24</f>
        <v>MUSLIM ABDILLAH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'5a'!D25</f>
        <v>NABILATUL KHOIROH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'5a'!D26</f>
        <v>NADIA MUFIDATUN NISA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 t="str">
        <f>'5a'!D27</f>
        <v>NAZWA NAFISAH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 t="str">
        <f>'5a'!D28</f>
        <v>PRISISKA DWIFALENTINA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 t="str">
        <f>'5a'!D29</f>
        <v>SITI USWATUN KHASANAH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 t="str">
        <f>'5a'!D30</f>
        <v>TASYA WURI INDRAWATI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 t="str">
        <f>'5a'!D31</f>
        <v>WASIQ RIZKI ILMIAH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 t="str">
        <f>'5a'!D32</f>
        <v>WINDI AGUSTINA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>
        <f>'5a'!D33</f>
        <v>0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</sheetData>
  <protectedRanges>
    <protectedRange sqref="B5:B34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85"/>
  <dimension ref="A1:Q34"/>
  <sheetViews>
    <sheetView view="pageBreakPreview" zoomScale="85" zoomScaleNormal="100" zoomScaleSheetLayoutView="85" workbookViewId="0">
      <selection activeCell="B5" sqref="B5:B34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INDEKS!F15</f>
        <v>KELAS V (LIMA) B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</v>
      </c>
      <c r="D4" s="252">
        <v>2</v>
      </c>
      <c r="E4" s="252">
        <v>3</v>
      </c>
      <c r="F4" s="252">
        <v>4</v>
      </c>
      <c r="G4" s="252">
        <v>5</v>
      </c>
      <c r="H4" s="252">
        <v>6</v>
      </c>
      <c r="I4" s="252">
        <v>7</v>
      </c>
      <c r="J4" s="252">
        <v>8</v>
      </c>
      <c r="K4" s="252">
        <v>9</v>
      </c>
      <c r="L4" s="252">
        <v>10</v>
      </c>
      <c r="M4" s="252">
        <v>11</v>
      </c>
      <c r="N4" s="252">
        <v>12</v>
      </c>
      <c r="O4" s="252">
        <v>13</v>
      </c>
      <c r="P4" s="252">
        <v>14</v>
      </c>
      <c r="Q4" s="252">
        <v>15</v>
      </c>
    </row>
    <row r="5" spans="1:17">
      <c r="A5" s="286">
        <v>1</v>
      </c>
      <c r="B5" s="254" t="str">
        <f>'5b'!D4</f>
        <v>AHMAD MASLUKHI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'5b'!D5</f>
        <v>AKHMAD ROKHANI YUSUF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'5b'!D6</f>
        <v>ANANDA DWI REZA MUSLIM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'5b'!D7</f>
        <v>Dimas Saputra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'5b'!D8</f>
        <v>DWI AMAR MAHENDRA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'5b'!D9</f>
        <v>IMAM MASLUKHI RAMADANI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'5b'!D10</f>
        <v>INAYATUL CHOIROH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'5b'!D11</f>
        <v>M. Irmas Firmansyah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'5b'!D12</f>
        <v>M. Ridho Saputra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'5b'!D13</f>
        <v>MOCHAMAD DIMAS IRWANTO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'5b'!D14</f>
        <v>Muchamad Adi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'5b'!D15</f>
        <v>MUHAMAD ZIDAN ALYANDI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'5b'!D16</f>
        <v>MUHAMMAD CAKHYO FERDIYANTO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'5b'!D17</f>
        <v>MUHAMMAD IKHWAN MAULANA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'5b'!D18</f>
        <v>MUHAMMAD RIZQY MULYA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'5b'!D19</f>
        <v>MUHAMMAD SYARIFUDIN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'5b'!D20</f>
        <v>MUHAMMAD ZAENURI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'5b'!D21</f>
        <v>NANIK SRI AGUSTIN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'5b'!D22</f>
        <v>NUR KHAMIDAH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'5b'!D23</f>
        <v>NUR LAILA REZA AGUSTIN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'5b'!D24</f>
        <v>PUTRI DUWI OKTAFIYA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'5b'!D25</f>
        <v>QURROTIL A'YUN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'5b'!D26</f>
        <v>RESINATA ALFIYANTI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 t="str">
        <f>'5b'!D27</f>
        <v>RINA UTARI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 t="str">
        <f>'5b'!D28</f>
        <v>TASYA DWI MAISYAROH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 t="str">
        <f>'5b'!D29</f>
        <v>TORIQUN NAFIK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 t="str">
        <f>'5b'!D30</f>
        <v>VENI DWI ISAPUTRI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 t="str">
        <f>'5b'!D31</f>
        <v>WINDA DWI SEPTIANI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>
        <f>'5b'!D32</f>
        <v>0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>
        <f>'5b'!D33</f>
        <v>0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</sheetData>
  <protectedRanges>
    <protectedRange sqref="B5:B34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86"/>
  <dimension ref="A1:Q34"/>
  <sheetViews>
    <sheetView view="pageBreakPreview" zoomScale="85" zoomScaleNormal="100" zoomScaleSheetLayoutView="85" workbookViewId="0">
      <selection activeCell="B5" sqref="B5:B34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INDEKS!F16</f>
        <v>KELAS VI (ENAM) A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</v>
      </c>
      <c r="D4" s="252">
        <v>2</v>
      </c>
      <c r="E4" s="252">
        <v>3</v>
      </c>
      <c r="F4" s="252">
        <v>4</v>
      </c>
      <c r="G4" s="252">
        <v>5</v>
      </c>
      <c r="H4" s="252">
        <v>6</v>
      </c>
      <c r="I4" s="252">
        <v>7</v>
      </c>
      <c r="J4" s="252">
        <v>8</v>
      </c>
      <c r="K4" s="252">
        <v>9</v>
      </c>
      <c r="L4" s="252">
        <v>10</v>
      </c>
      <c r="M4" s="252">
        <v>11</v>
      </c>
      <c r="N4" s="252">
        <v>12</v>
      </c>
      <c r="O4" s="252">
        <v>13</v>
      </c>
      <c r="P4" s="252">
        <v>14</v>
      </c>
      <c r="Q4" s="252">
        <v>15</v>
      </c>
    </row>
    <row r="5" spans="1:17">
      <c r="A5" s="286">
        <v>1</v>
      </c>
      <c r="B5" s="254" t="str">
        <f>'6a'!D4</f>
        <v>ACHMAD MAULANA AKBAR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'6a'!D5</f>
        <v>Achmad Shulchi Choiri Rusydanillah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'6a'!D6</f>
        <v>Ahmad Farhan Maulana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'6a'!D7</f>
        <v>Ahmad Ferihad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'6a'!D8</f>
        <v>Ain Nur Rohmah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'6a'!D9</f>
        <v>Ainul Ma'rifatul Khoiroh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'6a'!D10</f>
        <v>ALVINA MAILAFFAIZA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'6a'!D11</f>
        <v>ANA MAHNUCHATUL ATHIYAH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'6a'!D12</f>
        <v>Aulia Putri Pertiwi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'6a'!D13</f>
        <v>AYU REZA KURNIAWATI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'6a'!D14</f>
        <v>Dewi Puji Rahayu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'6a'!D15</f>
        <v>FATIHUL UMAM ROMADHONI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'6a'!D16</f>
        <v>Fitriyani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'6a'!D17</f>
        <v>M. Cholid Akbar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'6a'!D18</f>
        <v>Mahdyah Fitri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'6a'!D19</f>
        <v>Maria Ulfah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'6a'!D20</f>
        <v>Mochamad Tofan Hidayat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'6a'!D21</f>
        <v>Muchamad  Iqbal fanani Setiono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'6a'!D22</f>
        <v>Muhammad Rihal Islam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'6a'!D23</f>
        <v>MUHAMMAD WAHYU RAMADIAN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'6a'!D24</f>
        <v>Nabila Fitri Agustin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'6a'!D25</f>
        <v>Puja Feriyanti Agustin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'6a'!D26</f>
        <v>Roby Wahyudi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 t="str">
        <f>'6a'!D27</f>
        <v>SALMA DEWI FATIHATUL HIDAYAH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 t="str">
        <f>'6a'!D28</f>
        <v>Salsabila Al Azizah Yusif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 t="str">
        <f>'6a'!D29</f>
        <v>SUSI AKHIRIYAWATI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 t="str">
        <f>'6a'!D30</f>
        <v>TAKHIAT FAJAR SHUBKHI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 t="str">
        <f>'6a'!D31</f>
        <v>Wynda Ananda Eka Kharisma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 t="str">
        <f>'6a'!D32</f>
        <v>Yunita Sri Utami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>
        <f>'6a'!D33</f>
        <v>0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</sheetData>
  <protectedRanges>
    <protectedRange sqref="B5:B34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87"/>
  <dimension ref="A1:Q34"/>
  <sheetViews>
    <sheetView view="pageBreakPreview" zoomScale="85" zoomScaleNormal="100" zoomScaleSheetLayoutView="85" workbookViewId="0">
      <selection activeCell="L16" sqref="L16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INDEKS!F17</f>
        <v>KELAS VI (ENAM) B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</v>
      </c>
      <c r="D4" s="252">
        <v>2</v>
      </c>
      <c r="E4" s="252">
        <v>3</v>
      </c>
      <c r="F4" s="252">
        <v>4</v>
      </c>
      <c r="G4" s="252">
        <v>5</v>
      </c>
      <c r="H4" s="252">
        <v>6</v>
      </c>
      <c r="I4" s="252">
        <v>7</v>
      </c>
      <c r="J4" s="252">
        <v>8</v>
      </c>
      <c r="K4" s="252">
        <v>9</v>
      </c>
      <c r="L4" s="252">
        <v>10</v>
      </c>
      <c r="M4" s="252">
        <v>11</v>
      </c>
      <c r="N4" s="252">
        <v>12</v>
      </c>
      <c r="O4" s="252">
        <v>13</v>
      </c>
      <c r="P4" s="252">
        <v>14</v>
      </c>
      <c r="Q4" s="252">
        <v>15</v>
      </c>
    </row>
    <row r="5" spans="1:17">
      <c r="A5" s="286">
        <v>1</v>
      </c>
      <c r="B5" s="254" t="str">
        <f>'6b'!D4</f>
        <v>Abdul Karim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'6b'!D5</f>
        <v>Arifah Billahi Abidah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'6b'!D6</f>
        <v>BAGUS MULYADI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'6b'!D7</f>
        <v>Dewi Sulistiyowati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'6b'!D8</f>
        <v>EDY SUDRAJAT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'6b'!D9</f>
        <v>Indah Gita Cahyani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'6b'!D10</f>
        <v>KHARIS AL FARIZI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'6b'!D11</f>
        <v>LAILATUL FITRIYAH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'6b'!D12</f>
        <v>LAILI KHADHRATUL JAMIL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'6b'!D13</f>
        <v>M. Deni Setiawan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'6b'!D14</f>
        <v>MOCHAMAD RAFI YAZID PRAYOGA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'6b'!D15</f>
        <v>MUCHAMAD FIRMANSYAH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'6b'!D16</f>
        <v>MUCHAMMAD ARIF DWI KURNIAWAN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'6b'!D17</f>
        <v>Muchammad Subahriyan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'6b'!D18</f>
        <v>Muhammad Asyrof Almujadid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'6b'!D19</f>
        <v>MUHAMMAD FERRI IRWANTO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'6b'!D20</f>
        <v>MUHAMMAD IQBAL RODHI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'6b'!D21</f>
        <v>Muhammad Rafli Khusni R.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'6b'!D22</f>
        <v>Mukhamad Sokheh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'6b'!D23</f>
        <v>MUKHAMAD ZAINAL ABIDIN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'6b'!D24</f>
        <v>NADIA SOFA FEBRIANTI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'6b'!D25</f>
        <v>Nur Agustina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'6b'!D26</f>
        <v>Nurul Huda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 t="str">
        <f>'6b'!D27</f>
        <v>Robby Maulana Kudus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 t="str">
        <f>'6b'!D28</f>
        <v>SITI YULIANI RAHMAWATI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 t="str">
        <f>'6b'!D29</f>
        <v>Tri Octa Viola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 t="str">
        <f>'6b'!D30</f>
        <v>VEGA MAULANA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 t="str">
        <f>'6b'!D31</f>
        <v>Wahyu Ramadani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>
        <f>'6b'!D32</f>
        <v>0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>
        <f>'6b'!D33</f>
        <v>0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</sheetData>
  <protectedRanges>
    <protectedRange sqref="B5:B34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8"/>
  <dimension ref="A1:Q37"/>
  <sheetViews>
    <sheetView view="pageBreakPreview" zoomScale="85" zoomScaleNormal="100" zoomScaleSheetLayoutView="85" workbookViewId="0">
      <selection activeCell="A33" sqref="A33:Q37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INDEKS!G6</f>
        <v>KELAS I (SATU) A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16</v>
      </c>
      <c r="D4" s="252">
        <v>17</v>
      </c>
      <c r="E4" s="252">
        <v>18</v>
      </c>
      <c r="F4" s="252">
        <v>19</v>
      </c>
      <c r="G4" s="252">
        <v>20</v>
      </c>
      <c r="H4" s="252">
        <v>21</v>
      </c>
      <c r="I4" s="252">
        <v>22</v>
      </c>
      <c r="J4" s="252">
        <v>23</v>
      </c>
      <c r="K4" s="252">
        <v>24</v>
      </c>
      <c r="L4" s="252">
        <v>25</v>
      </c>
      <c r="M4" s="252">
        <v>26</v>
      </c>
      <c r="N4" s="252">
        <v>27</v>
      </c>
      <c r="O4" s="252">
        <v>28</v>
      </c>
      <c r="P4" s="252">
        <v>29</v>
      </c>
      <c r="Q4" s="252">
        <v>30</v>
      </c>
    </row>
    <row r="5" spans="1:17">
      <c r="A5" s="286">
        <v>1</v>
      </c>
      <c r="B5" s="254" t="str">
        <f>'1a'!D4</f>
        <v>ACHMAD FARROIHUN MUSHOBIRONILLAH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'1a'!D5</f>
        <v>ACHMAD REZA AKRAM ALAUDDIN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'1a'!D6</f>
        <v>AFABELLA TASLIMAH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'1a'!D7</f>
        <v>AFRINA HURAIYAH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'1a'!D8</f>
        <v>AMELINA FANISA QONITATILAH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'1a'!D9</f>
        <v>ASFAN FAKHRI BARANI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'1a'!D10</f>
        <v>DEVAN ADITYA SAPUTRA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'1a'!D11</f>
        <v>EISRAL RADIT FITRATULLAH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'1a'!D12</f>
        <v>EVA DYANTINIDAR AGUSTIN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'1a'!D13</f>
        <v>FAHRUL AHMAD FAHREZA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'1a'!D14</f>
        <v>FAIZATUL AULIA SARI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'1a'!D15</f>
        <v>FAZA AZIFAH SALSABILA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'1a'!D16</f>
        <v>HANUM SAIKHANATUL LAILI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'1a'!D17</f>
        <v>IFKARINA NAILA SAUQYA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'1a'!D18</f>
        <v>IQBAL ABDILLAH AZZAKY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'1a'!D19</f>
        <v>KHIKMATUL LAILIA SAPUTRI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'1a'!D20</f>
        <v>MOHAMAD NUR KHAFID KHABIBULLOH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'1a'!D21</f>
        <v>MOHAMMAD RIZKI FIRMANSYAH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'1a'!D22</f>
        <v>MUHAMMAD ALFAN FATHONI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'1a'!D23</f>
        <v>MUHAMMAD AULYA RAHMAN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'1a'!D24</f>
        <v>MUHAMMAD MAULANA PAHLEVY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'1a'!D25</f>
        <v>NABILA EKA ARIYANTI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'1a'!D26</f>
        <v>NANDHITA AULIA NUGROHO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 t="str">
        <f>'1a'!D27</f>
        <v>NISFI RAMADHANI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 t="str">
        <f>'1a'!D28</f>
        <v>RAHAYU IKA AGUSTIN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 t="str">
        <f>'1a'!D29</f>
        <v>REYHAN DWI ANDIKA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 t="str">
        <f>'1a'!D30</f>
        <v>RIF'ATUL MUNAWAROH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 t="str">
        <f>'1a'!D31</f>
        <v>ROHMADONA DWI SAFITRI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 t="str">
        <f>'1a'!D32</f>
        <v>SHABRINA ROSEMILA AN NADHIFAH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 t="str">
        <f>'1a'!D33</f>
        <v>SHAHWA PUTRI SALSABYLA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  <row r="35" spans="1:17">
      <c r="A35" s="285">
        <v>31</v>
      </c>
      <c r="B35" s="254" t="str">
        <f>'1a'!D34</f>
        <v>SITI ROBI'ATUL MAULIDIYAH</v>
      </c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</row>
    <row r="36" spans="1:17">
      <c r="A36" s="285">
        <v>32</v>
      </c>
      <c r="B36" s="254" t="str">
        <f>'1a'!D35</f>
        <v>USWATUN KHOIRUNNISA</v>
      </c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</row>
    <row r="37" spans="1:17">
      <c r="A37" s="285">
        <v>33</v>
      </c>
      <c r="B37" s="254">
        <f>'1a'!D36</f>
        <v>0</v>
      </c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</row>
  </sheetData>
  <protectedRanges>
    <protectedRange sqref="B5:B37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89"/>
  <dimension ref="A1:Q37"/>
  <sheetViews>
    <sheetView view="pageBreakPreview" zoomScale="85" zoomScaleNormal="100" zoomScaleSheetLayoutView="85" workbookViewId="0">
      <selection activeCell="C39" sqref="C39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INDEKS!G7</f>
        <v>KELAS I (SATU) B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16</v>
      </c>
      <c r="D4" s="252">
        <v>17</v>
      </c>
      <c r="E4" s="252">
        <v>18</v>
      </c>
      <c r="F4" s="252">
        <v>19</v>
      </c>
      <c r="G4" s="252">
        <v>20</v>
      </c>
      <c r="H4" s="252">
        <v>21</v>
      </c>
      <c r="I4" s="252">
        <v>22</v>
      </c>
      <c r="J4" s="252">
        <v>23</v>
      </c>
      <c r="K4" s="252">
        <v>24</v>
      </c>
      <c r="L4" s="252">
        <v>25</v>
      </c>
      <c r="M4" s="252">
        <v>26</v>
      </c>
      <c r="N4" s="252">
        <v>27</v>
      </c>
      <c r="O4" s="252">
        <v>28</v>
      </c>
      <c r="P4" s="252">
        <v>29</v>
      </c>
      <c r="Q4" s="252">
        <v>30</v>
      </c>
    </row>
    <row r="5" spans="1:17">
      <c r="A5" s="286">
        <v>1</v>
      </c>
      <c r="B5" s="254" t="str">
        <f>'1b'!D4</f>
        <v>ABDURRAHMAN FAQIH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'1b'!D5</f>
        <v>ACHMAD HASBI ASSIDDIQI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'1b'!D6</f>
        <v>ACHMAD YANI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'1b'!D7</f>
        <v>AHMAD RAMADHANI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'1b'!D8</f>
        <v>AIDA UMMU HABIBAH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'1b'!D9</f>
        <v>AKHMAD RIDWAN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'1b'!D10</f>
        <v>ALIYA QUTROTUN NAILA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'1b'!D11</f>
        <v>ANDREAN DWI YULIANO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'1b'!D12</f>
        <v>ANNISA RIZQI NABILA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'1b'!D13</f>
        <v>ARSYA WAHYU AMALIYAH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'1b'!D14</f>
        <v>FAUZIA AMELIA PUTRI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'1b'!D15</f>
        <v>HABIBIE NURUSSALAM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'1b'!D16</f>
        <v>HIMATURROSYIDAH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'1b'!D17</f>
        <v>IZZA NUR HIKMAH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'1b'!D18</f>
        <v>KEISA AYU SASKIYAH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'1b'!D19</f>
        <v>MOCHAMAD AFLAH FAIRUZ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'1b'!D20</f>
        <v>MOCHAMMAD RENO FIRMANSYAH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'1b'!D21</f>
        <v>MOHAMMAD NAUFAL NAWWARUDDIN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'1b'!D22</f>
        <v>MUCHAMAD PRIMA PAMBUDI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'1b'!D23</f>
        <v>MUFIDATUL DWI ILMIYAH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'1b'!D24</f>
        <v>MUHAMMAD AMINULLAH MAULUDANI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'1b'!D25</f>
        <v>MUHAMMAD AZKA MAHBUBY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'1b'!D26</f>
        <v>MUHAMMAD DAVIN  LEVANTINO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 t="str">
        <f>'1b'!D27</f>
        <v>MUKHAMAD ALFINO EKA PRIBADI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 t="str">
        <f>'1b'!D28</f>
        <v>NABILA PUTRI ZAKIANADA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 t="str">
        <f>'1b'!D29</f>
        <v>NOVI AGISTA SALSABILLA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 t="str">
        <f>'1b'!D30</f>
        <v>NURIL RAMADHANI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 t="str">
        <f>'1b'!D31</f>
        <v>RADITYA NIRWANSYAH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 t="str">
        <f>'1b'!D32</f>
        <v>REVINA SRI UTARI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 t="str">
        <f>'1b'!D33</f>
        <v>RISKA LAURA TRIA OCTAVIA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  <row r="35" spans="1:17">
      <c r="A35" s="285">
        <v>31</v>
      </c>
      <c r="B35" s="254" t="str">
        <f>'1b'!D34</f>
        <v>SALMAN ALFARIZI</v>
      </c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</row>
    <row r="36" spans="1:17">
      <c r="A36" s="285">
        <v>32</v>
      </c>
      <c r="B36" s="254" t="str">
        <f>'1b'!D35</f>
        <v>TAUFIQ KURROHMAN</v>
      </c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</row>
    <row r="37" spans="1:17">
      <c r="A37" s="285">
        <v>33</v>
      </c>
      <c r="B37" s="254" t="str">
        <f>'1b'!D36</f>
        <v>ZASKIA AYU RISTA</v>
      </c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</row>
  </sheetData>
  <protectedRanges>
    <protectedRange sqref="B5:B37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D405"/>
  <sheetViews>
    <sheetView view="pageBreakPreview" zoomScale="85" zoomScaleNormal="55" zoomScaleSheetLayoutView="85" workbookViewId="0">
      <pane xSplit="4" ySplit="2" topLeftCell="E26" activePane="bottomRight" state="frozen"/>
      <selection pane="topRight" activeCell="D1" sqref="D1"/>
      <selection pane="bottomLeft" activeCell="A6" sqref="A6"/>
      <selection pane="bottomRight" activeCell="H4" sqref="H4:H38"/>
    </sheetView>
  </sheetViews>
  <sheetFormatPr defaultRowHeight="20.100000000000001" customHeight="1"/>
  <cols>
    <col min="1" max="1" width="6" style="9" customWidth="1"/>
    <col min="2" max="2" width="10.85546875" style="9" customWidth="1"/>
    <col min="3" max="3" width="8.85546875" style="30" customWidth="1"/>
    <col min="4" max="4" width="35.7109375" style="9" customWidth="1"/>
    <col min="5" max="5" width="5.7109375" style="6" customWidth="1"/>
    <col min="6" max="6" width="10.7109375" style="10" bestFit="1" customWidth="1"/>
    <col min="7" max="7" width="22.7109375" style="10" customWidth="1"/>
    <col min="8" max="8" width="6.5703125" style="14" customWidth="1"/>
    <col min="9" max="9" width="19.42578125" style="10" bestFit="1" customWidth="1"/>
    <col min="10" max="10" width="22" style="9" bestFit="1" customWidth="1"/>
    <col min="11" max="11" width="20.42578125" style="9" customWidth="1"/>
    <col min="12" max="12" width="20.140625" style="9" bestFit="1" customWidth="1"/>
    <col min="13" max="13" width="9.28515625" style="30" customWidth="1"/>
    <col min="14" max="14" width="8.42578125" style="30" customWidth="1"/>
    <col min="15" max="15" width="5.5703125" style="30" customWidth="1"/>
    <col min="16" max="16" width="5.140625" style="30" customWidth="1"/>
    <col min="17" max="17" width="20.7109375" style="12" customWidth="1"/>
    <col min="18" max="18" width="12.85546875" style="12" customWidth="1"/>
    <col min="19" max="19" width="10" style="12" customWidth="1"/>
    <col min="20" max="20" width="22.7109375" style="12" customWidth="1"/>
    <col min="21" max="21" width="24" style="12" customWidth="1"/>
    <col min="22" max="22" width="13.42578125" style="12" customWidth="1"/>
    <col min="23" max="23" width="28.7109375" style="9" customWidth="1"/>
    <col min="24" max="25" width="5.42578125" style="9" customWidth="1"/>
    <col min="26" max="26" width="15.42578125" style="9" customWidth="1"/>
    <col min="27" max="27" width="25.7109375" style="514" customWidth="1"/>
    <col min="28" max="28" width="26.42578125" style="9" bestFit="1" customWidth="1"/>
    <col min="29" max="29" width="13.85546875" style="9" bestFit="1" customWidth="1"/>
    <col min="30" max="16384" width="9.140625" style="9"/>
  </cols>
  <sheetData>
    <row r="1" spans="1:30" s="5" customFormat="1" ht="31.5" customHeight="1">
      <c r="A1" s="1524" t="s">
        <v>0</v>
      </c>
      <c r="B1" s="1524" t="s">
        <v>103</v>
      </c>
      <c r="C1" s="1527" t="s">
        <v>112</v>
      </c>
      <c r="D1" s="1524" t="s">
        <v>1</v>
      </c>
      <c r="E1" s="1524" t="s">
        <v>2</v>
      </c>
      <c r="F1" s="1530" t="s">
        <v>3</v>
      </c>
      <c r="G1" s="1531"/>
      <c r="H1" s="1534" t="s">
        <v>37</v>
      </c>
      <c r="I1" s="1524" t="s">
        <v>4</v>
      </c>
      <c r="J1" s="1524"/>
      <c r="K1" s="1524" t="s">
        <v>5</v>
      </c>
      <c r="L1" s="1524"/>
      <c r="M1" s="41" t="s">
        <v>425</v>
      </c>
      <c r="N1" s="41" t="s">
        <v>427</v>
      </c>
      <c r="O1" s="1545" t="s">
        <v>1630</v>
      </c>
      <c r="P1" s="1545"/>
      <c r="Q1" s="1536" t="s">
        <v>19</v>
      </c>
      <c r="R1" s="1542" t="s">
        <v>842</v>
      </c>
      <c r="S1" s="1542" t="s">
        <v>841</v>
      </c>
      <c r="T1" s="1542" t="s">
        <v>846</v>
      </c>
      <c r="U1" s="1542" t="s">
        <v>848</v>
      </c>
      <c r="V1" s="1542" t="s">
        <v>850</v>
      </c>
      <c r="W1" s="1524" t="s">
        <v>6</v>
      </c>
      <c r="X1" s="1524"/>
      <c r="Y1" s="1524"/>
      <c r="Z1" s="1524"/>
      <c r="AA1" s="1504" t="s">
        <v>1288</v>
      </c>
      <c r="AB1" s="243" t="s">
        <v>1839</v>
      </c>
      <c r="AC1" s="1529" t="s">
        <v>1002</v>
      </c>
    </row>
    <row r="2" spans="1:30" s="245" customFormat="1" ht="31.5" customHeight="1" thickBot="1">
      <c r="A2" s="1525"/>
      <c r="B2" s="1526"/>
      <c r="C2" s="1528"/>
      <c r="D2" s="1525"/>
      <c r="E2" s="1525"/>
      <c r="F2" s="1532"/>
      <c r="G2" s="1533"/>
      <c r="H2" s="1535"/>
      <c r="I2" s="241" t="s">
        <v>11</v>
      </c>
      <c r="J2" s="241" t="s">
        <v>12</v>
      </c>
      <c r="K2" s="241" t="s">
        <v>11</v>
      </c>
      <c r="L2" s="241" t="s">
        <v>12</v>
      </c>
      <c r="M2" s="239" t="s">
        <v>426</v>
      </c>
      <c r="N2" s="239" t="s">
        <v>428</v>
      </c>
      <c r="O2" s="240" t="s">
        <v>11</v>
      </c>
      <c r="P2" s="240" t="s">
        <v>12</v>
      </c>
      <c r="Q2" s="1537"/>
      <c r="R2" s="1543"/>
      <c r="S2" s="1543"/>
      <c r="T2" s="1543"/>
      <c r="U2" s="1543"/>
      <c r="V2" s="1543"/>
      <c r="W2" s="241" t="s">
        <v>115</v>
      </c>
      <c r="X2" s="241" t="s">
        <v>21</v>
      </c>
      <c r="Y2" s="241" t="s">
        <v>22</v>
      </c>
      <c r="Z2" s="241" t="s">
        <v>8</v>
      </c>
      <c r="AA2" s="1505"/>
      <c r="AB2" s="244" t="s">
        <v>1838</v>
      </c>
      <c r="AC2" s="1529"/>
    </row>
    <row r="3" spans="1:30" s="472" customFormat="1" ht="15.75" customHeight="1" thickBot="1">
      <c r="A3" s="469">
        <v>1</v>
      </c>
      <c r="B3" s="469">
        <v>2</v>
      </c>
      <c r="C3" s="469">
        <v>3</v>
      </c>
      <c r="D3" s="469">
        <v>4</v>
      </c>
      <c r="E3" s="469">
        <v>5</v>
      </c>
      <c r="F3" s="469">
        <v>6</v>
      </c>
      <c r="G3" s="469">
        <v>7</v>
      </c>
      <c r="H3" s="469">
        <v>8</v>
      </c>
      <c r="I3" s="469">
        <v>9</v>
      </c>
      <c r="J3" s="469">
        <v>10</v>
      </c>
      <c r="K3" s="469">
        <v>11</v>
      </c>
      <c r="L3" s="469">
        <v>12</v>
      </c>
      <c r="M3" s="469">
        <v>13</v>
      </c>
      <c r="N3" s="469">
        <v>14</v>
      </c>
      <c r="O3" s="469">
        <v>15</v>
      </c>
      <c r="P3" s="469">
        <v>16</v>
      </c>
      <c r="Q3" s="469">
        <v>17</v>
      </c>
      <c r="R3" s="469">
        <v>18</v>
      </c>
      <c r="S3" s="469">
        <v>19</v>
      </c>
      <c r="T3" s="469">
        <v>20</v>
      </c>
      <c r="U3" s="469">
        <v>21</v>
      </c>
      <c r="V3" s="469">
        <v>22</v>
      </c>
      <c r="W3" s="469">
        <v>23</v>
      </c>
      <c r="X3" s="469">
        <v>24</v>
      </c>
      <c r="Y3" s="469">
        <v>25</v>
      </c>
      <c r="Z3" s="469">
        <v>26</v>
      </c>
      <c r="AA3" s="486"/>
      <c r="AB3" s="469">
        <v>27</v>
      </c>
      <c r="AC3" s="469">
        <v>28</v>
      </c>
    </row>
    <row r="4" spans="1:30" s="1292" customFormat="1" ht="26.25" customHeight="1" thickBot="1">
      <c r="A4" s="1280">
        <v>1</v>
      </c>
      <c r="B4" s="1281"/>
      <c r="C4" s="1282">
        <v>4300</v>
      </c>
      <c r="D4" s="1283" t="s">
        <v>951</v>
      </c>
      <c r="E4" s="1284" t="s">
        <v>31</v>
      </c>
      <c r="F4" s="1285" t="s">
        <v>431</v>
      </c>
      <c r="G4" s="1286">
        <v>38948</v>
      </c>
      <c r="H4" s="246" t="s">
        <v>1361</v>
      </c>
      <c r="I4" s="1284" t="s">
        <v>967</v>
      </c>
      <c r="J4" s="1284" t="s">
        <v>983</v>
      </c>
      <c r="K4" s="1287" t="s">
        <v>340</v>
      </c>
      <c r="L4" s="1287" t="s">
        <v>861</v>
      </c>
      <c r="M4" s="1288"/>
      <c r="N4" s="1288"/>
      <c r="O4" s="1288" t="s">
        <v>1085</v>
      </c>
      <c r="P4" s="1288" t="s">
        <v>698</v>
      </c>
      <c r="Q4" s="1289" t="s">
        <v>851</v>
      </c>
      <c r="R4" s="1289" t="s">
        <v>844</v>
      </c>
      <c r="S4" s="1289" t="s">
        <v>1084</v>
      </c>
      <c r="T4" s="1289" t="s">
        <v>1286</v>
      </c>
      <c r="U4" s="1289" t="s">
        <v>849</v>
      </c>
      <c r="V4" s="1289">
        <v>2</v>
      </c>
      <c r="W4" s="1284" t="s">
        <v>20</v>
      </c>
      <c r="X4" s="1284">
        <v>35</v>
      </c>
      <c r="Y4" s="1282">
        <v>6</v>
      </c>
      <c r="Z4" s="1290" t="s">
        <v>16</v>
      </c>
      <c r="AA4" s="1291" t="s">
        <v>1456</v>
      </c>
      <c r="AB4" s="1292" t="s">
        <v>1974</v>
      </c>
    </row>
    <row r="5" spans="1:30" s="1292" customFormat="1" ht="26.25" customHeight="1" thickBot="1">
      <c r="A5" s="1284">
        <v>2</v>
      </c>
      <c r="B5" s="1426"/>
      <c r="C5" s="377"/>
      <c r="D5" s="378" t="s">
        <v>2328</v>
      </c>
      <c r="E5" s="390" t="s">
        <v>9</v>
      </c>
      <c r="F5" s="391"/>
      <c r="G5" s="1463">
        <v>38718</v>
      </c>
      <c r="H5" s="246" t="s">
        <v>1363</v>
      </c>
      <c r="I5" s="390"/>
      <c r="J5" s="390"/>
      <c r="K5" s="346"/>
      <c r="L5" s="346"/>
      <c r="M5" s="346"/>
      <c r="N5" s="346"/>
      <c r="O5" s="346"/>
      <c r="P5" s="346"/>
      <c r="Q5" s="399"/>
      <c r="R5" s="383"/>
      <c r="S5" s="383"/>
      <c r="T5" s="383"/>
      <c r="U5" s="383"/>
      <c r="V5" s="383"/>
      <c r="W5" s="398"/>
      <c r="X5" s="330"/>
      <c r="Y5" s="348"/>
      <c r="Z5" s="363"/>
      <c r="AA5" s="516"/>
      <c r="AB5" s="357"/>
      <c r="AC5" s="368"/>
      <c r="AD5" s="368"/>
    </row>
    <row r="6" spans="1:30" s="1292" customFormat="1" ht="26.25" customHeight="1" thickBot="1">
      <c r="A6" s="1280">
        <v>3</v>
      </c>
      <c r="B6" s="1281"/>
      <c r="C6" s="1293">
        <v>4272</v>
      </c>
      <c r="D6" s="1281" t="s">
        <v>881</v>
      </c>
      <c r="E6" s="1284" t="s">
        <v>9</v>
      </c>
      <c r="F6" s="1294" t="s">
        <v>431</v>
      </c>
      <c r="G6" s="1295">
        <v>39171</v>
      </c>
      <c r="H6" s="246" t="s">
        <v>1361</v>
      </c>
      <c r="I6" s="1284" t="s">
        <v>905</v>
      </c>
      <c r="J6" s="1284" t="s">
        <v>930</v>
      </c>
      <c r="K6" s="1284" t="s">
        <v>1809</v>
      </c>
      <c r="L6" s="1288" t="s">
        <v>861</v>
      </c>
      <c r="M6" s="1288"/>
      <c r="N6" s="1288"/>
      <c r="O6" s="1288" t="s">
        <v>699</v>
      </c>
      <c r="P6" s="1288" t="s">
        <v>698</v>
      </c>
      <c r="Q6" s="1289" t="s">
        <v>855</v>
      </c>
      <c r="R6" s="1288" t="s">
        <v>857</v>
      </c>
      <c r="S6" s="1288" t="s">
        <v>1294</v>
      </c>
      <c r="T6" s="1288" t="s">
        <v>847</v>
      </c>
      <c r="U6" s="1288" t="s">
        <v>1291</v>
      </c>
      <c r="V6" s="1297">
        <v>2</v>
      </c>
      <c r="W6" s="1284" t="s">
        <v>85</v>
      </c>
      <c r="X6" s="1282">
        <v>26</v>
      </c>
      <c r="Y6" s="1282">
        <v>4</v>
      </c>
      <c r="Z6" s="1284" t="s">
        <v>29</v>
      </c>
      <c r="AA6" s="1298" t="s">
        <v>1455</v>
      </c>
      <c r="AB6" s="1292" t="s">
        <v>1975</v>
      </c>
    </row>
    <row r="7" spans="1:30" s="1292" customFormat="1" ht="26.25" customHeight="1" thickBot="1">
      <c r="A7" s="1284">
        <v>4</v>
      </c>
      <c r="B7" s="1281"/>
      <c r="C7" s="1293">
        <v>4301</v>
      </c>
      <c r="D7" s="1281" t="s">
        <v>952</v>
      </c>
      <c r="E7" s="1284" t="s">
        <v>31</v>
      </c>
      <c r="F7" s="1294" t="s">
        <v>431</v>
      </c>
      <c r="G7" s="1295">
        <v>38852</v>
      </c>
      <c r="H7" s="246" t="s">
        <v>1363</v>
      </c>
      <c r="I7" s="1428" t="s">
        <v>968</v>
      </c>
      <c r="J7" s="1299" t="s">
        <v>984</v>
      </c>
      <c r="K7" s="1299" t="s">
        <v>350</v>
      </c>
      <c r="L7" s="1288" t="s">
        <v>861</v>
      </c>
      <c r="M7" s="1288"/>
      <c r="N7" s="1288"/>
      <c r="O7" s="1288" t="s">
        <v>697</v>
      </c>
      <c r="P7" s="1288" t="s">
        <v>697</v>
      </c>
      <c r="Q7" s="1289" t="s">
        <v>1109</v>
      </c>
      <c r="R7" s="1288" t="s">
        <v>844</v>
      </c>
      <c r="S7" s="1289"/>
      <c r="T7" s="1289" t="s">
        <v>1619</v>
      </c>
      <c r="U7" s="1289" t="s">
        <v>849</v>
      </c>
      <c r="V7" s="1289">
        <v>2</v>
      </c>
      <c r="W7" s="1284" t="s">
        <v>56</v>
      </c>
      <c r="X7" s="1282">
        <v>20</v>
      </c>
      <c r="Y7" s="1282">
        <v>4</v>
      </c>
      <c r="Z7" s="1300" t="s">
        <v>16</v>
      </c>
      <c r="AA7" s="1291" t="s">
        <v>1457</v>
      </c>
      <c r="AB7" s="1292" t="s">
        <v>1976</v>
      </c>
    </row>
    <row r="8" spans="1:30" s="1292" customFormat="1" ht="26.25" customHeight="1" thickBot="1">
      <c r="A8" s="1280">
        <v>5</v>
      </c>
      <c r="B8" s="1281"/>
      <c r="C8" s="1301">
        <v>4307</v>
      </c>
      <c r="D8" s="1312" t="s">
        <v>1832</v>
      </c>
      <c r="E8" s="1300" t="s">
        <v>31</v>
      </c>
      <c r="F8" s="1313" t="s">
        <v>431</v>
      </c>
      <c r="G8" s="1314">
        <v>38842</v>
      </c>
      <c r="H8" s="246" t="s">
        <v>1363</v>
      </c>
      <c r="I8" s="1284" t="s">
        <v>969</v>
      </c>
      <c r="J8" s="1300" t="s">
        <v>1833</v>
      </c>
      <c r="K8" s="1288" t="s">
        <v>323</v>
      </c>
      <c r="L8" s="1288" t="s">
        <v>861</v>
      </c>
      <c r="M8" s="1288"/>
      <c r="N8" s="1288"/>
      <c r="O8" s="1288" t="s">
        <v>698</v>
      </c>
      <c r="P8" s="1288" t="s">
        <v>697</v>
      </c>
      <c r="Q8" s="1289" t="s">
        <v>1052</v>
      </c>
      <c r="R8" s="1305" t="s">
        <v>844</v>
      </c>
      <c r="S8" s="1305" t="s">
        <v>52</v>
      </c>
      <c r="T8" s="1305" t="s">
        <v>1286</v>
      </c>
      <c r="U8" s="1305" t="s">
        <v>1320</v>
      </c>
      <c r="V8" s="1305">
        <v>6</v>
      </c>
      <c r="W8" s="1284" t="s">
        <v>20</v>
      </c>
      <c r="X8" s="1282">
        <v>38</v>
      </c>
      <c r="Y8" s="1282">
        <v>6</v>
      </c>
      <c r="Z8" s="1300" t="s">
        <v>16</v>
      </c>
      <c r="AA8" s="1291" t="s">
        <v>1459</v>
      </c>
      <c r="AB8" s="1292" t="s">
        <v>1983</v>
      </c>
    </row>
    <row r="9" spans="1:30" s="1292" customFormat="1" ht="26.25" customHeight="1" thickBot="1">
      <c r="A9" s="1284">
        <v>6</v>
      </c>
      <c r="B9" s="1281"/>
      <c r="C9" s="1301" t="s">
        <v>675</v>
      </c>
      <c r="D9" s="1281" t="s">
        <v>440</v>
      </c>
      <c r="E9" s="1302" t="s">
        <v>9</v>
      </c>
      <c r="F9" s="1303" t="s">
        <v>431</v>
      </c>
      <c r="G9" s="1304">
        <v>38710</v>
      </c>
      <c r="H9" s="246" t="s">
        <v>1363</v>
      </c>
      <c r="I9" s="1302" t="s">
        <v>441</v>
      </c>
      <c r="J9" s="1429" t="s">
        <v>442</v>
      </c>
      <c r="K9" s="1288" t="s">
        <v>340</v>
      </c>
      <c r="L9" s="1288" t="s">
        <v>861</v>
      </c>
      <c r="M9" s="1288"/>
      <c r="N9" s="1288"/>
      <c r="O9" s="1288" t="s">
        <v>697</v>
      </c>
      <c r="P9" s="1288" t="s">
        <v>697</v>
      </c>
      <c r="Q9" s="1289" t="s">
        <v>1109</v>
      </c>
      <c r="R9" s="1305" t="s">
        <v>857</v>
      </c>
      <c r="S9" s="1305" t="s">
        <v>336</v>
      </c>
      <c r="T9" s="1305" t="s">
        <v>1290</v>
      </c>
      <c r="U9" s="1305" t="s">
        <v>1320</v>
      </c>
      <c r="V9" s="1305">
        <v>1</v>
      </c>
      <c r="W9" s="1284" t="s">
        <v>1731</v>
      </c>
      <c r="X9" s="1284">
        <v>22</v>
      </c>
      <c r="Y9" s="1282" t="s">
        <v>32</v>
      </c>
      <c r="Z9" s="1300" t="s">
        <v>1199</v>
      </c>
      <c r="AA9" s="1291" t="s">
        <v>1732</v>
      </c>
      <c r="AB9" s="1292" t="s">
        <v>1977</v>
      </c>
      <c r="AD9" s="1306"/>
    </row>
    <row r="10" spans="1:30" s="1292" customFormat="1" ht="26.25" customHeight="1" thickBot="1">
      <c r="A10" s="1280">
        <v>7</v>
      </c>
      <c r="B10" s="1281"/>
      <c r="C10" s="1293">
        <v>4274</v>
      </c>
      <c r="D10" s="1281" t="s">
        <v>883</v>
      </c>
      <c r="E10" s="1284" t="s">
        <v>9</v>
      </c>
      <c r="F10" s="1294" t="s">
        <v>431</v>
      </c>
      <c r="G10" s="1295">
        <v>39138</v>
      </c>
      <c r="H10" s="246" t="s">
        <v>1361</v>
      </c>
      <c r="I10" s="1284" t="s">
        <v>907</v>
      </c>
      <c r="J10" s="1284" t="s">
        <v>932</v>
      </c>
      <c r="K10" s="1284" t="s">
        <v>323</v>
      </c>
      <c r="L10" s="1288" t="s">
        <v>861</v>
      </c>
      <c r="M10" s="1288"/>
      <c r="N10" s="1288"/>
      <c r="O10" s="1288" t="s">
        <v>698</v>
      </c>
      <c r="P10" s="1288" t="s">
        <v>697</v>
      </c>
      <c r="Q10" s="1289" t="s">
        <v>1108</v>
      </c>
      <c r="R10" s="1288" t="s">
        <v>1061</v>
      </c>
      <c r="S10" s="1288" t="s">
        <v>1056</v>
      </c>
      <c r="T10" s="1288" t="s">
        <v>1771</v>
      </c>
      <c r="U10" s="1288" t="s">
        <v>1320</v>
      </c>
      <c r="V10" s="1307">
        <v>3</v>
      </c>
      <c r="W10" s="1284" t="s">
        <v>56</v>
      </c>
      <c r="X10" s="1282">
        <v>7</v>
      </c>
      <c r="Y10" s="1282">
        <v>1</v>
      </c>
      <c r="Z10" s="1284" t="s">
        <v>16</v>
      </c>
      <c r="AA10" s="1298" t="s">
        <v>1454</v>
      </c>
      <c r="AB10" s="1292" t="s">
        <v>1978</v>
      </c>
    </row>
    <row r="11" spans="1:30" s="1292" customFormat="1" ht="26.25" customHeight="1" thickBot="1">
      <c r="A11" s="1284">
        <v>8</v>
      </c>
      <c r="B11" s="1281"/>
      <c r="C11" s="1293">
        <v>4303</v>
      </c>
      <c r="D11" s="1308" t="s">
        <v>1826</v>
      </c>
      <c r="E11" s="1284" t="s">
        <v>9</v>
      </c>
      <c r="F11" s="1294" t="s">
        <v>431</v>
      </c>
      <c r="G11" s="1295">
        <v>38897</v>
      </c>
      <c r="H11" s="246" t="s">
        <v>1363</v>
      </c>
      <c r="I11" s="1299" t="s">
        <v>1827</v>
      </c>
      <c r="J11" s="1299" t="s">
        <v>1828</v>
      </c>
      <c r="K11" s="1299" t="s">
        <v>323</v>
      </c>
      <c r="L11" s="1288" t="s">
        <v>861</v>
      </c>
      <c r="M11" s="1288"/>
      <c r="N11" s="1288"/>
      <c r="O11" s="1288" t="s">
        <v>697</v>
      </c>
      <c r="P11" s="1288" t="s">
        <v>1349</v>
      </c>
      <c r="Q11" s="1289" t="s">
        <v>1059</v>
      </c>
      <c r="R11" s="1289" t="s">
        <v>857</v>
      </c>
      <c r="S11" s="1289" t="s">
        <v>336</v>
      </c>
      <c r="T11" s="1289" t="s">
        <v>847</v>
      </c>
      <c r="U11" s="1289" t="s">
        <v>1291</v>
      </c>
      <c r="V11" s="1289">
        <v>4</v>
      </c>
      <c r="W11" s="1299" t="s">
        <v>56</v>
      </c>
      <c r="X11" s="1282">
        <v>15</v>
      </c>
      <c r="Y11" s="1282">
        <v>3</v>
      </c>
      <c r="Z11" s="1300" t="s">
        <v>16</v>
      </c>
      <c r="AA11" s="1291" t="s">
        <v>1829</v>
      </c>
      <c r="AB11" s="1292" t="s">
        <v>1979</v>
      </c>
    </row>
    <row r="12" spans="1:30" s="1181" customFormat="1" ht="26.25" customHeight="1" thickBot="1">
      <c r="A12" s="1280">
        <v>9</v>
      </c>
      <c r="B12" s="1317"/>
      <c r="C12" s="1301">
        <v>4391</v>
      </c>
      <c r="D12" s="1317" t="s">
        <v>1282</v>
      </c>
      <c r="E12" s="1302" t="s">
        <v>9</v>
      </c>
      <c r="F12" s="1303" t="s">
        <v>431</v>
      </c>
      <c r="G12" s="1427">
        <v>39359</v>
      </c>
      <c r="H12" s="246" t="s">
        <v>1362</v>
      </c>
      <c r="I12" s="1302" t="s">
        <v>1627</v>
      </c>
      <c r="J12" s="1302" t="s">
        <v>1628</v>
      </c>
      <c r="K12" s="1430" t="s">
        <v>323</v>
      </c>
      <c r="L12" s="1430" t="s">
        <v>861</v>
      </c>
      <c r="M12" s="1288"/>
      <c r="N12" s="1288"/>
      <c r="O12" s="1288" t="s">
        <v>698</v>
      </c>
      <c r="P12" s="1288" t="s">
        <v>698</v>
      </c>
      <c r="Q12" s="1289" t="s">
        <v>1109</v>
      </c>
      <c r="R12" s="1309" t="s">
        <v>857</v>
      </c>
      <c r="S12" s="1309" t="s">
        <v>336</v>
      </c>
      <c r="T12" s="1289" t="s">
        <v>847</v>
      </c>
      <c r="U12" s="1309" t="s">
        <v>849</v>
      </c>
      <c r="V12" s="1309">
        <v>2</v>
      </c>
      <c r="W12" s="1299" t="s">
        <v>56</v>
      </c>
      <c r="X12" s="1284">
        <v>25</v>
      </c>
      <c r="Y12" s="1282">
        <v>4</v>
      </c>
      <c r="Z12" s="1300" t="s">
        <v>16</v>
      </c>
      <c r="AA12" s="1291" t="s">
        <v>1629</v>
      </c>
      <c r="AB12" s="1310" t="s">
        <v>1980</v>
      </c>
      <c r="AC12" s="1310"/>
      <c r="AD12" s="1306"/>
    </row>
    <row r="13" spans="1:30" s="1292" customFormat="1" ht="26.25" customHeight="1" thickBot="1">
      <c r="A13" s="1284">
        <v>10</v>
      </c>
      <c r="B13" s="1281"/>
      <c r="C13" s="1301" t="s">
        <v>678</v>
      </c>
      <c r="D13" s="1281" t="s">
        <v>449</v>
      </c>
      <c r="E13" s="1302" t="s">
        <v>31</v>
      </c>
      <c r="F13" s="1303" t="s">
        <v>431</v>
      </c>
      <c r="G13" s="1304">
        <v>38547</v>
      </c>
      <c r="H13" s="246" t="s">
        <v>713</v>
      </c>
      <c r="I13" s="1302" t="s">
        <v>450</v>
      </c>
      <c r="J13" s="1302" t="s">
        <v>451</v>
      </c>
      <c r="K13" s="1288" t="s">
        <v>325</v>
      </c>
      <c r="L13" s="1288" t="s">
        <v>325</v>
      </c>
      <c r="M13" s="1288"/>
      <c r="N13" s="1288"/>
      <c r="O13" s="1288" t="s">
        <v>697</v>
      </c>
      <c r="P13" s="1288" t="s">
        <v>697</v>
      </c>
      <c r="Q13" s="1289" t="s">
        <v>852</v>
      </c>
      <c r="R13" s="1305"/>
      <c r="S13" s="1305" t="s">
        <v>1824</v>
      </c>
      <c r="T13" s="1305" t="s">
        <v>1286</v>
      </c>
      <c r="U13" s="1305" t="s">
        <v>1320</v>
      </c>
      <c r="V13" s="1305">
        <v>2</v>
      </c>
      <c r="W13" s="1284" t="s">
        <v>337</v>
      </c>
      <c r="X13" s="1284" t="s">
        <v>452</v>
      </c>
      <c r="Y13" s="1282" t="s">
        <v>33</v>
      </c>
      <c r="Z13" s="1300" t="s">
        <v>321</v>
      </c>
      <c r="AA13" s="1291" t="s">
        <v>1825</v>
      </c>
      <c r="AB13" s="1292" t="s">
        <v>1981</v>
      </c>
      <c r="AD13" s="1306"/>
    </row>
    <row r="14" spans="1:30" s="1292" customFormat="1" ht="26.25" customHeight="1" thickBot="1">
      <c r="A14" s="1280">
        <v>11</v>
      </c>
      <c r="B14" s="1281"/>
      <c r="C14" s="1293">
        <v>4306</v>
      </c>
      <c r="D14" s="1308" t="s">
        <v>954</v>
      </c>
      <c r="E14" s="1284" t="s">
        <v>9</v>
      </c>
      <c r="F14" s="1294" t="s">
        <v>431</v>
      </c>
      <c r="G14" s="1295">
        <v>38946</v>
      </c>
      <c r="H14" s="246" t="s">
        <v>1361</v>
      </c>
      <c r="I14" s="1299" t="s">
        <v>972</v>
      </c>
      <c r="J14" s="1299" t="s">
        <v>986</v>
      </c>
      <c r="K14" s="1299" t="s">
        <v>325</v>
      </c>
      <c r="L14" s="1288" t="s">
        <v>861</v>
      </c>
      <c r="M14" s="1288"/>
      <c r="N14" s="1288"/>
      <c r="O14" s="1288" t="s">
        <v>698</v>
      </c>
      <c r="P14" s="1288" t="s">
        <v>698</v>
      </c>
      <c r="Q14" s="1289" t="s">
        <v>845</v>
      </c>
      <c r="R14" s="1289" t="s">
        <v>857</v>
      </c>
      <c r="S14" s="1289" t="s">
        <v>854</v>
      </c>
      <c r="T14" s="1289" t="s">
        <v>1286</v>
      </c>
      <c r="U14" s="1289" t="s">
        <v>1320</v>
      </c>
      <c r="V14" s="1289">
        <v>2</v>
      </c>
      <c r="W14" s="1284" t="s">
        <v>20</v>
      </c>
      <c r="X14" s="1282">
        <v>4</v>
      </c>
      <c r="Y14" s="1282">
        <v>6</v>
      </c>
      <c r="Z14" s="1299" t="s">
        <v>16</v>
      </c>
      <c r="AA14" s="1311" t="s">
        <v>1835</v>
      </c>
      <c r="AB14" s="1292" t="s">
        <v>1982</v>
      </c>
    </row>
    <row r="15" spans="1:30" s="1292" customFormat="1" ht="26.25" customHeight="1" thickBot="1">
      <c r="A15" s="1284">
        <v>12</v>
      </c>
      <c r="B15" s="325"/>
      <c r="C15" s="377">
        <v>4396</v>
      </c>
      <c r="D15" s="378" t="s">
        <v>2018</v>
      </c>
      <c r="E15" s="386"/>
      <c r="F15" s="391"/>
      <c r="G15" s="1463">
        <v>38718</v>
      </c>
      <c r="H15" s="246" t="s">
        <v>1363</v>
      </c>
      <c r="I15" s="390"/>
      <c r="J15" s="386"/>
      <c r="K15" s="346"/>
      <c r="L15" s="346"/>
      <c r="M15" s="346"/>
      <c r="N15" s="346"/>
      <c r="O15" s="346"/>
      <c r="P15" s="346"/>
      <c r="Q15" s="399"/>
      <c r="R15" s="383"/>
      <c r="S15" s="383"/>
      <c r="T15" s="383"/>
      <c r="U15" s="383"/>
      <c r="V15" s="383"/>
      <c r="W15" s="384"/>
      <c r="X15" s="330"/>
      <c r="Y15" s="348"/>
      <c r="Z15" s="363"/>
      <c r="AA15" s="516"/>
      <c r="AB15" s="357" t="s">
        <v>2017</v>
      </c>
      <c r="AC15" s="362"/>
      <c r="AD15" s="362"/>
    </row>
    <row r="16" spans="1:30" s="1292" customFormat="1" ht="26.25" customHeight="1" thickBot="1">
      <c r="A16" s="1280">
        <v>13</v>
      </c>
      <c r="B16" s="1281"/>
      <c r="C16" s="1293">
        <v>4309</v>
      </c>
      <c r="D16" s="1281" t="s">
        <v>956</v>
      </c>
      <c r="E16" s="1284" t="s">
        <v>9</v>
      </c>
      <c r="F16" s="1294" t="s">
        <v>431</v>
      </c>
      <c r="G16" s="1295">
        <v>39206</v>
      </c>
      <c r="H16" s="246" t="s">
        <v>1361</v>
      </c>
      <c r="I16" s="1299" t="s">
        <v>973</v>
      </c>
      <c r="J16" s="1299" t="s">
        <v>988</v>
      </c>
      <c r="K16" s="1299" t="s">
        <v>1809</v>
      </c>
      <c r="L16" s="1288" t="s">
        <v>861</v>
      </c>
      <c r="M16" s="1288"/>
      <c r="N16" s="1288"/>
      <c r="O16" s="1288" t="s">
        <v>697</v>
      </c>
      <c r="P16" s="1288" t="s">
        <v>697</v>
      </c>
      <c r="Q16" s="1289" t="s">
        <v>852</v>
      </c>
      <c r="R16" s="1289" t="s">
        <v>844</v>
      </c>
      <c r="S16" s="1289" t="s">
        <v>854</v>
      </c>
      <c r="T16" s="1289" t="s">
        <v>1788</v>
      </c>
      <c r="U16" s="1289" t="s">
        <v>849</v>
      </c>
      <c r="V16" s="1289">
        <v>2</v>
      </c>
      <c r="W16" s="1299" t="s">
        <v>20</v>
      </c>
      <c r="X16" s="1282">
        <v>34</v>
      </c>
      <c r="Y16" s="1282">
        <v>5</v>
      </c>
      <c r="Z16" s="1300" t="s">
        <v>16</v>
      </c>
      <c r="AA16" s="1291" t="s">
        <v>1821</v>
      </c>
      <c r="AB16" s="1292" t="s">
        <v>1984</v>
      </c>
    </row>
    <row r="17" spans="1:30" s="1292" customFormat="1" ht="26.25" customHeight="1" thickBot="1">
      <c r="A17" s="1284">
        <v>14</v>
      </c>
      <c r="B17" s="1281"/>
      <c r="C17" s="1293">
        <v>4279</v>
      </c>
      <c r="D17" s="1281" t="s">
        <v>888</v>
      </c>
      <c r="E17" s="1284" t="s">
        <v>9</v>
      </c>
      <c r="F17" s="1294" t="s">
        <v>431</v>
      </c>
      <c r="G17" s="1295">
        <v>38976</v>
      </c>
      <c r="H17" s="246" t="s">
        <v>1361</v>
      </c>
      <c r="I17" s="1284" t="s">
        <v>1004</v>
      </c>
      <c r="J17" s="1284" t="s">
        <v>934</v>
      </c>
      <c r="K17" s="1284" t="s">
        <v>350</v>
      </c>
      <c r="L17" s="1288" t="s">
        <v>323</v>
      </c>
      <c r="M17" s="1288"/>
      <c r="N17" s="1288"/>
      <c r="O17" s="1288" t="s">
        <v>699</v>
      </c>
      <c r="P17" s="1288" t="s">
        <v>699</v>
      </c>
      <c r="Q17" s="1289" t="s">
        <v>1109</v>
      </c>
      <c r="R17" s="1288" t="s">
        <v>857</v>
      </c>
      <c r="S17" s="1288" t="s">
        <v>336</v>
      </c>
      <c r="T17" s="1288" t="s">
        <v>1286</v>
      </c>
      <c r="U17" s="1288" t="s">
        <v>1291</v>
      </c>
      <c r="V17" s="1297">
        <v>2</v>
      </c>
      <c r="W17" s="1284" t="s">
        <v>56</v>
      </c>
      <c r="X17" s="1282">
        <v>19</v>
      </c>
      <c r="Y17" s="1282">
        <v>3</v>
      </c>
      <c r="Z17" s="1284" t="s">
        <v>16</v>
      </c>
      <c r="AA17" s="1298" t="s">
        <v>1464</v>
      </c>
      <c r="AB17" s="1292" t="s">
        <v>1985</v>
      </c>
    </row>
    <row r="18" spans="1:30" s="1292" customFormat="1" ht="26.25" customHeight="1" thickBot="1">
      <c r="A18" s="1280">
        <v>15</v>
      </c>
      <c r="B18" s="1281"/>
      <c r="C18" s="1301" t="s">
        <v>684</v>
      </c>
      <c r="D18" s="1281" t="s">
        <v>462</v>
      </c>
      <c r="E18" s="1302" t="s">
        <v>31</v>
      </c>
      <c r="F18" s="1303" t="s">
        <v>431</v>
      </c>
      <c r="G18" s="1304">
        <v>38395</v>
      </c>
      <c r="H18" s="246" t="s">
        <v>713</v>
      </c>
      <c r="I18" s="1302" t="s">
        <v>463</v>
      </c>
      <c r="J18" s="1302" t="s">
        <v>464</v>
      </c>
      <c r="K18" s="1288" t="s">
        <v>325</v>
      </c>
      <c r="L18" s="1288" t="s">
        <v>325</v>
      </c>
      <c r="M18" s="1288"/>
      <c r="N18" s="1288"/>
      <c r="O18" s="1288" t="s">
        <v>697</v>
      </c>
      <c r="P18" s="1288" t="s">
        <v>697</v>
      </c>
      <c r="Q18" s="1289" t="s">
        <v>845</v>
      </c>
      <c r="R18" s="1305" t="s">
        <v>844</v>
      </c>
      <c r="S18" s="1305" t="s">
        <v>1053</v>
      </c>
      <c r="T18" s="1305" t="s">
        <v>1290</v>
      </c>
      <c r="U18" s="1305" t="s">
        <v>1320</v>
      </c>
      <c r="V18" s="1305">
        <v>2</v>
      </c>
      <c r="W18" s="1284" t="s">
        <v>1713</v>
      </c>
      <c r="X18" s="1284" t="s">
        <v>465</v>
      </c>
      <c r="Y18" s="1282" t="s">
        <v>27</v>
      </c>
      <c r="Z18" s="1300" t="s">
        <v>326</v>
      </c>
      <c r="AA18" s="1291" t="s">
        <v>1502</v>
      </c>
      <c r="AB18" s="1306" t="s">
        <v>1986</v>
      </c>
      <c r="AC18" s="1306"/>
      <c r="AD18" s="1306"/>
    </row>
    <row r="19" spans="1:30" s="1292" customFormat="1" ht="26.25" customHeight="1" thickBot="1">
      <c r="A19" s="1284">
        <v>16</v>
      </c>
      <c r="B19" s="1281"/>
      <c r="C19" s="1315">
        <v>4310</v>
      </c>
      <c r="D19" s="1308" t="s">
        <v>957</v>
      </c>
      <c r="E19" s="1284" t="s">
        <v>31</v>
      </c>
      <c r="F19" s="1294" t="s">
        <v>431</v>
      </c>
      <c r="G19" s="1295">
        <v>38954</v>
      </c>
      <c r="H19" s="246" t="s">
        <v>1361</v>
      </c>
      <c r="I19" s="1299" t="s">
        <v>974</v>
      </c>
      <c r="J19" s="1299" t="s">
        <v>989</v>
      </c>
      <c r="K19" s="1299" t="s">
        <v>1646</v>
      </c>
      <c r="L19" s="1288" t="s">
        <v>861</v>
      </c>
      <c r="M19" s="1288"/>
      <c r="N19" s="1288"/>
      <c r="O19" s="1288" t="s">
        <v>697</v>
      </c>
      <c r="P19" s="1288" t="s">
        <v>697</v>
      </c>
      <c r="Q19" s="1289" t="s">
        <v>845</v>
      </c>
      <c r="R19" s="1289" t="s">
        <v>844</v>
      </c>
      <c r="S19" s="1289" t="s">
        <v>1767</v>
      </c>
      <c r="T19" s="1289" t="s">
        <v>847</v>
      </c>
      <c r="U19" s="1289" t="s">
        <v>849</v>
      </c>
      <c r="V19" s="1289" t="s">
        <v>1062</v>
      </c>
      <c r="W19" s="1299" t="s">
        <v>56</v>
      </c>
      <c r="X19" s="1282">
        <v>24</v>
      </c>
      <c r="Y19" s="1282">
        <v>4</v>
      </c>
      <c r="Z19" s="1300" t="s">
        <v>16</v>
      </c>
      <c r="AA19" s="1291" t="s">
        <v>1615</v>
      </c>
      <c r="AB19" s="1292" t="s">
        <v>1972</v>
      </c>
    </row>
    <row r="20" spans="1:30" s="1292" customFormat="1" ht="26.25" customHeight="1" thickBot="1">
      <c r="A20" s="1280">
        <v>17</v>
      </c>
      <c r="B20" s="1281"/>
      <c r="C20" s="1293">
        <v>4313</v>
      </c>
      <c r="D20" s="1308" t="s">
        <v>1080</v>
      </c>
      <c r="E20" s="1284" t="s">
        <v>31</v>
      </c>
      <c r="F20" s="1294" t="s">
        <v>431</v>
      </c>
      <c r="G20" s="1295">
        <v>38751</v>
      </c>
      <c r="H20" s="246" t="s">
        <v>1363</v>
      </c>
      <c r="I20" s="1299" t="s">
        <v>551</v>
      </c>
      <c r="J20" s="1299" t="s">
        <v>1082</v>
      </c>
      <c r="K20" s="1299" t="s">
        <v>344</v>
      </c>
      <c r="L20" s="1299" t="s">
        <v>344</v>
      </c>
      <c r="M20" s="1288"/>
      <c r="N20" s="1288"/>
      <c r="O20" s="1288" t="s">
        <v>698</v>
      </c>
      <c r="P20" s="1288" t="s">
        <v>697</v>
      </c>
      <c r="Q20" s="1289" t="s">
        <v>1054</v>
      </c>
      <c r="R20" s="1289" t="s">
        <v>857</v>
      </c>
      <c r="S20" s="1289" t="s">
        <v>1064</v>
      </c>
      <c r="T20" s="1289" t="s">
        <v>1083</v>
      </c>
      <c r="U20" s="1289" t="s">
        <v>1060</v>
      </c>
      <c r="V20" s="1289">
        <v>1</v>
      </c>
      <c r="W20" s="1284" t="s">
        <v>1070</v>
      </c>
      <c r="X20" s="1282">
        <v>4</v>
      </c>
      <c r="Y20" s="1282">
        <v>2</v>
      </c>
      <c r="Z20" s="1299" t="s">
        <v>73</v>
      </c>
      <c r="AA20" s="1311" t="s">
        <v>1460</v>
      </c>
      <c r="AB20" s="1292" t="s">
        <v>1987</v>
      </c>
    </row>
    <row r="21" spans="1:30" s="1292" customFormat="1" ht="26.25" customHeight="1" thickBot="1">
      <c r="A21" s="1284">
        <v>18</v>
      </c>
      <c r="B21" s="1281"/>
      <c r="C21" s="1293">
        <v>4314</v>
      </c>
      <c r="D21" s="1308" t="s">
        <v>1035</v>
      </c>
      <c r="E21" s="1284" t="s">
        <v>31</v>
      </c>
      <c r="F21" s="1294" t="s">
        <v>431</v>
      </c>
      <c r="G21" s="1295">
        <v>39133</v>
      </c>
      <c r="H21" s="246" t="s">
        <v>1361</v>
      </c>
      <c r="I21" s="1299" t="s">
        <v>1036</v>
      </c>
      <c r="J21" s="1299" t="s">
        <v>1639</v>
      </c>
      <c r="K21" s="1299" t="s">
        <v>325</v>
      </c>
      <c r="L21" s="1288" t="s">
        <v>325</v>
      </c>
      <c r="M21" s="1288"/>
      <c r="N21" s="1288"/>
      <c r="O21" s="1288" t="s">
        <v>709</v>
      </c>
      <c r="P21" s="1288" t="s">
        <v>709</v>
      </c>
      <c r="Q21" s="1289" t="s">
        <v>852</v>
      </c>
      <c r="R21" s="1289" t="s">
        <v>843</v>
      </c>
      <c r="S21" s="1289" t="s">
        <v>1308</v>
      </c>
      <c r="T21" s="1289" t="s">
        <v>847</v>
      </c>
      <c r="U21" s="1289" t="s">
        <v>1621</v>
      </c>
      <c r="V21" s="1289">
        <v>1</v>
      </c>
      <c r="W21" s="1299" t="s">
        <v>1830</v>
      </c>
      <c r="X21" s="1282">
        <v>39</v>
      </c>
      <c r="Y21" s="1282">
        <v>6</v>
      </c>
      <c r="Z21" s="1300" t="s">
        <v>16</v>
      </c>
      <c r="AA21" s="1291" t="s">
        <v>1831</v>
      </c>
      <c r="AB21" s="1310" t="s">
        <v>1988</v>
      </c>
    </row>
    <row r="22" spans="1:30" s="1292" customFormat="1" ht="26.25" customHeight="1" thickBot="1">
      <c r="A22" s="1280">
        <v>19</v>
      </c>
      <c r="B22" s="1281"/>
      <c r="C22" s="1315">
        <v>4317</v>
      </c>
      <c r="D22" s="1308" t="s">
        <v>959</v>
      </c>
      <c r="E22" s="1284" t="s">
        <v>31</v>
      </c>
      <c r="F22" s="1294" t="s">
        <v>431</v>
      </c>
      <c r="G22" s="1295">
        <v>38987</v>
      </c>
      <c r="H22" s="246" t="s">
        <v>1361</v>
      </c>
      <c r="I22" s="1299" t="s">
        <v>574</v>
      </c>
      <c r="J22" s="1299" t="s">
        <v>993</v>
      </c>
      <c r="K22" s="1299" t="s">
        <v>323</v>
      </c>
      <c r="L22" s="1288" t="s">
        <v>861</v>
      </c>
      <c r="M22" s="1288"/>
      <c r="N22" s="1288"/>
      <c r="O22" s="1288" t="s">
        <v>697</v>
      </c>
      <c r="P22" s="1288" t="s">
        <v>698</v>
      </c>
      <c r="Q22" s="1289" t="s">
        <v>1052</v>
      </c>
      <c r="R22" s="1316"/>
      <c r="S22" s="1316" t="s">
        <v>1622</v>
      </c>
      <c r="T22" s="1289" t="s">
        <v>847</v>
      </c>
      <c r="U22" s="1316" t="s">
        <v>849</v>
      </c>
      <c r="V22" s="1316">
        <v>2</v>
      </c>
      <c r="W22" s="1299" t="s">
        <v>36</v>
      </c>
      <c r="X22" s="1282">
        <v>2</v>
      </c>
      <c r="Y22" s="1282">
        <v>1</v>
      </c>
      <c r="Z22" s="1300" t="s">
        <v>29</v>
      </c>
      <c r="AA22" s="1291" t="s">
        <v>1640</v>
      </c>
      <c r="AB22" s="1310" t="s">
        <v>1960</v>
      </c>
    </row>
    <row r="23" spans="1:30" s="1292" customFormat="1" ht="26.25" customHeight="1" thickBot="1">
      <c r="A23" s="1284">
        <v>20</v>
      </c>
      <c r="B23" s="1281"/>
      <c r="C23" s="1293">
        <v>4318</v>
      </c>
      <c r="D23" s="1308" t="s">
        <v>960</v>
      </c>
      <c r="E23" s="1284" t="s">
        <v>31</v>
      </c>
      <c r="F23" s="1294" t="s">
        <v>431</v>
      </c>
      <c r="G23" s="1295">
        <v>38841</v>
      </c>
      <c r="H23" s="246" t="s">
        <v>1363</v>
      </c>
      <c r="I23" s="1299" t="s">
        <v>977</v>
      </c>
      <c r="J23" s="1299" t="s">
        <v>994</v>
      </c>
      <c r="K23" s="1299" t="s">
        <v>323</v>
      </c>
      <c r="L23" s="1288" t="s">
        <v>861</v>
      </c>
      <c r="M23" s="1288"/>
      <c r="N23" s="1288"/>
      <c r="O23" s="1288" t="s">
        <v>697</v>
      </c>
      <c r="P23" s="1288" t="s">
        <v>697</v>
      </c>
      <c r="Q23" s="1289" t="s">
        <v>1349</v>
      </c>
      <c r="R23" s="1289" t="s">
        <v>844</v>
      </c>
      <c r="S23" s="1289" t="s">
        <v>1064</v>
      </c>
      <c r="T23" s="1289" t="s">
        <v>847</v>
      </c>
      <c r="U23" s="1289" t="s">
        <v>1060</v>
      </c>
      <c r="V23" s="1289"/>
      <c r="W23" s="1299" t="s">
        <v>85</v>
      </c>
      <c r="X23" s="1282">
        <v>30</v>
      </c>
      <c r="Y23" s="1282">
        <v>5</v>
      </c>
      <c r="Z23" s="1300" t="s">
        <v>29</v>
      </c>
      <c r="AA23" s="1291" t="s">
        <v>1626</v>
      </c>
    </row>
    <row r="24" spans="1:30" s="1306" customFormat="1" ht="26.25" customHeight="1" thickBot="1">
      <c r="A24" s="1280">
        <v>21</v>
      </c>
      <c r="B24" s="1281"/>
      <c r="C24" s="1293">
        <v>4319</v>
      </c>
      <c r="D24" s="1308" t="s">
        <v>961</v>
      </c>
      <c r="E24" s="1284" t="s">
        <v>31</v>
      </c>
      <c r="F24" s="1294" t="s">
        <v>431</v>
      </c>
      <c r="G24" s="1295">
        <v>38969</v>
      </c>
      <c r="H24" s="246" t="s">
        <v>1361</v>
      </c>
      <c r="I24" s="1299" t="s">
        <v>978</v>
      </c>
      <c r="J24" s="1299" t="s">
        <v>995</v>
      </c>
      <c r="K24" s="1299" t="s">
        <v>323</v>
      </c>
      <c r="L24" s="1288" t="s">
        <v>861</v>
      </c>
      <c r="M24" s="1288"/>
      <c r="N24" s="1288"/>
      <c r="O24" s="1288" t="s">
        <v>698</v>
      </c>
      <c r="P24" s="1288" t="s">
        <v>698</v>
      </c>
      <c r="Q24" s="1289" t="s">
        <v>1052</v>
      </c>
      <c r="R24" s="1289" t="s">
        <v>844</v>
      </c>
      <c r="S24" s="1289" t="s">
        <v>1053</v>
      </c>
      <c r="T24" s="1289" t="s">
        <v>853</v>
      </c>
      <c r="U24" s="1289" t="s">
        <v>1060</v>
      </c>
      <c r="V24" s="1289">
        <v>0</v>
      </c>
      <c r="W24" s="1299" t="s">
        <v>85</v>
      </c>
      <c r="X24" s="1282">
        <v>24</v>
      </c>
      <c r="Y24" s="1282">
        <v>4</v>
      </c>
      <c r="Z24" s="1300" t="s">
        <v>29</v>
      </c>
      <c r="AA24" s="1291" t="s">
        <v>1626</v>
      </c>
      <c r="AB24" s="1292" t="s">
        <v>1989</v>
      </c>
      <c r="AD24" s="1292"/>
    </row>
    <row r="25" spans="1:30" s="1306" customFormat="1" ht="26.25" customHeight="1" thickBot="1">
      <c r="A25" s="1284">
        <v>22</v>
      </c>
      <c r="B25" s="1317"/>
      <c r="C25" s="1293">
        <v>4320</v>
      </c>
      <c r="D25" s="1318" t="s">
        <v>1026</v>
      </c>
      <c r="E25" s="1284" t="s">
        <v>31</v>
      </c>
      <c r="F25" s="1294" t="s">
        <v>431</v>
      </c>
      <c r="G25" s="1295">
        <v>38833</v>
      </c>
      <c r="H25" s="246" t="s">
        <v>1363</v>
      </c>
      <c r="I25" s="1299" t="s">
        <v>1086</v>
      </c>
      <c r="J25" s="1299" t="s">
        <v>1087</v>
      </c>
      <c r="K25" s="1319" t="s">
        <v>336</v>
      </c>
      <c r="L25" s="1288" t="s">
        <v>861</v>
      </c>
      <c r="M25" s="1288"/>
      <c r="N25" s="1288"/>
      <c r="O25" s="1288" t="s">
        <v>709</v>
      </c>
      <c r="P25" s="1288" t="s">
        <v>698</v>
      </c>
      <c r="Q25" s="1289" t="s">
        <v>845</v>
      </c>
      <c r="R25" s="1289" t="s">
        <v>857</v>
      </c>
      <c r="S25" s="1289" t="s">
        <v>1088</v>
      </c>
      <c r="T25" s="1289" t="s">
        <v>1290</v>
      </c>
      <c r="U25" s="1289" t="s">
        <v>1060</v>
      </c>
      <c r="V25" s="1289">
        <v>1</v>
      </c>
      <c r="W25" s="1299" t="s">
        <v>1089</v>
      </c>
      <c r="X25" s="1282">
        <v>20</v>
      </c>
      <c r="Y25" s="1282">
        <v>3</v>
      </c>
      <c r="Z25" s="1300" t="s">
        <v>174</v>
      </c>
      <c r="AA25" s="1291" t="s">
        <v>1461</v>
      </c>
      <c r="AB25" s="1292" t="s">
        <v>1990</v>
      </c>
      <c r="AD25" s="1292"/>
    </row>
    <row r="26" spans="1:30" s="1306" customFormat="1" ht="26.25" customHeight="1" thickBot="1">
      <c r="A26" s="1280">
        <v>23</v>
      </c>
      <c r="B26" s="1320"/>
      <c r="C26" s="1301">
        <v>4322</v>
      </c>
      <c r="D26" s="1281" t="s">
        <v>963</v>
      </c>
      <c r="E26" s="1302" t="s">
        <v>31</v>
      </c>
      <c r="F26" s="1321" t="s">
        <v>431</v>
      </c>
      <c r="G26" s="1314">
        <v>38686</v>
      </c>
      <c r="H26" s="246" t="s">
        <v>1363</v>
      </c>
      <c r="I26" s="1302" t="s">
        <v>980</v>
      </c>
      <c r="J26" s="1302" t="s">
        <v>996</v>
      </c>
      <c r="K26" s="1288"/>
      <c r="L26" s="1288" t="s">
        <v>861</v>
      </c>
      <c r="M26" s="1288"/>
      <c r="N26" s="1288"/>
      <c r="O26" s="1288" t="s">
        <v>697</v>
      </c>
      <c r="P26" s="1288" t="s">
        <v>697</v>
      </c>
      <c r="Q26" s="1289" t="s">
        <v>1349</v>
      </c>
      <c r="R26" s="1305" t="s">
        <v>857</v>
      </c>
      <c r="S26" s="1305" t="s">
        <v>1822</v>
      </c>
      <c r="T26" s="1305" t="s">
        <v>847</v>
      </c>
      <c r="U26" s="1305" t="s">
        <v>1291</v>
      </c>
      <c r="V26" s="1305">
        <v>4</v>
      </c>
      <c r="W26" s="1284" t="s">
        <v>85</v>
      </c>
      <c r="X26" s="1284">
        <v>26</v>
      </c>
      <c r="Y26" s="1282">
        <v>4</v>
      </c>
      <c r="Z26" s="1300" t="s">
        <v>29</v>
      </c>
      <c r="AA26" s="1291" t="s">
        <v>1823</v>
      </c>
      <c r="AB26" s="1292"/>
      <c r="AC26" s="1292"/>
    </row>
    <row r="27" spans="1:30" s="1292" customFormat="1" ht="26.25" customHeight="1" thickBot="1">
      <c r="A27" s="1284">
        <v>24</v>
      </c>
      <c r="B27" s="1281"/>
      <c r="C27" s="1315">
        <v>4323</v>
      </c>
      <c r="D27" s="1308" t="s">
        <v>964</v>
      </c>
      <c r="E27" s="1284" t="s">
        <v>31</v>
      </c>
      <c r="F27" s="1294" t="s">
        <v>431</v>
      </c>
      <c r="G27" s="1295">
        <v>39204</v>
      </c>
      <c r="H27" s="246" t="s">
        <v>1361</v>
      </c>
      <c r="I27" s="1299" t="s">
        <v>981</v>
      </c>
      <c r="J27" s="1299" t="s">
        <v>997</v>
      </c>
      <c r="K27" s="1299" t="s">
        <v>1836</v>
      </c>
      <c r="L27" s="1288" t="s">
        <v>344</v>
      </c>
      <c r="M27" s="1288"/>
      <c r="N27" s="1288"/>
      <c r="O27" s="1288" t="s">
        <v>697</v>
      </c>
      <c r="P27" s="1288" t="s">
        <v>699</v>
      </c>
      <c r="Q27" s="1289" t="s">
        <v>1052</v>
      </c>
      <c r="R27" s="1289" t="s">
        <v>1061</v>
      </c>
      <c r="S27" s="1289"/>
      <c r="T27" s="1289" t="s">
        <v>847</v>
      </c>
      <c r="U27" s="1289" t="s">
        <v>1291</v>
      </c>
      <c r="V27" s="1289">
        <v>2</v>
      </c>
      <c r="W27" s="1299" t="s">
        <v>56</v>
      </c>
      <c r="X27" s="1282">
        <v>15</v>
      </c>
      <c r="Y27" s="1282">
        <v>3</v>
      </c>
      <c r="Z27" s="1300" t="s">
        <v>16</v>
      </c>
      <c r="AA27" s="1291" t="s">
        <v>1462</v>
      </c>
      <c r="AB27" s="1306" t="s">
        <v>1991</v>
      </c>
      <c r="AD27" s="1306"/>
    </row>
    <row r="28" spans="1:30" s="1292" customFormat="1" ht="26.25" customHeight="1" thickBot="1">
      <c r="A28" s="1280">
        <v>25</v>
      </c>
      <c r="B28" s="1163"/>
      <c r="C28" s="1111" t="s">
        <v>692</v>
      </c>
      <c r="D28" s="1112" t="s">
        <v>488</v>
      </c>
      <c r="E28" s="1162" t="s">
        <v>31</v>
      </c>
      <c r="F28" s="1125" t="s">
        <v>431</v>
      </c>
      <c r="G28" s="1115">
        <v>38736</v>
      </c>
      <c r="H28" s="246" t="s">
        <v>1363</v>
      </c>
      <c r="I28" s="1162" t="s">
        <v>489</v>
      </c>
      <c r="J28" s="1162" t="s">
        <v>490</v>
      </c>
      <c r="K28" s="1126" t="s">
        <v>323</v>
      </c>
      <c r="L28" s="1117" t="s">
        <v>18</v>
      </c>
      <c r="M28" s="1117"/>
      <c r="N28" s="1117"/>
      <c r="O28" s="1117" t="s">
        <v>699</v>
      </c>
      <c r="P28" s="1117" t="s">
        <v>698</v>
      </c>
      <c r="Q28" s="1120" t="s">
        <v>845</v>
      </c>
      <c r="R28" s="1127"/>
      <c r="S28" s="1127"/>
      <c r="T28" s="1127"/>
      <c r="U28" s="1127" t="s">
        <v>1292</v>
      </c>
      <c r="V28" s="1127">
        <v>5</v>
      </c>
      <c r="W28" s="1110" t="s">
        <v>335</v>
      </c>
      <c r="X28" s="1110" t="s">
        <v>491</v>
      </c>
      <c r="Y28" s="1121" t="s">
        <v>25</v>
      </c>
      <c r="Z28" s="1116" t="s">
        <v>321</v>
      </c>
      <c r="AA28" s="1128" t="s">
        <v>1509</v>
      </c>
      <c r="AB28" s="1354" t="s">
        <v>2093</v>
      </c>
      <c r="AC28" s="1122"/>
      <c r="AD28" s="1129"/>
    </row>
    <row r="29" spans="1:30" s="1292" customFormat="1" ht="26.25" customHeight="1" thickBot="1">
      <c r="A29" s="1284">
        <v>26</v>
      </c>
      <c r="B29" s="1281"/>
      <c r="C29" s="1293" t="s">
        <v>693</v>
      </c>
      <c r="D29" s="1281" t="s">
        <v>492</v>
      </c>
      <c r="E29" s="1284" t="s">
        <v>9</v>
      </c>
      <c r="F29" s="1294" t="s">
        <v>431</v>
      </c>
      <c r="G29" s="1295">
        <v>39076</v>
      </c>
      <c r="H29" s="246" t="s">
        <v>1361</v>
      </c>
      <c r="I29" s="1299" t="s">
        <v>493</v>
      </c>
      <c r="J29" s="1299" t="s">
        <v>1090</v>
      </c>
      <c r="K29" s="1299" t="s">
        <v>336</v>
      </c>
      <c r="L29" s="1288" t="s">
        <v>861</v>
      </c>
      <c r="M29" s="1288"/>
      <c r="N29" s="1288"/>
      <c r="O29" s="1288" t="s">
        <v>699</v>
      </c>
      <c r="P29" s="1288" t="s">
        <v>1820</v>
      </c>
      <c r="Q29" s="1289" t="s">
        <v>1054</v>
      </c>
      <c r="R29" s="1289" t="s">
        <v>844</v>
      </c>
      <c r="S29" s="1289" t="s">
        <v>52</v>
      </c>
      <c r="T29" s="1289" t="s">
        <v>847</v>
      </c>
      <c r="U29" s="1289" t="s">
        <v>1291</v>
      </c>
      <c r="V29" s="1289">
        <v>6</v>
      </c>
      <c r="W29" s="1299" t="s">
        <v>85</v>
      </c>
      <c r="X29" s="1282">
        <v>22</v>
      </c>
      <c r="Y29" s="1282">
        <v>4</v>
      </c>
      <c r="Z29" s="1300" t="s">
        <v>29</v>
      </c>
      <c r="AA29" s="1291" t="s">
        <v>1463</v>
      </c>
      <c r="AB29" s="1310" t="s">
        <v>1992</v>
      </c>
    </row>
    <row r="30" spans="1:30" s="1292" customFormat="1" ht="26.25" customHeight="1" thickBot="1">
      <c r="A30" s="1280">
        <v>27</v>
      </c>
      <c r="B30" s="1317"/>
      <c r="C30" s="1293">
        <v>4392</v>
      </c>
      <c r="D30" s="1317" t="s">
        <v>1279</v>
      </c>
      <c r="E30" s="1284" t="s">
        <v>9</v>
      </c>
      <c r="F30" s="1294" t="s">
        <v>431</v>
      </c>
      <c r="G30" s="1322">
        <v>39137</v>
      </c>
      <c r="H30" s="246" t="s">
        <v>1361</v>
      </c>
      <c r="I30" s="1299" t="s">
        <v>1280</v>
      </c>
      <c r="J30" s="1299" t="s">
        <v>1281</v>
      </c>
      <c r="K30" s="1319" t="s">
        <v>340</v>
      </c>
      <c r="L30" s="1288" t="s">
        <v>861</v>
      </c>
      <c r="M30" s="1288"/>
      <c r="N30" s="1288"/>
      <c r="O30" s="1288" t="s">
        <v>697</v>
      </c>
      <c r="P30" s="1288" t="s">
        <v>698</v>
      </c>
      <c r="Q30" s="1289" t="s">
        <v>1052</v>
      </c>
      <c r="R30" s="1289" t="s">
        <v>844</v>
      </c>
      <c r="S30" s="1289" t="s">
        <v>854</v>
      </c>
      <c r="T30" s="1289" t="s">
        <v>847</v>
      </c>
      <c r="U30" s="1289" t="s">
        <v>1060</v>
      </c>
      <c r="V30" s="1289">
        <v>1</v>
      </c>
      <c r="W30" s="1299" t="s">
        <v>1623</v>
      </c>
      <c r="X30" s="1282">
        <v>3</v>
      </c>
      <c r="Y30" s="1282">
        <v>13</v>
      </c>
      <c r="Z30" s="1300" t="s">
        <v>1624</v>
      </c>
      <c r="AA30" s="1291" t="s">
        <v>1625</v>
      </c>
      <c r="AB30" s="1306" t="s">
        <v>1993</v>
      </c>
      <c r="AC30" s="1306"/>
    </row>
    <row r="31" spans="1:30" s="1306" customFormat="1" ht="26.25" customHeight="1" thickBot="1">
      <c r="A31" s="1284">
        <v>28</v>
      </c>
      <c r="B31" s="1317"/>
      <c r="C31" s="1293">
        <v>4297</v>
      </c>
      <c r="D31" s="1317" t="s">
        <v>1058</v>
      </c>
      <c r="E31" s="1284" t="s">
        <v>9</v>
      </c>
      <c r="F31" s="1294" t="s">
        <v>431</v>
      </c>
      <c r="G31" s="1322">
        <v>39070</v>
      </c>
      <c r="H31" s="246" t="s">
        <v>1361</v>
      </c>
      <c r="I31" s="1284" t="s">
        <v>927</v>
      </c>
      <c r="J31" s="1284" t="s">
        <v>950</v>
      </c>
      <c r="K31" s="1323" t="s">
        <v>340</v>
      </c>
      <c r="L31" s="1288" t="s">
        <v>861</v>
      </c>
      <c r="M31" s="1288"/>
      <c r="N31" s="1288"/>
      <c r="O31" s="1288" t="s">
        <v>697</v>
      </c>
      <c r="P31" s="1288" t="s">
        <v>697</v>
      </c>
      <c r="Q31" s="1289" t="s">
        <v>845</v>
      </c>
      <c r="R31" s="1288" t="s">
        <v>857</v>
      </c>
      <c r="S31" s="1288" t="s">
        <v>52</v>
      </c>
      <c r="T31" s="1288" t="s">
        <v>1290</v>
      </c>
      <c r="U31" s="1288" t="s">
        <v>849</v>
      </c>
      <c r="V31" s="1307">
        <v>2</v>
      </c>
      <c r="W31" s="1284" t="s">
        <v>56</v>
      </c>
      <c r="X31" s="1282">
        <v>23</v>
      </c>
      <c r="Y31" s="1282">
        <v>4</v>
      </c>
      <c r="Z31" s="1284" t="s">
        <v>16</v>
      </c>
      <c r="AA31" s="1298" t="s">
        <v>1453</v>
      </c>
      <c r="AB31" s="1292" t="s">
        <v>1994</v>
      </c>
      <c r="AC31" s="1292"/>
      <c r="AD31" s="1292"/>
    </row>
    <row r="32" spans="1:30" s="1292" customFormat="1" ht="26.25" customHeight="1" thickBot="1">
      <c r="A32" s="1280">
        <v>29</v>
      </c>
      <c r="B32" s="1317"/>
      <c r="C32" s="1293">
        <v>4324</v>
      </c>
      <c r="D32" s="1317" t="s">
        <v>965</v>
      </c>
      <c r="E32" s="1284" t="s">
        <v>9</v>
      </c>
      <c r="F32" s="1294" t="s">
        <v>431</v>
      </c>
      <c r="G32" s="1322">
        <v>39205</v>
      </c>
      <c r="H32" s="246" t="s">
        <v>1361</v>
      </c>
      <c r="I32" s="1299"/>
      <c r="J32" s="1299" t="s">
        <v>998</v>
      </c>
      <c r="K32" s="1319"/>
      <c r="L32" s="1288" t="s">
        <v>340</v>
      </c>
      <c r="M32" s="1288"/>
      <c r="N32" s="1288"/>
      <c r="O32" s="1288"/>
      <c r="P32" s="1288" t="s">
        <v>698</v>
      </c>
      <c r="Q32" s="1289" t="s">
        <v>1052</v>
      </c>
      <c r="R32" s="1289"/>
      <c r="S32" s="1289" t="s">
        <v>52</v>
      </c>
      <c r="T32" s="1289" t="s">
        <v>847</v>
      </c>
      <c r="U32" s="1289" t="s">
        <v>849</v>
      </c>
      <c r="V32" s="1289">
        <v>2</v>
      </c>
      <c r="W32" s="1299" t="s">
        <v>36</v>
      </c>
      <c r="X32" s="1282">
        <v>2</v>
      </c>
      <c r="Y32" s="1282">
        <v>1</v>
      </c>
      <c r="Z32" s="1300" t="s">
        <v>29</v>
      </c>
      <c r="AA32" s="1324" t="s">
        <v>1331</v>
      </c>
      <c r="AB32" s="1306" t="s">
        <v>1995</v>
      </c>
      <c r="AC32" s="1325"/>
      <c r="AD32" s="1306"/>
    </row>
    <row r="33" spans="1:30" s="1152" customFormat="1" ht="26.25" customHeight="1" thickBot="1">
      <c r="A33" s="1284">
        <v>30</v>
      </c>
      <c r="B33" s="1283"/>
      <c r="C33" s="1293">
        <v>4326</v>
      </c>
      <c r="D33" s="1308" t="s">
        <v>966</v>
      </c>
      <c r="E33" s="1323" t="s">
        <v>31</v>
      </c>
      <c r="F33" s="1294" t="s">
        <v>431</v>
      </c>
      <c r="G33" s="1322">
        <v>39045</v>
      </c>
      <c r="H33" s="246" t="s">
        <v>1361</v>
      </c>
      <c r="I33" s="1299" t="s">
        <v>982</v>
      </c>
      <c r="J33" s="1299" t="s">
        <v>999</v>
      </c>
      <c r="K33" s="1319" t="s">
        <v>325</v>
      </c>
      <c r="L33" s="1288" t="s">
        <v>861</v>
      </c>
      <c r="M33" s="1288"/>
      <c r="N33" s="1288"/>
      <c r="O33" s="1288" t="s">
        <v>697</v>
      </c>
      <c r="P33" s="1288" t="s">
        <v>699</v>
      </c>
      <c r="Q33" s="1289" t="s">
        <v>1052</v>
      </c>
      <c r="R33" s="1289" t="s">
        <v>857</v>
      </c>
      <c r="S33" s="1289" t="s">
        <v>1053</v>
      </c>
      <c r="T33" s="1289" t="s">
        <v>847</v>
      </c>
      <c r="U33" s="1289" t="s">
        <v>1320</v>
      </c>
      <c r="V33" s="1289">
        <v>2</v>
      </c>
      <c r="W33" s="1299" t="s">
        <v>36</v>
      </c>
      <c r="X33" s="1282">
        <v>10</v>
      </c>
      <c r="Y33" s="1282">
        <v>2</v>
      </c>
      <c r="Z33" s="1300" t="s">
        <v>29</v>
      </c>
      <c r="AA33" s="1291"/>
      <c r="AB33" s="1306" t="s">
        <v>1996</v>
      </c>
      <c r="AC33" s="1292"/>
      <c r="AD33" s="1292"/>
    </row>
    <row r="34" spans="1:30" s="368" customFormat="1" ht="26.25" customHeight="1" thickBot="1">
      <c r="A34" s="1280"/>
      <c r="B34" s="1283"/>
      <c r="C34" s="1293"/>
      <c r="D34" s="1281"/>
      <c r="E34" s="1284"/>
      <c r="F34" s="1294"/>
      <c r="G34" s="1322"/>
      <c r="H34" s="246" t="s">
        <v>2330</v>
      </c>
      <c r="I34" s="1299"/>
      <c r="J34" s="1299"/>
      <c r="K34" s="1319"/>
      <c r="L34" s="1288"/>
      <c r="M34" s="1288"/>
      <c r="N34" s="1288"/>
      <c r="O34" s="1288"/>
      <c r="P34" s="1288"/>
      <c r="Q34" s="1289"/>
      <c r="R34" s="1289"/>
      <c r="S34" s="1289"/>
      <c r="T34" s="1289"/>
      <c r="U34" s="1289"/>
      <c r="V34" s="1289"/>
      <c r="W34" s="1284"/>
      <c r="X34" s="1282"/>
      <c r="Y34" s="1282"/>
      <c r="Z34" s="1299"/>
      <c r="AA34" s="1311"/>
      <c r="AB34" s="1292"/>
      <c r="AC34" s="1292"/>
      <c r="AD34" s="1292"/>
    </row>
    <row r="35" spans="1:30" s="368" customFormat="1" ht="26.25" customHeight="1" thickBot="1">
      <c r="A35" s="369"/>
      <c r="B35" s="416"/>
      <c r="C35" s="376"/>
      <c r="D35" s="325"/>
      <c r="E35" s="386"/>
      <c r="F35" s="387"/>
      <c r="G35" s="406"/>
      <c r="H35" s="246" t="s">
        <v>2330</v>
      </c>
      <c r="I35" s="386"/>
      <c r="J35" s="386"/>
      <c r="K35" s="388"/>
      <c r="L35" s="346"/>
      <c r="M35" s="346"/>
      <c r="N35" s="346"/>
      <c r="O35" s="346"/>
      <c r="P35" s="346"/>
      <c r="Q35" s="349"/>
      <c r="R35" s="383"/>
      <c r="S35" s="383"/>
      <c r="T35" s="383"/>
      <c r="U35" s="383"/>
      <c r="V35" s="383"/>
      <c r="W35" s="330"/>
      <c r="X35" s="330"/>
      <c r="Y35" s="348"/>
      <c r="Z35" s="363"/>
      <c r="AA35" s="516"/>
      <c r="AB35" s="357"/>
    </row>
    <row r="36" spans="1:30" s="368" customFormat="1" ht="26.25" customHeight="1">
      <c r="A36" s="369"/>
      <c r="B36" s="416"/>
      <c r="C36" s="376"/>
      <c r="D36" s="325"/>
      <c r="E36" s="386"/>
      <c r="F36" s="387"/>
      <c r="G36" s="406"/>
      <c r="H36" s="246" t="s">
        <v>2330</v>
      </c>
      <c r="I36" s="386"/>
      <c r="J36" s="386"/>
      <c r="K36" s="388"/>
      <c r="L36" s="346"/>
      <c r="M36" s="346"/>
      <c r="N36" s="346"/>
      <c r="O36" s="346"/>
      <c r="P36" s="346"/>
      <c r="Q36" s="349"/>
      <c r="R36" s="383"/>
      <c r="S36" s="383"/>
      <c r="T36" s="383"/>
      <c r="U36" s="383"/>
      <c r="V36" s="383"/>
      <c r="W36" s="330"/>
      <c r="X36" s="330"/>
      <c r="Y36" s="348"/>
      <c r="Z36" s="363"/>
      <c r="AA36" s="516"/>
      <c r="AB36" s="357"/>
    </row>
    <row r="37" spans="1:30" s="368" customFormat="1" ht="26.25" customHeight="1">
      <c r="A37" s="369"/>
      <c r="B37" s="416"/>
      <c r="C37" s="376"/>
      <c r="D37" s="325"/>
      <c r="E37" s="386"/>
      <c r="F37" s="387"/>
      <c r="G37" s="406"/>
      <c r="H37" s="90" t="s">
        <v>1632</v>
      </c>
      <c r="I37" s="386"/>
      <c r="J37" s="386"/>
      <c r="K37" s="388"/>
      <c r="L37" s="346"/>
      <c r="M37" s="346"/>
      <c r="N37" s="346"/>
      <c r="O37" s="346"/>
      <c r="P37" s="346"/>
      <c r="Q37" s="349"/>
      <c r="R37" s="383"/>
      <c r="S37" s="383"/>
      <c r="T37" s="383"/>
      <c r="U37" s="383"/>
      <c r="V37" s="383"/>
      <c r="W37" s="330"/>
      <c r="X37" s="330"/>
      <c r="Y37" s="348"/>
      <c r="Z37" s="363"/>
      <c r="AA37" s="516"/>
      <c r="AB37" s="357"/>
    </row>
    <row r="38" spans="1:30" s="339" customFormat="1" ht="26.25" customHeight="1">
      <c r="A38" s="330"/>
      <c r="B38" s="348"/>
      <c r="C38" s="348"/>
      <c r="D38" s="379"/>
      <c r="E38" s="363"/>
      <c r="F38" s="379"/>
      <c r="G38" s="417"/>
      <c r="H38" s="90" t="s">
        <v>1632</v>
      </c>
      <c r="I38" s="330"/>
      <c r="J38" s="363"/>
      <c r="K38" s="330"/>
      <c r="L38" s="346"/>
      <c r="M38" s="346"/>
      <c r="N38" s="346"/>
      <c r="O38" s="346"/>
      <c r="P38" s="346"/>
      <c r="Q38" s="347"/>
      <c r="R38" s="347"/>
      <c r="S38" s="347"/>
      <c r="T38" s="347"/>
      <c r="U38" s="347"/>
      <c r="V38" s="347"/>
      <c r="W38" s="330"/>
      <c r="X38" s="330"/>
      <c r="Y38" s="348"/>
      <c r="Z38" s="363"/>
      <c r="AA38" s="516"/>
      <c r="AB38" s="350"/>
    </row>
    <row r="39" spans="1:30" s="10" customFormat="1" ht="20.100000000000001" customHeight="1">
      <c r="A39" s="3" t="s">
        <v>875</v>
      </c>
      <c r="B39" s="3"/>
      <c r="C39" s="7"/>
      <c r="D39" s="2"/>
      <c r="E39" s="7"/>
      <c r="F39" s="7"/>
      <c r="G39" s="7"/>
      <c r="H39" s="13"/>
      <c r="I39" s="7"/>
      <c r="J39" s="7"/>
      <c r="K39" s="7"/>
      <c r="L39" s="7"/>
      <c r="M39" s="29"/>
      <c r="N39" s="29"/>
      <c r="O39" s="29"/>
      <c r="P39" s="29"/>
      <c r="Q39" s="11"/>
      <c r="R39" s="11"/>
      <c r="S39" s="11"/>
      <c r="T39" s="11"/>
      <c r="U39" s="11"/>
      <c r="V39" s="11"/>
      <c r="W39" s="7"/>
      <c r="X39" s="7"/>
      <c r="Y39" s="7"/>
      <c r="Z39" s="7"/>
      <c r="AA39" s="487"/>
    </row>
    <row r="40" spans="1:30" s="10" customFormat="1" ht="20.100000000000001" customHeight="1">
      <c r="A40" s="1502">
        <f>'1a'!A40:C40</f>
        <v>42214</v>
      </c>
      <c r="B40" s="1503"/>
      <c r="C40" s="1503"/>
      <c r="D40" s="2"/>
      <c r="E40" s="7"/>
      <c r="F40" s="7"/>
      <c r="G40" s="7"/>
      <c r="H40" s="13"/>
      <c r="I40" s="7"/>
      <c r="J40" s="7"/>
      <c r="K40" s="7"/>
      <c r="L40" s="7"/>
      <c r="M40" s="29"/>
      <c r="N40" s="29"/>
      <c r="O40" s="29"/>
      <c r="P40" s="29"/>
      <c r="Q40" s="11"/>
      <c r="R40" s="11"/>
      <c r="S40" s="11"/>
      <c r="T40" s="11"/>
      <c r="U40" s="11"/>
      <c r="V40" s="11"/>
      <c r="W40" s="7"/>
      <c r="X40" s="7"/>
      <c r="Y40" s="7"/>
      <c r="Z40" s="7"/>
      <c r="AA40" s="487"/>
    </row>
    <row r="41" spans="1:30" s="10" customFormat="1" ht="20.100000000000001" customHeight="1">
      <c r="A41" s="7"/>
      <c r="B41" s="7"/>
      <c r="C41" s="29"/>
      <c r="D41" s="2"/>
      <c r="E41" s="7"/>
      <c r="F41" s="7"/>
      <c r="G41" s="7"/>
      <c r="H41" s="13"/>
      <c r="I41" s="7"/>
      <c r="J41" s="7"/>
      <c r="K41" s="7"/>
      <c r="L41" s="7"/>
      <c r="M41" s="29"/>
      <c r="N41" s="29"/>
      <c r="O41" s="29"/>
      <c r="P41" s="29"/>
      <c r="Q41" s="11"/>
      <c r="R41" s="11"/>
      <c r="S41" s="11"/>
      <c r="T41" s="11"/>
      <c r="U41" s="11"/>
      <c r="V41" s="11"/>
      <c r="W41" s="7"/>
      <c r="X41" s="7"/>
      <c r="Y41" s="7"/>
      <c r="Z41" s="7"/>
      <c r="AA41" s="487"/>
    </row>
    <row r="42" spans="1:30" s="10" customFormat="1" ht="20.100000000000001" customHeight="1">
      <c r="A42" s="7"/>
      <c r="B42" s="7"/>
      <c r="C42" s="29"/>
      <c r="D42" s="2"/>
      <c r="E42" s="7"/>
      <c r="F42" s="7"/>
      <c r="G42" s="7"/>
      <c r="H42" s="13"/>
      <c r="I42" s="7"/>
      <c r="J42" s="7"/>
      <c r="K42" s="7"/>
      <c r="L42" s="7"/>
      <c r="M42" s="29"/>
      <c r="N42" s="29"/>
      <c r="O42" s="29"/>
      <c r="P42" s="29"/>
      <c r="Q42" s="11"/>
      <c r="R42" s="11"/>
      <c r="S42" s="11"/>
      <c r="T42" s="11"/>
      <c r="U42" s="11"/>
      <c r="V42" s="11"/>
      <c r="W42" s="7"/>
      <c r="X42" s="7"/>
      <c r="Y42" s="7"/>
      <c r="Z42" s="7"/>
      <c r="AA42" s="487"/>
    </row>
    <row r="43" spans="1:30" s="10" customFormat="1" ht="20.100000000000001" customHeight="1">
      <c r="A43" s="7"/>
      <c r="B43" s="7"/>
      <c r="C43" s="29"/>
      <c r="D43" s="2"/>
      <c r="E43" s="7"/>
      <c r="F43" s="7"/>
      <c r="G43" s="7"/>
      <c r="H43" s="13"/>
      <c r="I43" s="7"/>
      <c r="J43" s="7"/>
      <c r="K43" s="7"/>
      <c r="L43" s="7"/>
      <c r="M43" s="29"/>
      <c r="N43" s="29"/>
      <c r="O43" s="29"/>
      <c r="P43" s="29"/>
      <c r="Q43" s="11"/>
      <c r="R43" s="11"/>
      <c r="S43" s="11"/>
      <c r="T43" s="11"/>
      <c r="U43" s="11"/>
      <c r="V43" s="11"/>
      <c r="W43" s="7"/>
      <c r="X43" s="7"/>
      <c r="Y43" s="7"/>
      <c r="Z43" s="7"/>
      <c r="AA43" s="487"/>
    </row>
    <row r="44" spans="1:30" s="10" customFormat="1" ht="20.100000000000001" customHeight="1">
      <c r="A44" s="7"/>
      <c r="B44" s="7"/>
      <c r="C44" s="29"/>
      <c r="D44" s="2"/>
      <c r="E44" s="7"/>
      <c r="F44" s="7"/>
      <c r="G44" s="7"/>
      <c r="H44" s="13"/>
      <c r="I44" s="7"/>
      <c r="J44" s="7"/>
      <c r="K44" s="7"/>
      <c r="L44" s="7"/>
      <c r="M44" s="29"/>
      <c r="N44" s="29"/>
      <c r="O44" s="29"/>
      <c r="P44" s="29"/>
      <c r="Q44" s="11"/>
      <c r="R44" s="11"/>
      <c r="S44" s="11"/>
      <c r="T44" s="11"/>
      <c r="U44" s="11"/>
      <c r="V44" s="11"/>
      <c r="W44" s="7"/>
      <c r="X44" s="7"/>
      <c r="Y44" s="7"/>
      <c r="Z44" s="7"/>
      <c r="AA44" s="487"/>
    </row>
    <row r="45" spans="1:30" s="10" customFormat="1" ht="20.100000000000001" customHeight="1">
      <c r="A45" s="7"/>
      <c r="B45" s="7"/>
      <c r="C45" s="29"/>
      <c r="D45" s="2"/>
      <c r="E45" s="7"/>
      <c r="F45" s="7"/>
      <c r="G45" s="7"/>
      <c r="H45" s="13"/>
      <c r="I45" s="7"/>
      <c r="J45" s="7"/>
      <c r="K45" s="7"/>
      <c r="L45" s="7"/>
      <c r="M45" s="29"/>
      <c r="N45" s="29"/>
      <c r="O45" s="29"/>
      <c r="P45" s="29"/>
      <c r="Q45" s="11"/>
      <c r="R45" s="11"/>
      <c r="S45" s="11"/>
      <c r="T45" s="11"/>
      <c r="U45" s="11"/>
      <c r="V45" s="11"/>
      <c r="W45" s="7"/>
      <c r="X45" s="7"/>
      <c r="Y45" s="7"/>
      <c r="Z45" s="7"/>
      <c r="AA45" s="487"/>
    </row>
    <row r="46" spans="1:30" s="10" customFormat="1" ht="20.100000000000001" customHeight="1">
      <c r="A46" s="7"/>
      <c r="B46" s="7"/>
      <c r="C46" s="29"/>
      <c r="D46" s="2"/>
      <c r="E46" s="7"/>
      <c r="F46" s="7"/>
      <c r="G46" s="7"/>
      <c r="H46" s="13"/>
      <c r="I46" s="7"/>
      <c r="J46" s="7"/>
      <c r="K46" s="7"/>
      <c r="L46" s="7"/>
      <c r="M46" s="29"/>
      <c r="N46" s="29"/>
      <c r="O46" s="29"/>
      <c r="P46" s="29"/>
      <c r="Q46" s="11"/>
      <c r="R46" s="11"/>
      <c r="S46" s="11"/>
      <c r="T46" s="11"/>
      <c r="U46" s="11"/>
      <c r="V46" s="11"/>
      <c r="W46" s="7"/>
      <c r="X46" s="7"/>
      <c r="Y46" s="7"/>
      <c r="Z46" s="7"/>
      <c r="AA46" s="487"/>
    </row>
    <row r="47" spans="1:30" s="10" customFormat="1" ht="20.100000000000001" customHeight="1">
      <c r="A47" s="7"/>
      <c r="B47" s="7"/>
      <c r="C47" s="29"/>
      <c r="D47" s="2"/>
      <c r="E47" s="7"/>
      <c r="F47" s="7"/>
      <c r="G47" s="7"/>
      <c r="H47" s="13"/>
      <c r="I47" s="7"/>
      <c r="J47" s="7"/>
      <c r="K47" s="7"/>
      <c r="L47" s="7"/>
      <c r="M47" s="29"/>
      <c r="N47" s="29"/>
      <c r="O47" s="29"/>
      <c r="P47" s="29"/>
      <c r="Q47" s="11"/>
      <c r="R47" s="11"/>
      <c r="S47" s="11"/>
      <c r="T47" s="11"/>
      <c r="U47" s="11"/>
      <c r="V47" s="11"/>
      <c r="W47" s="7"/>
      <c r="X47" s="7"/>
      <c r="Y47" s="7"/>
      <c r="Z47" s="7"/>
      <c r="AA47" s="487"/>
    </row>
    <row r="48" spans="1:30" s="10" customFormat="1" ht="20.100000000000001" customHeight="1">
      <c r="A48" s="7"/>
      <c r="B48" s="7"/>
      <c r="C48" s="29"/>
      <c r="D48" s="2"/>
      <c r="E48" s="7"/>
      <c r="F48" s="7"/>
      <c r="G48" s="7"/>
      <c r="H48" s="13"/>
      <c r="I48" s="7"/>
      <c r="J48" s="7"/>
      <c r="K48" s="7"/>
      <c r="L48" s="7"/>
      <c r="M48" s="29"/>
      <c r="N48" s="29"/>
      <c r="O48" s="29"/>
      <c r="P48" s="29"/>
      <c r="Q48" s="11"/>
      <c r="R48" s="11"/>
      <c r="S48" s="11"/>
      <c r="T48" s="11"/>
      <c r="U48" s="11"/>
      <c r="V48" s="11"/>
      <c r="W48" s="7"/>
      <c r="X48" s="7"/>
      <c r="Y48" s="7"/>
      <c r="Z48" s="7"/>
      <c r="AA48" s="487"/>
    </row>
    <row r="49" spans="1:27" s="10" customFormat="1" ht="20.100000000000001" customHeight="1">
      <c r="A49" s="7"/>
      <c r="B49" s="7"/>
      <c r="C49" s="29"/>
      <c r="D49" s="2"/>
      <c r="E49" s="7"/>
      <c r="F49" s="7"/>
      <c r="G49" s="7"/>
      <c r="H49" s="13"/>
      <c r="I49" s="7"/>
      <c r="J49" s="7"/>
      <c r="K49" s="7"/>
      <c r="L49" s="7"/>
      <c r="M49" s="29"/>
      <c r="N49" s="29"/>
      <c r="O49" s="29"/>
      <c r="P49" s="29"/>
      <c r="Q49" s="11"/>
      <c r="R49" s="11"/>
      <c r="S49" s="11"/>
      <c r="T49" s="11"/>
      <c r="U49" s="11"/>
      <c r="V49" s="11"/>
      <c r="W49" s="7"/>
      <c r="X49" s="7"/>
      <c r="Y49" s="7"/>
      <c r="Z49" s="7"/>
      <c r="AA49" s="487"/>
    </row>
    <row r="50" spans="1:27" s="10" customFormat="1" ht="20.100000000000001" customHeight="1">
      <c r="A50" s="7"/>
      <c r="B50" s="7"/>
      <c r="C50" s="29"/>
      <c r="D50" s="2"/>
      <c r="E50" s="7"/>
      <c r="F50" s="7"/>
      <c r="G50" s="7"/>
      <c r="H50" s="13"/>
      <c r="I50" s="7"/>
      <c r="J50" s="7"/>
      <c r="K50" s="7"/>
      <c r="L50" s="7"/>
      <c r="M50" s="29"/>
      <c r="N50" s="29"/>
      <c r="O50" s="29"/>
      <c r="P50" s="29"/>
      <c r="Q50" s="11"/>
      <c r="R50" s="11"/>
      <c r="S50" s="11"/>
      <c r="T50" s="11"/>
      <c r="U50" s="11"/>
      <c r="V50" s="11"/>
      <c r="W50" s="7"/>
      <c r="X50" s="7"/>
      <c r="Y50" s="7"/>
      <c r="Z50" s="7"/>
      <c r="AA50" s="487"/>
    </row>
    <row r="51" spans="1:27" s="10" customFormat="1" ht="20.100000000000001" customHeight="1">
      <c r="A51" s="7"/>
      <c r="B51" s="7"/>
      <c r="C51" s="29"/>
      <c r="D51" s="2"/>
      <c r="E51" s="7"/>
      <c r="F51" s="7"/>
      <c r="G51" s="7"/>
      <c r="H51" s="13"/>
      <c r="I51" s="7"/>
      <c r="J51" s="7"/>
      <c r="K51" s="7"/>
      <c r="L51" s="7"/>
      <c r="M51" s="29"/>
      <c r="N51" s="29"/>
      <c r="O51" s="29"/>
      <c r="P51" s="29"/>
      <c r="Q51" s="11"/>
      <c r="R51" s="11"/>
      <c r="S51" s="11"/>
      <c r="T51" s="11"/>
      <c r="U51" s="11"/>
      <c r="V51" s="11"/>
      <c r="W51" s="7"/>
      <c r="X51" s="7"/>
      <c r="Y51" s="7"/>
      <c r="Z51" s="7"/>
      <c r="AA51" s="487"/>
    </row>
    <row r="52" spans="1:27" s="10" customFormat="1" ht="20.100000000000001" customHeight="1">
      <c r="A52" s="7"/>
      <c r="B52" s="7"/>
      <c r="C52" s="29"/>
      <c r="D52" s="2"/>
      <c r="E52" s="7"/>
      <c r="F52" s="7"/>
      <c r="G52" s="7"/>
      <c r="H52" s="13"/>
      <c r="I52" s="7"/>
      <c r="J52" s="7"/>
      <c r="K52" s="7"/>
      <c r="L52" s="7"/>
      <c r="M52" s="29"/>
      <c r="N52" s="29"/>
      <c r="O52" s="29"/>
      <c r="P52" s="29"/>
      <c r="Q52" s="11"/>
      <c r="R52" s="11"/>
      <c r="S52" s="11"/>
      <c r="T52" s="11"/>
      <c r="U52" s="11"/>
      <c r="V52" s="11"/>
      <c r="W52" s="7"/>
      <c r="X52" s="7"/>
      <c r="Y52" s="7"/>
      <c r="Z52" s="7"/>
      <c r="AA52" s="487"/>
    </row>
    <row r="53" spans="1:27" s="10" customFormat="1" ht="20.100000000000001" customHeight="1">
      <c r="A53" s="7"/>
      <c r="B53" s="7"/>
      <c r="C53" s="29"/>
      <c r="D53" s="2"/>
      <c r="E53" s="7"/>
      <c r="F53" s="7"/>
      <c r="G53" s="7"/>
      <c r="H53" s="13"/>
      <c r="I53" s="7"/>
      <c r="J53" s="7"/>
      <c r="K53" s="7"/>
      <c r="L53" s="7"/>
      <c r="M53" s="29"/>
      <c r="N53" s="29"/>
      <c r="O53" s="29"/>
      <c r="P53" s="29"/>
      <c r="Q53" s="11"/>
      <c r="R53" s="11"/>
      <c r="S53" s="11"/>
      <c r="T53" s="11"/>
      <c r="U53" s="11"/>
      <c r="V53" s="11"/>
      <c r="W53" s="7"/>
      <c r="X53" s="7"/>
      <c r="Y53" s="7"/>
      <c r="Z53" s="7"/>
      <c r="AA53" s="487"/>
    </row>
    <row r="54" spans="1:27" s="10" customFormat="1" ht="20.100000000000001" customHeight="1">
      <c r="A54" s="7"/>
      <c r="B54" s="7"/>
      <c r="C54" s="29"/>
      <c r="D54" s="2"/>
      <c r="E54" s="7"/>
      <c r="F54" s="7"/>
      <c r="G54" s="7"/>
      <c r="H54" s="13"/>
      <c r="I54" s="7"/>
      <c r="J54" s="7"/>
      <c r="K54" s="7"/>
      <c r="L54" s="7"/>
      <c r="M54" s="29"/>
      <c r="N54" s="29"/>
      <c r="O54" s="29"/>
      <c r="P54" s="29"/>
      <c r="Q54" s="11"/>
      <c r="R54" s="11"/>
      <c r="S54" s="11"/>
      <c r="T54" s="11"/>
      <c r="U54" s="11"/>
      <c r="V54" s="11"/>
      <c r="W54" s="7"/>
      <c r="X54" s="7"/>
      <c r="Y54" s="7"/>
      <c r="Z54" s="7"/>
      <c r="AA54" s="487"/>
    </row>
    <row r="55" spans="1:27" s="10" customFormat="1" ht="20.100000000000001" customHeight="1">
      <c r="A55" s="7"/>
      <c r="B55" s="7"/>
      <c r="C55" s="29"/>
      <c r="D55" s="2"/>
      <c r="E55" s="7"/>
      <c r="F55" s="7"/>
      <c r="G55" s="7"/>
      <c r="H55" s="13"/>
      <c r="I55" s="7"/>
      <c r="J55" s="7"/>
      <c r="K55" s="7"/>
      <c r="L55" s="7"/>
      <c r="M55" s="29"/>
      <c r="N55" s="29"/>
      <c r="O55" s="29"/>
      <c r="P55" s="29"/>
      <c r="Q55" s="11"/>
      <c r="R55" s="11"/>
      <c r="S55" s="11"/>
      <c r="T55" s="11"/>
      <c r="U55" s="11"/>
      <c r="V55" s="11"/>
      <c r="W55" s="7"/>
      <c r="X55" s="7"/>
      <c r="Y55" s="7"/>
      <c r="Z55" s="7"/>
      <c r="AA55" s="487"/>
    </row>
    <row r="56" spans="1:27" s="10" customFormat="1" ht="20.100000000000001" customHeight="1">
      <c r="A56" s="7"/>
      <c r="B56" s="7"/>
      <c r="C56" s="29"/>
      <c r="D56" s="2"/>
      <c r="E56" s="7"/>
      <c r="F56" s="7"/>
      <c r="G56" s="7"/>
      <c r="H56" s="13"/>
      <c r="I56" s="7"/>
      <c r="J56" s="7"/>
      <c r="K56" s="7"/>
      <c r="L56" s="7"/>
      <c r="M56" s="29"/>
      <c r="N56" s="29"/>
      <c r="O56" s="29"/>
      <c r="P56" s="29"/>
      <c r="Q56" s="11"/>
      <c r="R56" s="11"/>
      <c r="S56" s="11"/>
      <c r="T56" s="11"/>
      <c r="U56" s="11"/>
      <c r="V56" s="11"/>
      <c r="W56" s="7"/>
      <c r="X56" s="7"/>
      <c r="Y56" s="7"/>
      <c r="Z56" s="7"/>
      <c r="AA56" s="487"/>
    </row>
    <row r="57" spans="1:27" s="10" customFormat="1" ht="20.100000000000001" customHeight="1">
      <c r="A57" s="7"/>
      <c r="B57" s="7"/>
      <c r="C57" s="29"/>
      <c r="D57" s="2"/>
      <c r="E57" s="7"/>
      <c r="F57" s="7"/>
      <c r="G57" s="7"/>
      <c r="H57" s="13"/>
      <c r="I57" s="7"/>
      <c r="J57" s="7"/>
      <c r="K57" s="7"/>
      <c r="L57" s="7"/>
      <c r="M57" s="29"/>
      <c r="N57" s="29"/>
      <c r="O57" s="29"/>
      <c r="P57" s="29"/>
      <c r="Q57" s="11"/>
      <c r="R57" s="11"/>
      <c r="S57" s="11"/>
      <c r="T57" s="11"/>
      <c r="U57" s="11"/>
      <c r="V57" s="11"/>
      <c r="W57" s="7"/>
      <c r="X57" s="7"/>
      <c r="Y57" s="7"/>
      <c r="Z57" s="7"/>
      <c r="AA57" s="487"/>
    </row>
    <row r="58" spans="1:27" s="10" customFormat="1" ht="20.100000000000001" customHeight="1">
      <c r="A58" s="7"/>
      <c r="B58" s="7"/>
      <c r="C58" s="29"/>
      <c r="D58" s="2"/>
      <c r="E58" s="7"/>
      <c r="F58" s="7"/>
      <c r="G58" s="7"/>
      <c r="H58" s="13"/>
      <c r="I58" s="7"/>
      <c r="J58" s="7"/>
      <c r="K58" s="7"/>
      <c r="L58" s="7"/>
      <c r="M58" s="29"/>
      <c r="N58" s="29"/>
      <c r="O58" s="29"/>
      <c r="P58" s="29"/>
      <c r="Q58" s="11"/>
      <c r="R58" s="11"/>
      <c r="S58" s="11"/>
      <c r="T58" s="11"/>
      <c r="U58" s="11"/>
      <c r="V58" s="11"/>
      <c r="W58" s="7"/>
      <c r="X58" s="7"/>
      <c r="Y58" s="7"/>
      <c r="Z58" s="7"/>
      <c r="AA58" s="487"/>
    </row>
    <row r="59" spans="1:27" s="10" customFormat="1" ht="20.100000000000001" customHeight="1">
      <c r="A59" s="7"/>
      <c r="B59" s="7"/>
      <c r="C59" s="29"/>
      <c r="D59" s="2"/>
      <c r="E59" s="7"/>
      <c r="F59" s="7"/>
      <c r="G59" s="7"/>
      <c r="H59" s="13"/>
      <c r="I59" s="7"/>
      <c r="J59" s="7"/>
      <c r="K59" s="7"/>
      <c r="L59" s="7"/>
      <c r="M59" s="29"/>
      <c r="N59" s="29"/>
      <c r="O59" s="29"/>
      <c r="P59" s="29"/>
      <c r="Q59" s="11"/>
      <c r="R59" s="11"/>
      <c r="S59" s="11"/>
      <c r="T59" s="11"/>
      <c r="U59" s="11"/>
      <c r="V59" s="11"/>
      <c r="W59" s="7"/>
      <c r="X59" s="7"/>
      <c r="Y59" s="7"/>
      <c r="Z59" s="7"/>
      <c r="AA59" s="487"/>
    </row>
    <row r="60" spans="1:27" s="10" customFormat="1" ht="20.100000000000001" customHeight="1">
      <c r="A60" s="7"/>
      <c r="B60" s="7"/>
      <c r="C60" s="29"/>
      <c r="D60" s="2"/>
      <c r="E60" s="7"/>
      <c r="F60" s="7"/>
      <c r="G60" s="7"/>
      <c r="H60" s="13"/>
      <c r="I60" s="7"/>
      <c r="J60" s="7"/>
      <c r="K60" s="7"/>
      <c r="L60" s="7"/>
      <c r="M60" s="29"/>
      <c r="N60" s="29"/>
      <c r="O60" s="29"/>
      <c r="P60" s="29"/>
      <c r="Q60" s="11"/>
      <c r="R60" s="11"/>
      <c r="S60" s="11"/>
      <c r="T60" s="11"/>
      <c r="U60" s="11"/>
      <c r="V60" s="11"/>
      <c r="W60" s="7"/>
      <c r="X60" s="7"/>
      <c r="Y60" s="7"/>
      <c r="Z60" s="7"/>
      <c r="AA60" s="487"/>
    </row>
    <row r="61" spans="1:27" s="10" customFormat="1" ht="20.100000000000001" customHeight="1">
      <c r="A61" s="7"/>
      <c r="B61" s="7"/>
      <c r="C61" s="29"/>
      <c r="D61" s="2"/>
      <c r="E61" s="7"/>
      <c r="F61" s="7"/>
      <c r="G61" s="7"/>
      <c r="H61" s="13"/>
      <c r="I61" s="7"/>
      <c r="J61" s="7"/>
      <c r="K61" s="7"/>
      <c r="L61" s="7"/>
      <c r="M61" s="29"/>
      <c r="N61" s="29"/>
      <c r="O61" s="29"/>
      <c r="P61" s="29"/>
      <c r="Q61" s="11"/>
      <c r="R61" s="11"/>
      <c r="S61" s="11"/>
      <c r="T61" s="11"/>
      <c r="U61" s="11"/>
      <c r="V61" s="11"/>
      <c r="W61" s="7"/>
      <c r="X61" s="7"/>
      <c r="Y61" s="7"/>
      <c r="Z61" s="7"/>
      <c r="AA61" s="487"/>
    </row>
    <row r="62" spans="1:27" s="10" customFormat="1" ht="20.100000000000001" customHeight="1">
      <c r="A62" s="7"/>
      <c r="B62" s="7"/>
      <c r="C62" s="29"/>
      <c r="D62" s="2"/>
      <c r="E62" s="7"/>
      <c r="F62" s="7"/>
      <c r="G62" s="7"/>
      <c r="H62" s="13"/>
      <c r="I62" s="7"/>
      <c r="J62" s="7"/>
      <c r="K62" s="7"/>
      <c r="L62" s="7"/>
      <c r="M62" s="29"/>
      <c r="N62" s="29"/>
      <c r="O62" s="29"/>
      <c r="P62" s="29"/>
      <c r="Q62" s="11"/>
      <c r="R62" s="11"/>
      <c r="S62" s="11"/>
      <c r="T62" s="11"/>
      <c r="U62" s="11"/>
      <c r="V62" s="11"/>
      <c r="W62" s="7"/>
      <c r="X62" s="7"/>
      <c r="Y62" s="7"/>
      <c r="Z62" s="7"/>
      <c r="AA62" s="487"/>
    </row>
    <row r="63" spans="1:27" s="10" customFormat="1" ht="20.100000000000001" customHeight="1">
      <c r="A63" s="7"/>
      <c r="B63" s="7"/>
      <c r="C63" s="29"/>
      <c r="D63" s="2"/>
      <c r="E63" s="7"/>
      <c r="F63" s="7"/>
      <c r="G63" s="7"/>
      <c r="H63" s="13"/>
      <c r="I63" s="7"/>
      <c r="J63" s="7"/>
      <c r="K63" s="7"/>
      <c r="L63" s="7"/>
      <c r="M63" s="29"/>
      <c r="N63" s="29"/>
      <c r="O63" s="29"/>
      <c r="P63" s="29"/>
      <c r="Q63" s="11"/>
      <c r="R63" s="11"/>
      <c r="S63" s="11"/>
      <c r="T63" s="11"/>
      <c r="U63" s="11"/>
      <c r="V63" s="11"/>
      <c r="W63" s="7"/>
      <c r="X63" s="7"/>
      <c r="Y63" s="7"/>
      <c r="Z63" s="7"/>
      <c r="AA63" s="487"/>
    </row>
    <row r="64" spans="1:27" s="10" customFormat="1" ht="20.100000000000001" customHeight="1">
      <c r="A64" s="7"/>
      <c r="B64" s="7"/>
      <c r="C64" s="29"/>
      <c r="D64" s="2"/>
      <c r="E64" s="7"/>
      <c r="F64" s="7"/>
      <c r="G64" s="7"/>
      <c r="H64" s="13"/>
      <c r="I64" s="7"/>
      <c r="J64" s="7"/>
      <c r="K64" s="7"/>
      <c r="L64" s="7"/>
      <c r="M64" s="29"/>
      <c r="N64" s="29"/>
      <c r="O64" s="29"/>
      <c r="P64" s="29"/>
      <c r="Q64" s="11"/>
      <c r="R64" s="11"/>
      <c r="S64" s="11"/>
      <c r="T64" s="11"/>
      <c r="U64" s="11"/>
      <c r="V64" s="11"/>
      <c r="W64" s="7"/>
      <c r="X64" s="7"/>
      <c r="Y64" s="7"/>
      <c r="Z64" s="7"/>
      <c r="AA64" s="487"/>
    </row>
    <row r="65" spans="1:27" s="10" customFormat="1" ht="20.100000000000001" customHeight="1">
      <c r="A65" s="7"/>
      <c r="B65" s="7"/>
      <c r="C65" s="29"/>
      <c r="D65" s="2"/>
      <c r="E65" s="7"/>
      <c r="F65" s="7"/>
      <c r="G65" s="7"/>
      <c r="H65" s="13"/>
      <c r="I65" s="7"/>
      <c r="J65" s="7"/>
      <c r="K65" s="7"/>
      <c r="L65" s="7"/>
      <c r="M65" s="29"/>
      <c r="N65" s="29"/>
      <c r="O65" s="29"/>
      <c r="P65" s="29"/>
      <c r="Q65" s="11"/>
      <c r="R65" s="11"/>
      <c r="S65" s="11"/>
      <c r="T65" s="11"/>
      <c r="U65" s="11"/>
      <c r="V65" s="11"/>
      <c r="W65" s="7"/>
      <c r="X65" s="7"/>
      <c r="Y65" s="7"/>
      <c r="Z65" s="7"/>
      <c r="AA65" s="487"/>
    </row>
    <row r="66" spans="1:27" s="10" customFormat="1" ht="20.100000000000001" customHeight="1">
      <c r="A66" s="7"/>
      <c r="B66" s="7"/>
      <c r="C66" s="29"/>
      <c r="D66" s="2"/>
      <c r="E66" s="7"/>
      <c r="F66" s="7"/>
      <c r="G66" s="7"/>
      <c r="H66" s="13"/>
      <c r="I66" s="7"/>
      <c r="J66" s="7"/>
      <c r="K66" s="7"/>
      <c r="L66" s="7"/>
      <c r="M66" s="29"/>
      <c r="N66" s="29"/>
      <c r="O66" s="29"/>
      <c r="P66" s="29"/>
      <c r="Q66" s="11"/>
      <c r="R66" s="11"/>
      <c r="S66" s="11"/>
      <c r="T66" s="11"/>
      <c r="U66" s="11"/>
      <c r="V66" s="11"/>
      <c r="W66" s="7"/>
      <c r="X66" s="7"/>
      <c r="Y66" s="7"/>
      <c r="Z66" s="7"/>
      <c r="AA66" s="487"/>
    </row>
    <row r="67" spans="1:27" s="10" customFormat="1" ht="20.100000000000001" customHeight="1">
      <c r="A67" s="7"/>
      <c r="B67" s="7"/>
      <c r="C67" s="29"/>
      <c r="D67" s="1"/>
      <c r="E67" s="7"/>
      <c r="F67" s="7"/>
      <c r="G67" s="7"/>
      <c r="H67" s="13"/>
      <c r="I67" s="7"/>
      <c r="J67" s="7"/>
      <c r="K67" s="7"/>
      <c r="L67" s="7"/>
      <c r="M67" s="29"/>
      <c r="N67" s="29"/>
      <c r="O67" s="29"/>
      <c r="P67" s="29"/>
      <c r="Q67" s="11"/>
      <c r="R67" s="11"/>
      <c r="S67" s="11"/>
      <c r="T67" s="11"/>
      <c r="U67" s="11"/>
      <c r="V67" s="11"/>
      <c r="W67" s="7"/>
      <c r="X67" s="7"/>
      <c r="Y67" s="7"/>
      <c r="Z67" s="7"/>
      <c r="AA67" s="487"/>
    </row>
    <row r="68" spans="1:27" s="10" customFormat="1" ht="20.100000000000001" customHeight="1">
      <c r="A68" s="7"/>
      <c r="B68" s="7"/>
      <c r="C68" s="29"/>
      <c r="D68" s="2"/>
      <c r="E68" s="7"/>
      <c r="F68" s="7"/>
      <c r="G68" s="7"/>
      <c r="H68" s="13"/>
      <c r="I68" s="7"/>
      <c r="J68" s="7"/>
      <c r="K68" s="7"/>
      <c r="L68" s="7"/>
      <c r="M68" s="29"/>
      <c r="N68" s="29"/>
      <c r="O68" s="29"/>
      <c r="P68" s="29"/>
      <c r="Q68" s="11"/>
      <c r="R68" s="11"/>
      <c r="S68" s="11"/>
      <c r="T68" s="11"/>
      <c r="U68" s="11"/>
      <c r="V68" s="11"/>
      <c r="W68" s="7"/>
      <c r="X68" s="7"/>
      <c r="Y68" s="7"/>
      <c r="Z68" s="7"/>
      <c r="AA68" s="487"/>
    </row>
    <row r="69" spans="1:27" s="10" customFormat="1" ht="20.100000000000001" customHeight="1">
      <c r="A69" s="7"/>
      <c r="B69" s="7"/>
      <c r="C69" s="29"/>
      <c r="D69" s="1"/>
      <c r="E69" s="7"/>
      <c r="F69" s="7"/>
      <c r="G69" s="7"/>
      <c r="H69" s="13"/>
      <c r="I69" s="7"/>
      <c r="J69" s="7"/>
      <c r="K69" s="7"/>
      <c r="L69" s="7"/>
      <c r="M69" s="29"/>
      <c r="N69" s="29"/>
      <c r="O69" s="29"/>
      <c r="P69" s="29"/>
      <c r="Q69" s="11"/>
      <c r="R69" s="11"/>
      <c r="S69" s="11"/>
      <c r="T69" s="11"/>
      <c r="U69" s="11"/>
      <c r="V69" s="11"/>
      <c r="W69" s="7"/>
      <c r="X69" s="7"/>
      <c r="Y69" s="7"/>
      <c r="Z69" s="7"/>
      <c r="AA69" s="487"/>
    </row>
    <row r="70" spans="1:27" s="10" customFormat="1" ht="20.100000000000001" customHeight="1">
      <c r="A70" s="7"/>
      <c r="B70" s="7"/>
      <c r="C70" s="29"/>
      <c r="D70" s="1"/>
      <c r="E70" s="7"/>
      <c r="F70" s="7"/>
      <c r="G70" s="7"/>
      <c r="H70" s="13"/>
      <c r="I70" s="7"/>
      <c r="J70" s="7"/>
      <c r="K70" s="7"/>
      <c r="L70" s="7"/>
      <c r="M70" s="29"/>
      <c r="N70" s="29"/>
      <c r="O70" s="29"/>
      <c r="P70" s="29"/>
      <c r="Q70" s="11"/>
      <c r="R70" s="11"/>
      <c r="S70" s="11"/>
      <c r="T70" s="11"/>
      <c r="U70" s="11"/>
      <c r="V70" s="11"/>
      <c r="W70" s="7"/>
      <c r="X70" s="7"/>
      <c r="Y70" s="7"/>
      <c r="Z70" s="7"/>
      <c r="AA70" s="487"/>
    </row>
    <row r="71" spans="1:27" s="10" customFormat="1" ht="20.100000000000001" customHeight="1">
      <c r="A71" s="7"/>
      <c r="B71" s="7"/>
      <c r="C71" s="29"/>
      <c r="D71" s="2"/>
      <c r="E71" s="7"/>
      <c r="F71" s="7"/>
      <c r="G71" s="7"/>
      <c r="H71" s="13"/>
      <c r="I71" s="7"/>
      <c r="J71" s="7"/>
      <c r="K71" s="7"/>
      <c r="L71" s="7"/>
      <c r="M71" s="29"/>
      <c r="N71" s="29"/>
      <c r="O71" s="29"/>
      <c r="P71" s="29"/>
      <c r="Q71" s="11"/>
      <c r="R71" s="11"/>
      <c r="S71" s="11"/>
      <c r="T71" s="11"/>
      <c r="U71" s="11"/>
      <c r="V71" s="11"/>
      <c r="W71" s="7"/>
      <c r="X71" s="7"/>
      <c r="Y71" s="7"/>
      <c r="Z71" s="7"/>
      <c r="AA71" s="487"/>
    </row>
    <row r="72" spans="1:27" s="10" customFormat="1" ht="20.100000000000001" customHeight="1">
      <c r="A72" s="7"/>
      <c r="B72" s="7"/>
      <c r="C72" s="29"/>
      <c r="D72" s="1"/>
      <c r="E72" s="7"/>
      <c r="F72" s="7"/>
      <c r="G72" s="7"/>
      <c r="H72" s="13"/>
      <c r="I72" s="7"/>
      <c r="J72" s="7"/>
      <c r="K72" s="7"/>
      <c r="L72" s="7"/>
      <c r="M72" s="29"/>
      <c r="N72" s="29"/>
      <c r="O72" s="29"/>
      <c r="P72" s="29"/>
      <c r="Q72" s="11"/>
      <c r="R72" s="11"/>
      <c r="S72" s="11"/>
      <c r="T72" s="11"/>
      <c r="U72" s="11"/>
      <c r="V72" s="11"/>
      <c r="W72" s="7"/>
      <c r="X72" s="7"/>
      <c r="Y72" s="7"/>
      <c r="Z72" s="7"/>
      <c r="AA72" s="487"/>
    </row>
    <row r="73" spans="1:27" s="10" customFormat="1" ht="20.100000000000001" customHeight="1">
      <c r="A73" s="7"/>
      <c r="B73" s="7"/>
      <c r="C73" s="29"/>
      <c r="D73" s="2"/>
      <c r="E73" s="7"/>
      <c r="F73" s="7"/>
      <c r="G73" s="7"/>
      <c r="H73" s="13"/>
      <c r="I73" s="7"/>
      <c r="J73" s="7"/>
      <c r="K73" s="7"/>
      <c r="L73" s="7"/>
      <c r="M73" s="29"/>
      <c r="N73" s="29"/>
      <c r="O73" s="29"/>
      <c r="P73" s="29"/>
      <c r="Q73" s="11"/>
      <c r="R73" s="11"/>
      <c r="S73" s="11"/>
      <c r="T73" s="11"/>
      <c r="U73" s="11"/>
      <c r="V73" s="11"/>
      <c r="W73" s="7"/>
      <c r="X73" s="7"/>
      <c r="Y73" s="7"/>
      <c r="Z73" s="7"/>
      <c r="AA73" s="487"/>
    </row>
    <row r="74" spans="1:27" s="10" customFormat="1" ht="20.100000000000001" customHeight="1">
      <c r="A74" s="7"/>
      <c r="B74" s="7"/>
      <c r="C74" s="29"/>
      <c r="D74" s="2"/>
      <c r="E74" s="7"/>
      <c r="F74" s="7"/>
      <c r="G74" s="7"/>
      <c r="H74" s="13"/>
      <c r="I74" s="7"/>
      <c r="J74" s="7"/>
      <c r="K74" s="7"/>
      <c r="L74" s="7"/>
      <c r="M74" s="29"/>
      <c r="N74" s="29"/>
      <c r="O74" s="29"/>
      <c r="P74" s="29"/>
      <c r="Q74" s="11"/>
      <c r="R74" s="11"/>
      <c r="S74" s="11"/>
      <c r="T74" s="11"/>
      <c r="U74" s="11"/>
      <c r="V74" s="11"/>
      <c r="W74" s="7"/>
      <c r="X74" s="7"/>
      <c r="Y74" s="7"/>
      <c r="Z74" s="7"/>
      <c r="AA74" s="487"/>
    </row>
    <row r="75" spans="1:27" s="10" customFormat="1" ht="20.100000000000001" customHeight="1">
      <c r="A75" s="7"/>
      <c r="B75" s="7"/>
      <c r="C75" s="29"/>
      <c r="D75" s="2"/>
      <c r="E75" s="7"/>
      <c r="F75" s="7"/>
      <c r="G75" s="7"/>
      <c r="H75" s="13"/>
      <c r="I75" s="7"/>
      <c r="J75" s="7"/>
      <c r="K75" s="7"/>
      <c r="L75" s="7"/>
      <c r="M75" s="29"/>
      <c r="N75" s="29"/>
      <c r="O75" s="29"/>
      <c r="P75" s="29"/>
      <c r="Q75" s="11"/>
      <c r="R75" s="11"/>
      <c r="S75" s="11"/>
      <c r="T75" s="11"/>
      <c r="U75" s="11"/>
      <c r="V75" s="11"/>
      <c r="W75" s="7"/>
      <c r="X75" s="7"/>
      <c r="Y75" s="7"/>
      <c r="Z75" s="7"/>
      <c r="AA75" s="487"/>
    </row>
    <row r="76" spans="1:27" s="10" customFormat="1" ht="20.100000000000001" customHeight="1">
      <c r="A76" s="7"/>
      <c r="B76" s="7"/>
      <c r="C76" s="29"/>
      <c r="D76" s="1"/>
      <c r="E76" s="7"/>
      <c r="F76" s="7"/>
      <c r="G76" s="7"/>
      <c r="H76" s="13"/>
      <c r="I76" s="7"/>
      <c r="J76" s="7"/>
      <c r="K76" s="7"/>
      <c r="L76" s="7"/>
      <c r="M76" s="29"/>
      <c r="N76" s="29"/>
      <c r="O76" s="29"/>
      <c r="P76" s="29"/>
      <c r="Q76" s="11"/>
      <c r="R76" s="11"/>
      <c r="S76" s="11"/>
      <c r="T76" s="11"/>
      <c r="U76" s="11"/>
      <c r="V76" s="11"/>
      <c r="W76" s="7"/>
      <c r="X76" s="7"/>
      <c r="Y76" s="7"/>
      <c r="Z76" s="7"/>
      <c r="AA76" s="487"/>
    </row>
    <row r="77" spans="1:27" s="10" customFormat="1" ht="20.100000000000001" customHeight="1">
      <c r="A77" s="7"/>
      <c r="B77" s="7"/>
      <c r="C77" s="29"/>
      <c r="D77" s="2"/>
      <c r="E77" s="7"/>
      <c r="F77" s="7"/>
      <c r="G77" s="7"/>
      <c r="H77" s="13"/>
      <c r="I77" s="7"/>
      <c r="J77" s="7"/>
      <c r="K77" s="7"/>
      <c r="L77" s="7"/>
      <c r="M77" s="29"/>
      <c r="N77" s="29"/>
      <c r="O77" s="29"/>
      <c r="P77" s="29"/>
      <c r="Q77" s="11"/>
      <c r="R77" s="11"/>
      <c r="S77" s="11"/>
      <c r="T77" s="11"/>
      <c r="U77" s="11"/>
      <c r="V77" s="11"/>
      <c r="W77" s="7"/>
      <c r="X77" s="7"/>
      <c r="Y77" s="7"/>
      <c r="Z77" s="7"/>
      <c r="AA77" s="487"/>
    </row>
    <row r="78" spans="1:27" s="10" customFormat="1" ht="20.100000000000001" customHeight="1">
      <c r="A78" s="7"/>
      <c r="B78" s="7"/>
      <c r="C78" s="29"/>
      <c r="D78" s="2"/>
      <c r="E78" s="7"/>
      <c r="F78" s="7"/>
      <c r="G78" s="7"/>
      <c r="H78" s="13"/>
      <c r="I78" s="7"/>
      <c r="J78" s="7"/>
      <c r="K78" s="7"/>
      <c r="L78" s="7"/>
      <c r="M78" s="29"/>
      <c r="N78" s="29"/>
      <c r="O78" s="29"/>
      <c r="P78" s="29"/>
      <c r="Q78" s="11"/>
      <c r="R78" s="11"/>
      <c r="S78" s="11"/>
      <c r="T78" s="11"/>
      <c r="U78" s="11"/>
      <c r="V78" s="11"/>
      <c r="W78" s="7"/>
      <c r="X78" s="7"/>
      <c r="Y78" s="7"/>
      <c r="Z78" s="7"/>
      <c r="AA78" s="487"/>
    </row>
    <row r="79" spans="1:27" s="10" customFormat="1" ht="20.100000000000001" customHeight="1">
      <c r="A79" s="7"/>
      <c r="B79" s="7"/>
      <c r="C79" s="29"/>
      <c r="D79" s="2"/>
      <c r="E79" s="7"/>
      <c r="F79" s="7"/>
      <c r="G79" s="7"/>
      <c r="H79" s="13"/>
      <c r="I79" s="7"/>
      <c r="J79" s="7"/>
      <c r="K79" s="7"/>
      <c r="L79" s="7"/>
      <c r="M79" s="29"/>
      <c r="N79" s="29"/>
      <c r="O79" s="29"/>
      <c r="P79" s="29"/>
      <c r="Q79" s="11"/>
      <c r="R79" s="11"/>
      <c r="S79" s="11"/>
      <c r="T79" s="11"/>
      <c r="U79" s="11"/>
      <c r="V79" s="11"/>
      <c r="W79" s="7"/>
      <c r="X79" s="7"/>
      <c r="Y79" s="7"/>
      <c r="Z79" s="7"/>
      <c r="AA79" s="487"/>
    </row>
    <row r="80" spans="1:27" s="10" customFormat="1" ht="20.100000000000001" customHeight="1">
      <c r="A80" s="7"/>
      <c r="B80" s="7"/>
      <c r="C80" s="29"/>
      <c r="D80" s="2"/>
      <c r="E80" s="7"/>
      <c r="F80" s="7"/>
      <c r="G80" s="7"/>
      <c r="H80" s="13"/>
      <c r="I80" s="7"/>
      <c r="J80" s="7"/>
      <c r="K80" s="7"/>
      <c r="L80" s="7"/>
      <c r="M80" s="29"/>
      <c r="N80" s="29"/>
      <c r="O80" s="29"/>
      <c r="P80" s="29"/>
      <c r="Q80" s="11"/>
      <c r="R80" s="11"/>
      <c r="S80" s="11"/>
      <c r="T80" s="11"/>
      <c r="U80" s="11"/>
      <c r="V80" s="11"/>
      <c r="W80" s="7"/>
      <c r="X80" s="7"/>
      <c r="Y80" s="7"/>
      <c r="Z80" s="7"/>
      <c r="AA80" s="487"/>
    </row>
    <row r="81" spans="1:27" s="10" customFormat="1" ht="20.100000000000001" customHeight="1">
      <c r="A81" s="7"/>
      <c r="B81" s="7"/>
      <c r="C81" s="29"/>
      <c r="D81" s="2"/>
      <c r="E81" s="7"/>
      <c r="F81" s="7"/>
      <c r="G81" s="7"/>
      <c r="H81" s="13"/>
      <c r="I81" s="7"/>
      <c r="J81" s="7"/>
      <c r="K81" s="7"/>
      <c r="L81" s="7"/>
      <c r="M81" s="29"/>
      <c r="N81" s="29"/>
      <c r="O81" s="29"/>
      <c r="P81" s="29"/>
      <c r="Q81" s="11"/>
      <c r="R81" s="11"/>
      <c r="S81" s="11"/>
      <c r="T81" s="11"/>
      <c r="U81" s="11"/>
      <c r="V81" s="11"/>
      <c r="W81" s="7"/>
      <c r="X81" s="7"/>
      <c r="Y81" s="7"/>
      <c r="Z81" s="7"/>
      <c r="AA81" s="487"/>
    </row>
    <row r="82" spans="1:27" s="10" customFormat="1" ht="20.100000000000001" customHeight="1">
      <c r="A82" s="7"/>
      <c r="B82" s="7"/>
      <c r="C82" s="29"/>
      <c r="D82" s="2"/>
      <c r="E82" s="7"/>
      <c r="F82" s="7"/>
      <c r="G82" s="7"/>
      <c r="H82" s="13"/>
      <c r="I82" s="7"/>
      <c r="J82" s="7"/>
      <c r="K82" s="7"/>
      <c r="L82" s="7"/>
      <c r="M82" s="29"/>
      <c r="N82" s="29"/>
      <c r="O82" s="29"/>
      <c r="P82" s="29"/>
      <c r="Q82" s="11"/>
      <c r="R82" s="11"/>
      <c r="S82" s="11"/>
      <c r="T82" s="11"/>
      <c r="U82" s="11"/>
      <c r="V82" s="11"/>
      <c r="W82" s="7"/>
      <c r="X82" s="7"/>
      <c r="Y82" s="7"/>
      <c r="Z82" s="7"/>
      <c r="AA82" s="487"/>
    </row>
    <row r="83" spans="1:27" s="10" customFormat="1" ht="20.100000000000001" customHeight="1">
      <c r="A83" s="7"/>
      <c r="B83" s="7"/>
      <c r="C83" s="29"/>
      <c r="D83" s="2"/>
      <c r="E83" s="7"/>
      <c r="F83" s="7"/>
      <c r="G83" s="7"/>
      <c r="H83" s="13"/>
      <c r="I83" s="7"/>
      <c r="J83" s="7"/>
      <c r="K83" s="7"/>
      <c r="L83" s="7"/>
      <c r="M83" s="29"/>
      <c r="N83" s="29"/>
      <c r="O83" s="29"/>
      <c r="P83" s="29"/>
      <c r="Q83" s="11"/>
      <c r="R83" s="11"/>
      <c r="S83" s="11"/>
      <c r="T83" s="11"/>
      <c r="U83" s="11"/>
      <c r="V83" s="11"/>
      <c r="W83" s="7"/>
      <c r="X83" s="7"/>
      <c r="Y83" s="7"/>
      <c r="Z83" s="7"/>
      <c r="AA83" s="487"/>
    </row>
    <row r="84" spans="1:27" s="10" customFormat="1" ht="20.100000000000001" customHeight="1">
      <c r="A84" s="7"/>
      <c r="B84" s="7"/>
      <c r="C84" s="29"/>
      <c r="D84" s="2"/>
      <c r="E84" s="7"/>
      <c r="F84" s="7"/>
      <c r="G84" s="7"/>
      <c r="H84" s="13"/>
      <c r="I84" s="7"/>
      <c r="J84" s="7"/>
      <c r="K84" s="7"/>
      <c r="L84" s="7"/>
      <c r="M84" s="29"/>
      <c r="N84" s="29"/>
      <c r="O84" s="29"/>
      <c r="P84" s="29"/>
      <c r="Q84" s="11"/>
      <c r="R84" s="11"/>
      <c r="S84" s="11"/>
      <c r="T84" s="11"/>
      <c r="U84" s="11"/>
      <c r="V84" s="11"/>
      <c r="W84" s="7"/>
      <c r="X84" s="7"/>
      <c r="Y84" s="7"/>
      <c r="Z84" s="7"/>
      <c r="AA84" s="487"/>
    </row>
    <row r="85" spans="1:27" s="10" customFormat="1" ht="20.100000000000001" customHeight="1">
      <c r="A85" s="7"/>
      <c r="B85" s="7"/>
      <c r="C85" s="29"/>
      <c r="D85" s="2"/>
      <c r="E85" s="7"/>
      <c r="F85" s="7"/>
      <c r="G85" s="7"/>
      <c r="H85" s="13"/>
      <c r="I85" s="7"/>
      <c r="J85" s="7"/>
      <c r="K85" s="7"/>
      <c r="L85" s="7"/>
      <c r="M85" s="29"/>
      <c r="N85" s="29"/>
      <c r="O85" s="29"/>
      <c r="P85" s="29"/>
      <c r="Q85" s="11"/>
      <c r="R85" s="11"/>
      <c r="S85" s="11"/>
      <c r="T85" s="11"/>
      <c r="U85" s="11"/>
      <c r="V85" s="11"/>
      <c r="W85" s="7"/>
      <c r="X85" s="7"/>
      <c r="Y85" s="7"/>
      <c r="Z85" s="7"/>
      <c r="AA85" s="487"/>
    </row>
    <row r="86" spans="1:27" s="10" customFormat="1" ht="20.100000000000001" customHeight="1">
      <c r="A86" s="7"/>
      <c r="B86" s="7"/>
      <c r="C86" s="29"/>
      <c r="D86" s="2"/>
      <c r="E86" s="7"/>
      <c r="F86" s="7"/>
      <c r="G86" s="7"/>
      <c r="H86" s="13"/>
      <c r="I86" s="7"/>
      <c r="J86" s="7"/>
      <c r="K86" s="7"/>
      <c r="L86" s="7"/>
      <c r="M86" s="29"/>
      <c r="N86" s="29"/>
      <c r="O86" s="29"/>
      <c r="P86" s="29"/>
      <c r="Q86" s="11"/>
      <c r="R86" s="11"/>
      <c r="S86" s="11"/>
      <c r="T86" s="11"/>
      <c r="U86" s="11"/>
      <c r="V86" s="11"/>
      <c r="W86" s="7"/>
      <c r="X86" s="7"/>
      <c r="Y86" s="7"/>
      <c r="Z86" s="7"/>
      <c r="AA86" s="487"/>
    </row>
    <row r="87" spans="1:27" s="10" customFormat="1" ht="20.100000000000001" customHeight="1">
      <c r="A87" s="7"/>
      <c r="B87" s="7"/>
      <c r="C87" s="29"/>
      <c r="D87" s="2"/>
      <c r="E87" s="7"/>
      <c r="F87" s="7"/>
      <c r="G87" s="7"/>
      <c r="H87" s="13"/>
      <c r="I87" s="7"/>
      <c r="J87" s="7"/>
      <c r="K87" s="7"/>
      <c r="L87" s="7"/>
      <c r="M87" s="29"/>
      <c r="N87" s="29"/>
      <c r="O87" s="29"/>
      <c r="P87" s="29"/>
      <c r="Q87" s="11"/>
      <c r="R87" s="11"/>
      <c r="S87" s="11"/>
      <c r="T87" s="11"/>
      <c r="U87" s="11"/>
      <c r="V87" s="11"/>
      <c r="W87" s="7"/>
      <c r="X87" s="7"/>
      <c r="Y87" s="7"/>
      <c r="Z87" s="7"/>
      <c r="AA87" s="487"/>
    </row>
    <row r="88" spans="1:27" s="10" customFormat="1" ht="20.100000000000001" customHeight="1">
      <c r="A88" s="7"/>
      <c r="B88" s="7"/>
      <c r="C88" s="29"/>
      <c r="D88" s="2"/>
      <c r="E88" s="7"/>
      <c r="F88" s="7"/>
      <c r="G88" s="7"/>
      <c r="H88" s="13"/>
      <c r="I88" s="7"/>
      <c r="J88" s="7"/>
      <c r="K88" s="7"/>
      <c r="L88" s="7"/>
      <c r="M88" s="29"/>
      <c r="N88" s="29"/>
      <c r="O88" s="29"/>
      <c r="P88" s="29"/>
      <c r="Q88" s="11"/>
      <c r="R88" s="11"/>
      <c r="S88" s="11"/>
      <c r="T88" s="11"/>
      <c r="U88" s="11"/>
      <c r="V88" s="11"/>
      <c r="W88" s="7"/>
      <c r="X88" s="7"/>
      <c r="Y88" s="7"/>
      <c r="Z88" s="7"/>
      <c r="AA88" s="487"/>
    </row>
    <row r="89" spans="1:27" s="10" customFormat="1" ht="20.100000000000001" customHeight="1">
      <c r="A89" s="7"/>
      <c r="B89" s="7"/>
      <c r="C89" s="29"/>
      <c r="D89" s="2"/>
      <c r="E89" s="7"/>
      <c r="F89" s="7"/>
      <c r="G89" s="7"/>
      <c r="H89" s="13"/>
      <c r="I89" s="7"/>
      <c r="J89" s="7"/>
      <c r="K89" s="7"/>
      <c r="L89" s="7"/>
      <c r="M89" s="29"/>
      <c r="N89" s="29"/>
      <c r="O89" s="29"/>
      <c r="P89" s="29"/>
      <c r="Q89" s="11"/>
      <c r="R89" s="11"/>
      <c r="S89" s="11"/>
      <c r="T89" s="11"/>
      <c r="U89" s="11"/>
      <c r="V89" s="11"/>
      <c r="W89" s="7"/>
      <c r="X89" s="7"/>
      <c r="Y89" s="7"/>
      <c r="Z89" s="7"/>
      <c r="AA89" s="487"/>
    </row>
    <row r="90" spans="1:27" s="10" customFormat="1" ht="20.100000000000001" customHeight="1">
      <c r="A90" s="7"/>
      <c r="B90" s="7"/>
      <c r="C90" s="29"/>
      <c r="D90" s="2"/>
      <c r="E90" s="7"/>
      <c r="F90" s="7"/>
      <c r="G90" s="7"/>
      <c r="H90" s="13"/>
      <c r="I90" s="7"/>
      <c r="J90" s="7"/>
      <c r="K90" s="7"/>
      <c r="L90" s="7"/>
      <c r="M90" s="29"/>
      <c r="N90" s="29"/>
      <c r="O90" s="29"/>
      <c r="P90" s="29"/>
      <c r="Q90" s="11"/>
      <c r="R90" s="11"/>
      <c r="S90" s="11"/>
      <c r="T90" s="11"/>
      <c r="U90" s="11"/>
      <c r="V90" s="11"/>
      <c r="W90" s="7"/>
      <c r="X90" s="7"/>
      <c r="Y90" s="7"/>
      <c r="Z90" s="7"/>
      <c r="AA90" s="487"/>
    </row>
    <row r="91" spans="1:27" s="10" customFormat="1" ht="20.100000000000001" customHeight="1">
      <c r="A91" s="7"/>
      <c r="B91" s="7"/>
      <c r="C91" s="29"/>
      <c r="D91" s="2"/>
      <c r="E91" s="7"/>
      <c r="F91" s="7"/>
      <c r="G91" s="7"/>
      <c r="H91" s="13"/>
      <c r="I91" s="7"/>
      <c r="J91" s="7"/>
      <c r="K91" s="7"/>
      <c r="L91" s="7"/>
      <c r="M91" s="29"/>
      <c r="N91" s="29"/>
      <c r="O91" s="29"/>
      <c r="P91" s="29"/>
      <c r="Q91" s="11"/>
      <c r="R91" s="11"/>
      <c r="S91" s="11"/>
      <c r="T91" s="11"/>
      <c r="U91" s="11"/>
      <c r="V91" s="11"/>
      <c r="W91" s="7"/>
      <c r="X91" s="7"/>
      <c r="Y91" s="7"/>
      <c r="Z91" s="7"/>
      <c r="AA91" s="487"/>
    </row>
    <row r="92" spans="1:27" s="10" customFormat="1" ht="20.100000000000001" customHeight="1">
      <c r="A92" s="7"/>
      <c r="B92" s="7"/>
      <c r="C92" s="29"/>
      <c r="D92" s="2"/>
      <c r="E92" s="7"/>
      <c r="F92" s="7"/>
      <c r="G92" s="7"/>
      <c r="H92" s="13"/>
      <c r="I92" s="7"/>
      <c r="J92" s="7"/>
      <c r="K92" s="7"/>
      <c r="L92" s="7"/>
      <c r="M92" s="29"/>
      <c r="N92" s="29"/>
      <c r="O92" s="29"/>
      <c r="P92" s="29"/>
      <c r="Q92" s="11"/>
      <c r="R92" s="11"/>
      <c r="S92" s="11"/>
      <c r="T92" s="11"/>
      <c r="U92" s="11"/>
      <c r="V92" s="11"/>
      <c r="W92" s="7"/>
      <c r="X92" s="7"/>
      <c r="Y92" s="7"/>
      <c r="Z92" s="7"/>
      <c r="AA92" s="487"/>
    </row>
    <row r="93" spans="1:27" s="10" customFormat="1" ht="20.100000000000001" customHeight="1">
      <c r="A93" s="7"/>
      <c r="B93" s="7"/>
      <c r="C93" s="29"/>
      <c r="D93" s="2"/>
      <c r="E93" s="7"/>
      <c r="F93" s="7"/>
      <c r="G93" s="7"/>
      <c r="H93" s="13"/>
      <c r="I93" s="7"/>
      <c r="J93" s="7"/>
      <c r="K93" s="7"/>
      <c r="L93" s="7"/>
      <c r="M93" s="29"/>
      <c r="N93" s="29"/>
      <c r="O93" s="29"/>
      <c r="P93" s="29"/>
      <c r="Q93" s="11"/>
      <c r="R93" s="11"/>
      <c r="S93" s="11"/>
      <c r="T93" s="11"/>
      <c r="U93" s="11"/>
      <c r="V93" s="11"/>
      <c r="W93" s="7"/>
      <c r="X93" s="7"/>
      <c r="Y93" s="7"/>
      <c r="Z93" s="7"/>
      <c r="AA93" s="487"/>
    </row>
    <row r="94" spans="1:27" s="10" customFormat="1" ht="20.100000000000001" customHeight="1">
      <c r="A94" s="7"/>
      <c r="B94" s="7"/>
      <c r="C94" s="29"/>
      <c r="D94" s="2"/>
      <c r="E94" s="7"/>
      <c r="F94" s="7"/>
      <c r="G94" s="7"/>
      <c r="H94" s="13"/>
      <c r="I94" s="7"/>
      <c r="J94" s="7"/>
      <c r="K94" s="7"/>
      <c r="L94" s="7"/>
      <c r="M94" s="29"/>
      <c r="N94" s="29"/>
      <c r="O94" s="29"/>
      <c r="P94" s="29"/>
      <c r="Q94" s="11"/>
      <c r="R94" s="11"/>
      <c r="S94" s="11"/>
      <c r="T94" s="11"/>
      <c r="U94" s="11"/>
      <c r="V94" s="11"/>
      <c r="W94" s="7"/>
      <c r="X94" s="7"/>
      <c r="Y94" s="7"/>
      <c r="Z94" s="7"/>
      <c r="AA94" s="487"/>
    </row>
    <row r="95" spans="1:27" s="10" customFormat="1" ht="20.100000000000001" customHeight="1">
      <c r="A95" s="7"/>
      <c r="B95" s="7"/>
      <c r="C95" s="29"/>
      <c r="D95" s="2"/>
      <c r="E95" s="7"/>
      <c r="F95" s="7"/>
      <c r="G95" s="7"/>
      <c r="H95" s="13"/>
      <c r="I95" s="7"/>
      <c r="J95" s="7"/>
      <c r="K95" s="7"/>
      <c r="L95" s="7"/>
      <c r="M95" s="29"/>
      <c r="N95" s="29"/>
      <c r="O95" s="29"/>
      <c r="P95" s="29"/>
      <c r="Q95" s="11"/>
      <c r="R95" s="11"/>
      <c r="S95" s="11"/>
      <c r="T95" s="11"/>
      <c r="U95" s="11"/>
      <c r="V95" s="11"/>
      <c r="W95" s="7"/>
      <c r="X95" s="7"/>
      <c r="Y95" s="7"/>
      <c r="Z95" s="7"/>
      <c r="AA95" s="487"/>
    </row>
    <row r="96" spans="1:27" s="10" customFormat="1" ht="20.100000000000001" customHeight="1">
      <c r="A96" s="7"/>
      <c r="B96" s="7"/>
      <c r="C96" s="29"/>
      <c r="D96" s="2"/>
      <c r="E96" s="7"/>
      <c r="F96" s="7"/>
      <c r="G96" s="7"/>
      <c r="H96" s="13"/>
      <c r="I96" s="7"/>
      <c r="J96" s="7"/>
      <c r="K96" s="7"/>
      <c r="L96" s="7"/>
      <c r="M96" s="29"/>
      <c r="N96" s="29"/>
      <c r="O96" s="29"/>
      <c r="P96" s="29"/>
      <c r="Q96" s="11"/>
      <c r="R96" s="11"/>
      <c r="S96" s="11"/>
      <c r="T96" s="11"/>
      <c r="U96" s="11"/>
      <c r="V96" s="11"/>
      <c r="W96" s="7"/>
      <c r="X96" s="7"/>
      <c r="Y96" s="7"/>
      <c r="Z96" s="7"/>
      <c r="AA96" s="487"/>
    </row>
    <row r="97" spans="1:27" s="10" customFormat="1" ht="20.100000000000001" customHeight="1">
      <c r="A97" s="7"/>
      <c r="B97" s="7"/>
      <c r="C97" s="29"/>
      <c r="D97" s="2"/>
      <c r="E97" s="7"/>
      <c r="F97" s="7"/>
      <c r="G97" s="7"/>
      <c r="H97" s="13"/>
      <c r="I97" s="7"/>
      <c r="J97" s="7"/>
      <c r="K97" s="7"/>
      <c r="L97" s="7"/>
      <c r="M97" s="29"/>
      <c r="N97" s="29"/>
      <c r="O97" s="29"/>
      <c r="P97" s="29"/>
      <c r="Q97" s="11"/>
      <c r="R97" s="11"/>
      <c r="S97" s="11"/>
      <c r="T97" s="11"/>
      <c r="U97" s="11"/>
      <c r="V97" s="11"/>
      <c r="W97" s="7"/>
      <c r="X97" s="7"/>
      <c r="Y97" s="7"/>
      <c r="Z97" s="7"/>
      <c r="AA97" s="487"/>
    </row>
    <row r="98" spans="1:27" s="10" customFormat="1" ht="20.100000000000001" customHeight="1">
      <c r="A98" s="7"/>
      <c r="B98" s="7"/>
      <c r="C98" s="29"/>
      <c r="D98" s="2"/>
      <c r="E98" s="7"/>
      <c r="F98" s="7"/>
      <c r="G98" s="7"/>
      <c r="H98" s="13"/>
      <c r="I98" s="7"/>
      <c r="J98" s="7"/>
      <c r="K98" s="7"/>
      <c r="L98" s="7"/>
      <c r="M98" s="29"/>
      <c r="N98" s="29"/>
      <c r="O98" s="29"/>
      <c r="P98" s="29"/>
      <c r="Q98" s="11"/>
      <c r="R98" s="11"/>
      <c r="S98" s="11"/>
      <c r="T98" s="11"/>
      <c r="U98" s="11"/>
      <c r="V98" s="11"/>
      <c r="W98" s="7"/>
      <c r="X98" s="7"/>
      <c r="Y98" s="7"/>
      <c r="Z98" s="7"/>
      <c r="AA98" s="487"/>
    </row>
    <row r="99" spans="1:27" s="10" customFormat="1" ht="20.100000000000001" customHeight="1">
      <c r="A99" s="7"/>
      <c r="B99" s="7"/>
      <c r="C99" s="29"/>
      <c r="D99" s="2"/>
      <c r="E99" s="7"/>
      <c r="F99" s="7"/>
      <c r="G99" s="7"/>
      <c r="H99" s="13"/>
      <c r="I99" s="7"/>
      <c r="J99" s="7"/>
      <c r="K99" s="7"/>
      <c r="L99" s="7"/>
      <c r="M99" s="29"/>
      <c r="N99" s="29"/>
      <c r="O99" s="29"/>
      <c r="P99" s="29"/>
      <c r="Q99" s="11"/>
      <c r="R99" s="11"/>
      <c r="S99" s="11"/>
      <c r="T99" s="11"/>
      <c r="U99" s="11"/>
      <c r="V99" s="11"/>
      <c r="W99" s="7"/>
      <c r="X99" s="7"/>
      <c r="Y99" s="7"/>
      <c r="Z99" s="7"/>
      <c r="AA99" s="487"/>
    </row>
    <row r="100" spans="1:27" s="10" customFormat="1" ht="20.100000000000001" customHeight="1">
      <c r="A100" s="7"/>
      <c r="B100" s="7"/>
      <c r="C100" s="29"/>
      <c r="D100" s="2"/>
      <c r="E100" s="7"/>
      <c r="F100" s="7"/>
      <c r="G100" s="7"/>
      <c r="H100" s="13"/>
      <c r="I100" s="7"/>
      <c r="J100" s="7"/>
      <c r="K100" s="7"/>
      <c r="L100" s="7"/>
      <c r="M100" s="29"/>
      <c r="N100" s="29"/>
      <c r="O100" s="29"/>
      <c r="P100" s="29"/>
      <c r="Q100" s="11"/>
      <c r="R100" s="11"/>
      <c r="S100" s="11"/>
      <c r="T100" s="11"/>
      <c r="U100" s="11"/>
      <c r="V100" s="11"/>
      <c r="W100" s="7"/>
      <c r="X100" s="7"/>
      <c r="Y100" s="7"/>
      <c r="Z100" s="7"/>
      <c r="AA100" s="487"/>
    </row>
    <row r="101" spans="1:27" s="10" customFormat="1" ht="20.100000000000001" customHeight="1">
      <c r="A101" s="7"/>
      <c r="B101" s="7"/>
      <c r="C101" s="29"/>
      <c r="D101" s="1"/>
      <c r="E101" s="7"/>
      <c r="F101" s="7"/>
      <c r="G101" s="7"/>
      <c r="H101" s="13"/>
      <c r="I101" s="7"/>
      <c r="J101" s="7"/>
      <c r="K101" s="7"/>
      <c r="L101" s="7"/>
      <c r="M101" s="29"/>
      <c r="N101" s="29"/>
      <c r="O101" s="29"/>
      <c r="P101" s="29"/>
      <c r="Q101" s="11"/>
      <c r="R101" s="11"/>
      <c r="S101" s="11"/>
      <c r="T101" s="11"/>
      <c r="U101" s="11"/>
      <c r="V101" s="11"/>
      <c r="W101" s="7"/>
      <c r="X101" s="7"/>
      <c r="Y101" s="7"/>
      <c r="Z101" s="7"/>
      <c r="AA101" s="487"/>
    </row>
    <row r="102" spans="1:27" s="10" customFormat="1" ht="20.100000000000001" customHeight="1">
      <c r="A102" s="7"/>
      <c r="B102" s="7"/>
      <c r="C102" s="29"/>
      <c r="D102" s="2"/>
      <c r="E102" s="7"/>
      <c r="F102" s="7"/>
      <c r="G102" s="7"/>
      <c r="H102" s="13"/>
      <c r="I102" s="7"/>
      <c r="J102" s="7"/>
      <c r="K102" s="7"/>
      <c r="L102" s="7"/>
      <c r="M102" s="29"/>
      <c r="N102" s="29"/>
      <c r="O102" s="29"/>
      <c r="P102" s="29"/>
      <c r="Q102" s="11"/>
      <c r="R102" s="11"/>
      <c r="S102" s="11"/>
      <c r="T102" s="11"/>
      <c r="U102" s="11"/>
      <c r="V102" s="11"/>
      <c r="W102" s="7"/>
      <c r="X102" s="7"/>
      <c r="Y102" s="7"/>
      <c r="Z102" s="7"/>
      <c r="AA102" s="487"/>
    </row>
    <row r="103" spans="1:27" s="10" customFormat="1" ht="20.100000000000001" customHeight="1">
      <c r="A103" s="7"/>
      <c r="B103" s="7"/>
      <c r="C103" s="29"/>
      <c r="D103" s="2"/>
      <c r="E103" s="7"/>
      <c r="F103" s="7"/>
      <c r="G103" s="7"/>
      <c r="H103" s="13"/>
      <c r="I103" s="7"/>
      <c r="J103" s="7"/>
      <c r="K103" s="7"/>
      <c r="L103" s="7"/>
      <c r="M103" s="29"/>
      <c r="N103" s="29"/>
      <c r="O103" s="29"/>
      <c r="P103" s="29"/>
      <c r="Q103" s="11"/>
      <c r="R103" s="11"/>
      <c r="S103" s="11"/>
      <c r="T103" s="11"/>
      <c r="U103" s="11"/>
      <c r="V103" s="11"/>
      <c r="W103" s="7"/>
      <c r="X103" s="7"/>
      <c r="Y103" s="7"/>
      <c r="Z103" s="7"/>
      <c r="AA103" s="487"/>
    </row>
    <row r="104" spans="1:27" s="10" customFormat="1" ht="20.100000000000001" customHeight="1">
      <c r="A104" s="7"/>
      <c r="B104" s="7"/>
      <c r="C104" s="29"/>
      <c r="D104" s="2"/>
      <c r="E104" s="7"/>
      <c r="F104" s="7"/>
      <c r="G104" s="7"/>
      <c r="H104" s="13"/>
      <c r="I104" s="7"/>
      <c r="J104" s="7"/>
      <c r="K104" s="7"/>
      <c r="L104" s="7"/>
      <c r="M104" s="29"/>
      <c r="N104" s="29"/>
      <c r="O104" s="29"/>
      <c r="P104" s="29"/>
      <c r="Q104" s="11"/>
      <c r="R104" s="11"/>
      <c r="S104" s="11"/>
      <c r="T104" s="11"/>
      <c r="U104" s="11"/>
      <c r="V104" s="11"/>
      <c r="W104" s="7"/>
      <c r="X104" s="7"/>
      <c r="Y104" s="7"/>
      <c r="Z104" s="7"/>
      <c r="AA104" s="487"/>
    </row>
    <row r="105" spans="1:27" s="10" customFormat="1" ht="20.100000000000001" customHeight="1">
      <c r="A105" s="7"/>
      <c r="B105" s="7"/>
      <c r="C105" s="29"/>
      <c r="D105" s="2"/>
      <c r="E105" s="7"/>
      <c r="F105" s="7"/>
      <c r="G105" s="7"/>
      <c r="H105" s="13"/>
      <c r="I105" s="7"/>
      <c r="J105" s="7"/>
      <c r="K105" s="7"/>
      <c r="L105" s="7"/>
      <c r="M105" s="29"/>
      <c r="N105" s="29"/>
      <c r="O105" s="29"/>
      <c r="P105" s="29"/>
      <c r="Q105" s="11"/>
      <c r="R105" s="11"/>
      <c r="S105" s="11"/>
      <c r="T105" s="11"/>
      <c r="U105" s="11"/>
      <c r="V105" s="11"/>
      <c r="W105" s="7"/>
      <c r="X105" s="7"/>
      <c r="Y105" s="7"/>
      <c r="Z105" s="7"/>
      <c r="AA105" s="487"/>
    </row>
    <row r="106" spans="1:27" s="10" customFormat="1" ht="20.100000000000001" customHeight="1">
      <c r="A106" s="7"/>
      <c r="B106" s="7"/>
      <c r="C106" s="29"/>
      <c r="D106" s="2"/>
      <c r="E106" s="7"/>
      <c r="F106" s="7"/>
      <c r="G106" s="7"/>
      <c r="H106" s="13"/>
      <c r="I106" s="7"/>
      <c r="J106" s="7"/>
      <c r="K106" s="7"/>
      <c r="L106" s="7"/>
      <c r="M106" s="29"/>
      <c r="N106" s="29"/>
      <c r="O106" s="29"/>
      <c r="P106" s="29"/>
      <c r="Q106" s="11"/>
      <c r="R106" s="11"/>
      <c r="S106" s="11"/>
      <c r="T106" s="11"/>
      <c r="U106" s="11"/>
      <c r="V106" s="11"/>
      <c r="W106" s="7"/>
      <c r="X106" s="7"/>
      <c r="Y106" s="7"/>
      <c r="Z106" s="7"/>
      <c r="AA106" s="487"/>
    </row>
    <row r="107" spans="1:27" s="10" customFormat="1" ht="20.100000000000001" customHeight="1">
      <c r="A107" s="7"/>
      <c r="B107" s="7"/>
      <c r="C107" s="29"/>
      <c r="D107" s="2"/>
      <c r="E107" s="7"/>
      <c r="F107" s="7"/>
      <c r="G107" s="7"/>
      <c r="H107" s="13"/>
      <c r="I107" s="7"/>
      <c r="J107" s="7"/>
      <c r="K107" s="7"/>
      <c r="L107" s="7"/>
      <c r="M107" s="29"/>
      <c r="N107" s="29"/>
      <c r="O107" s="29"/>
      <c r="P107" s="29"/>
      <c r="Q107" s="11"/>
      <c r="R107" s="11"/>
      <c r="S107" s="11"/>
      <c r="T107" s="11"/>
      <c r="U107" s="11"/>
      <c r="V107" s="11"/>
      <c r="W107" s="7"/>
      <c r="X107" s="7"/>
      <c r="Y107" s="7"/>
      <c r="Z107" s="7"/>
      <c r="AA107" s="487"/>
    </row>
    <row r="108" spans="1:27" s="10" customFormat="1" ht="20.100000000000001" customHeight="1">
      <c r="A108" s="7"/>
      <c r="B108" s="7"/>
      <c r="C108" s="29"/>
      <c r="D108" s="2"/>
      <c r="E108" s="7"/>
      <c r="F108" s="7"/>
      <c r="G108" s="7"/>
      <c r="H108" s="13"/>
      <c r="I108" s="7"/>
      <c r="J108" s="7"/>
      <c r="K108" s="7"/>
      <c r="L108" s="7"/>
      <c r="M108" s="29"/>
      <c r="N108" s="29"/>
      <c r="O108" s="29"/>
      <c r="P108" s="29"/>
      <c r="Q108" s="11"/>
      <c r="R108" s="11"/>
      <c r="S108" s="11"/>
      <c r="T108" s="11"/>
      <c r="U108" s="11"/>
      <c r="V108" s="11"/>
      <c r="W108" s="7"/>
      <c r="X108" s="7"/>
      <c r="Y108" s="7"/>
      <c r="Z108" s="7"/>
      <c r="AA108" s="487"/>
    </row>
    <row r="109" spans="1:27" s="10" customFormat="1" ht="20.100000000000001" customHeight="1">
      <c r="A109" s="7"/>
      <c r="B109" s="7"/>
      <c r="C109" s="29"/>
      <c r="D109" s="2"/>
      <c r="E109" s="7"/>
      <c r="F109" s="7"/>
      <c r="G109" s="7"/>
      <c r="H109" s="13"/>
      <c r="I109" s="7"/>
      <c r="J109" s="7"/>
      <c r="K109" s="7"/>
      <c r="L109" s="7"/>
      <c r="M109" s="29"/>
      <c r="N109" s="29"/>
      <c r="O109" s="29"/>
      <c r="P109" s="29"/>
      <c r="Q109" s="11"/>
      <c r="R109" s="11"/>
      <c r="S109" s="11"/>
      <c r="T109" s="11"/>
      <c r="U109" s="11"/>
      <c r="V109" s="11"/>
      <c r="W109" s="7"/>
      <c r="X109" s="7"/>
      <c r="Y109" s="7"/>
      <c r="Z109" s="7"/>
      <c r="AA109" s="487"/>
    </row>
    <row r="110" spans="1:27" s="10" customFormat="1" ht="20.100000000000001" customHeight="1">
      <c r="A110" s="7"/>
      <c r="B110" s="7"/>
      <c r="C110" s="29"/>
      <c r="D110" s="2"/>
      <c r="E110" s="7"/>
      <c r="F110" s="7"/>
      <c r="G110" s="7"/>
      <c r="H110" s="13"/>
      <c r="I110" s="7"/>
      <c r="J110" s="7"/>
      <c r="K110" s="7"/>
      <c r="L110" s="7"/>
      <c r="M110" s="29"/>
      <c r="N110" s="29"/>
      <c r="O110" s="29"/>
      <c r="P110" s="29"/>
      <c r="Q110" s="11"/>
      <c r="R110" s="11"/>
      <c r="S110" s="11"/>
      <c r="T110" s="11"/>
      <c r="U110" s="11"/>
      <c r="V110" s="11"/>
      <c r="W110" s="7"/>
      <c r="X110" s="7"/>
      <c r="Y110" s="7"/>
      <c r="Z110" s="7"/>
      <c r="AA110" s="487"/>
    </row>
    <row r="111" spans="1:27" s="10" customFormat="1" ht="20.100000000000001" customHeight="1">
      <c r="A111" s="7"/>
      <c r="B111" s="7"/>
      <c r="C111" s="29"/>
      <c r="D111" s="1"/>
      <c r="E111" s="7"/>
      <c r="F111" s="7"/>
      <c r="G111" s="7"/>
      <c r="H111" s="13"/>
      <c r="I111" s="7"/>
      <c r="J111" s="7"/>
      <c r="K111" s="7"/>
      <c r="L111" s="7"/>
      <c r="M111" s="29"/>
      <c r="N111" s="29"/>
      <c r="O111" s="29"/>
      <c r="P111" s="29"/>
      <c r="Q111" s="11"/>
      <c r="R111" s="11"/>
      <c r="S111" s="11"/>
      <c r="T111" s="11"/>
      <c r="U111" s="11"/>
      <c r="V111" s="11"/>
      <c r="W111" s="7"/>
      <c r="X111" s="7"/>
      <c r="Y111" s="7"/>
      <c r="Z111" s="7"/>
      <c r="AA111" s="487"/>
    </row>
    <row r="112" spans="1:27" s="10" customFormat="1" ht="20.100000000000001" customHeight="1">
      <c r="A112" s="7"/>
      <c r="B112" s="7"/>
      <c r="C112" s="29"/>
      <c r="D112" s="2"/>
      <c r="E112" s="7"/>
      <c r="F112" s="7"/>
      <c r="G112" s="7"/>
      <c r="H112" s="13"/>
      <c r="I112" s="7"/>
      <c r="J112" s="7"/>
      <c r="K112" s="7"/>
      <c r="L112" s="7"/>
      <c r="M112" s="29"/>
      <c r="N112" s="29"/>
      <c r="O112" s="29"/>
      <c r="P112" s="29"/>
      <c r="Q112" s="11"/>
      <c r="R112" s="11"/>
      <c r="S112" s="11"/>
      <c r="T112" s="11"/>
      <c r="U112" s="11"/>
      <c r="V112" s="11"/>
      <c r="W112" s="7"/>
      <c r="X112" s="7"/>
      <c r="Y112" s="7"/>
      <c r="Z112" s="7"/>
      <c r="AA112" s="487"/>
    </row>
    <row r="113" spans="1:27" s="10" customFormat="1" ht="20.100000000000001" customHeight="1">
      <c r="A113" s="7"/>
      <c r="B113" s="7"/>
      <c r="C113" s="29"/>
      <c r="D113" s="2"/>
      <c r="E113" s="7"/>
      <c r="F113" s="7"/>
      <c r="G113" s="7"/>
      <c r="H113" s="13"/>
      <c r="I113" s="7"/>
      <c r="J113" s="7"/>
      <c r="K113" s="7"/>
      <c r="L113" s="7"/>
      <c r="M113" s="29"/>
      <c r="N113" s="29"/>
      <c r="O113" s="29"/>
      <c r="P113" s="29"/>
      <c r="Q113" s="11"/>
      <c r="R113" s="11"/>
      <c r="S113" s="11"/>
      <c r="T113" s="11"/>
      <c r="U113" s="11"/>
      <c r="V113" s="11"/>
      <c r="W113" s="7"/>
      <c r="X113" s="7"/>
      <c r="Y113" s="7"/>
      <c r="Z113" s="7"/>
      <c r="AA113" s="487"/>
    </row>
    <row r="114" spans="1:27" s="10" customFormat="1" ht="20.100000000000001" customHeight="1">
      <c r="A114" s="7"/>
      <c r="B114" s="7"/>
      <c r="C114" s="29"/>
      <c r="D114" s="2"/>
      <c r="E114" s="7"/>
      <c r="F114" s="7"/>
      <c r="G114" s="7"/>
      <c r="H114" s="13"/>
      <c r="I114" s="7"/>
      <c r="J114" s="7"/>
      <c r="K114" s="7"/>
      <c r="L114" s="7"/>
      <c r="M114" s="29"/>
      <c r="N114" s="29"/>
      <c r="O114" s="29"/>
      <c r="P114" s="29"/>
      <c r="Q114" s="11"/>
      <c r="R114" s="11"/>
      <c r="S114" s="11"/>
      <c r="T114" s="11"/>
      <c r="U114" s="11"/>
      <c r="V114" s="11"/>
      <c r="W114" s="7"/>
      <c r="X114" s="7"/>
      <c r="Y114" s="7"/>
      <c r="Z114" s="7"/>
      <c r="AA114" s="487"/>
    </row>
    <row r="115" spans="1:27" s="10" customFormat="1" ht="20.100000000000001" customHeight="1">
      <c r="A115" s="7"/>
      <c r="B115" s="7"/>
      <c r="C115" s="29"/>
      <c r="D115" s="2"/>
      <c r="E115" s="7"/>
      <c r="F115" s="7"/>
      <c r="G115" s="7"/>
      <c r="H115" s="13"/>
      <c r="I115" s="7"/>
      <c r="J115" s="7"/>
      <c r="K115" s="7"/>
      <c r="L115" s="7"/>
      <c r="M115" s="29"/>
      <c r="N115" s="29"/>
      <c r="O115" s="29"/>
      <c r="P115" s="29"/>
      <c r="Q115" s="11"/>
      <c r="R115" s="11"/>
      <c r="S115" s="11"/>
      <c r="T115" s="11"/>
      <c r="U115" s="11"/>
      <c r="V115" s="11"/>
      <c r="W115" s="7"/>
      <c r="X115" s="7"/>
      <c r="Y115" s="7"/>
      <c r="Z115" s="7"/>
      <c r="AA115" s="487"/>
    </row>
    <row r="116" spans="1:27" s="10" customFormat="1" ht="20.100000000000001" customHeight="1">
      <c r="A116" s="7"/>
      <c r="B116" s="7"/>
      <c r="C116" s="29"/>
      <c r="D116" s="2"/>
      <c r="E116" s="7"/>
      <c r="F116" s="7"/>
      <c r="G116" s="7"/>
      <c r="H116" s="13"/>
      <c r="I116" s="7"/>
      <c r="J116" s="7"/>
      <c r="K116" s="7"/>
      <c r="L116" s="7"/>
      <c r="M116" s="29"/>
      <c r="N116" s="29"/>
      <c r="O116" s="29"/>
      <c r="P116" s="29"/>
      <c r="Q116" s="11"/>
      <c r="R116" s="11"/>
      <c r="S116" s="11"/>
      <c r="T116" s="11"/>
      <c r="U116" s="11"/>
      <c r="V116" s="11"/>
      <c r="W116" s="7"/>
      <c r="X116" s="7"/>
      <c r="Y116" s="7"/>
      <c r="Z116" s="7"/>
      <c r="AA116" s="487"/>
    </row>
    <row r="117" spans="1:27" s="10" customFormat="1" ht="20.100000000000001" customHeight="1">
      <c r="A117" s="7"/>
      <c r="B117" s="7"/>
      <c r="C117" s="29"/>
      <c r="D117" s="2"/>
      <c r="E117" s="7"/>
      <c r="F117" s="7"/>
      <c r="G117" s="7"/>
      <c r="H117" s="13"/>
      <c r="I117" s="7"/>
      <c r="J117" s="7"/>
      <c r="K117" s="7"/>
      <c r="L117" s="7"/>
      <c r="M117" s="29"/>
      <c r="N117" s="29"/>
      <c r="O117" s="29"/>
      <c r="P117" s="29"/>
      <c r="Q117" s="11"/>
      <c r="R117" s="11"/>
      <c r="S117" s="11"/>
      <c r="T117" s="11"/>
      <c r="U117" s="11"/>
      <c r="V117" s="11"/>
      <c r="W117" s="7"/>
      <c r="X117" s="7"/>
      <c r="Y117" s="7"/>
      <c r="Z117" s="7"/>
      <c r="AA117" s="487"/>
    </row>
    <row r="118" spans="1:27" s="10" customFormat="1" ht="20.100000000000001" customHeight="1">
      <c r="A118" s="7"/>
      <c r="B118" s="7"/>
      <c r="C118" s="29"/>
      <c r="D118" s="2"/>
      <c r="E118" s="7"/>
      <c r="F118" s="7"/>
      <c r="G118" s="7"/>
      <c r="H118" s="13"/>
      <c r="I118" s="7"/>
      <c r="J118" s="7"/>
      <c r="K118" s="7"/>
      <c r="L118" s="7"/>
      <c r="M118" s="29"/>
      <c r="N118" s="29"/>
      <c r="O118" s="29"/>
      <c r="P118" s="29"/>
      <c r="Q118" s="11"/>
      <c r="R118" s="11"/>
      <c r="S118" s="11"/>
      <c r="T118" s="11"/>
      <c r="U118" s="11"/>
      <c r="V118" s="11"/>
      <c r="W118" s="7"/>
      <c r="X118" s="7"/>
      <c r="Y118" s="7"/>
      <c r="Z118" s="7"/>
      <c r="AA118" s="487"/>
    </row>
    <row r="119" spans="1:27" s="10" customFormat="1" ht="20.100000000000001" customHeight="1">
      <c r="A119" s="7"/>
      <c r="B119" s="7"/>
      <c r="C119" s="29"/>
      <c r="D119" s="2"/>
      <c r="E119" s="7"/>
      <c r="F119" s="7"/>
      <c r="G119" s="7"/>
      <c r="H119" s="13"/>
      <c r="I119" s="7"/>
      <c r="J119" s="7"/>
      <c r="K119" s="7"/>
      <c r="L119" s="7"/>
      <c r="M119" s="29"/>
      <c r="N119" s="29"/>
      <c r="O119" s="29"/>
      <c r="P119" s="29"/>
      <c r="Q119" s="11"/>
      <c r="R119" s="11"/>
      <c r="S119" s="11"/>
      <c r="T119" s="11"/>
      <c r="U119" s="11"/>
      <c r="V119" s="11"/>
      <c r="W119" s="7"/>
      <c r="X119" s="7"/>
      <c r="Y119" s="7"/>
      <c r="Z119" s="7"/>
      <c r="AA119" s="487"/>
    </row>
    <row r="120" spans="1:27" s="10" customFormat="1" ht="20.100000000000001" customHeight="1">
      <c r="A120" s="7"/>
      <c r="B120" s="7"/>
      <c r="C120" s="29"/>
      <c r="D120" s="2"/>
      <c r="E120" s="7"/>
      <c r="F120" s="7"/>
      <c r="G120" s="7"/>
      <c r="H120" s="13"/>
      <c r="I120" s="7"/>
      <c r="J120" s="7"/>
      <c r="K120" s="7"/>
      <c r="L120" s="7"/>
      <c r="M120" s="29"/>
      <c r="N120" s="29"/>
      <c r="O120" s="29"/>
      <c r="P120" s="29"/>
      <c r="Q120" s="11"/>
      <c r="R120" s="11"/>
      <c r="S120" s="11"/>
      <c r="T120" s="11"/>
      <c r="U120" s="11"/>
      <c r="V120" s="11"/>
      <c r="W120" s="7"/>
      <c r="X120" s="7"/>
      <c r="Y120" s="7"/>
      <c r="Z120" s="7"/>
      <c r="AA120" s="487"/>
    </row>
    <row r="121" spans="1:27" s="10" customFormat="1" ht="20.100000000000001" customHeight="1">
      <c r="A121" s="7"/>
      <c r="B121" s="7"/>
      <c r="C121" s="29"/>
      <c r="D121" s="2"/>
      <c r="E121" s="7"/>
      <c r="F121" s="7"/>
      <c r="G121" s="7"/>
      <c r="H121" s="13"/>
      <c r="I121" s="7"/>
      <c r="J121" s="7"/>
      <c r="K121" s="7"/>
      <c r="L121" s="7"/>
      <c r="M121" s="29"/>
      <c r="N121" s="29"/>
      <c r="O121" s="29"/>
      <c r="P121" s="29"/>
      <c r="Q121" s="11"/>
      <c r="R121" s="11"/>
      <c r="S121" s="11"/>
      <c r="T121" s="11"/>
      <c r="U121" s="11"/>
      <c r="V121" s="11"/>
      <c r="W121" s="7"/>
      <c r="X121" s="7"/>
      <c r="Y121" s="7"/>
      <c r="Z121" s="7"/>
      <c r="AA121" s="487"/>
    </row>
    <row r="122" spans="1:27" s="10" customFormat="1" ht="20.100000000000001" customHeight="1">
      <c r="A122" s="7"/>
      <c r="B122" s="7"/>
      <c r="C122" s="29"/>
      <c r="D122" s="2"/>
      <c r="E122" s="7"/>
      <c r="F122" s="7"/>
      <c r="G122" s="7"/>
      <c r="H122" s="13"/>
      <c r="I122" s="7"/>
      <c r="J122" s="7"/>
      <c r="K122" s="7"/>
      <c r="L122" s="7"/>
      <c r="M122" s="29"/>
      <c r="N122" s="29"/>
      <c r="O122" s="29"/>
      <c r="P122" s="29"/>
      <c r="Q122" s="11"/>
      <c r="R122" s="11"/>
      <c r="S122" s="11"/>
      <c r="T122" s="11"/>
      <c r="U122" s="11"/>
      <c r="V122" s="11"/>
      <c r="W122" s="7"/>
      <c r="X122" s="7"/>
      <c r="Y122" s="7"/>
      <c r="Z122" s="7"/>
      <c r="AA122" s="487"/>
    </row>
    <row r="123" spans="1:27" s="10" customFormat="1" ht="20.100000000000001" customHeight="1">
      <c r="A123" s="7"/>
      <c r="B123" s="7"/>
      <c r="C123" s="29"/>
      <c r="D123" s="2"/>
      <c r="E123" s="7"/>
      <c r="F123" s="7"/>
      <c r="G123" s="7"/>
      <c r="H123" s="13"/>
      <c r="I123" s="7"/>
      <c r="J123" s="7"/>
      <c r="K123" s="7"/>
      <c r="L123" s="7"/>
      <c r="M123" s="29"/>
      <c r="N123" s="29"/>
      <c r="O123" s="29"/>
      <c r="P123" s="29"/>
      <c r="Q123" s="11"/>
      <c r="R123" s="11"/>
      <c r="S123" s="11"/>
      <c r="T123" s="11"/>
      <c r="U123" s="11"/>
      <c r="V123" s="11"/>
      <c r="W123" s="7"/>
      <c r="X123" s="7"/>
      <c r="Y123" s="7"/>
      <c r="Z123" s="7"/>
      <c r="AA123" s="487"/>
    </row>
    <row r="124" spans="1:27" s="10" customFormat="1" ht="20.100000000000001" customHeight="1">
      <c r="A124" s="7"/>
      <c r="B124" s="7"/>
      <c r="C124" s="29"/>
      <c r="D124" s="2"/>
      <c r="E124" s="7"/>
      <c r="F124" s="7"/>
      <c r="G124" s="7"/>
      <c r="H124" s="13"/>
      <c r="I124" s="7"/>
      <c r="J124" s="7"/>
      <c r="K124" s="7"/>
      <c r="L124" s="7"/>
      <c r="M124" s="29"/>
      <c r="N124" s="29"/>
      <c r="O124" s="29"/>
      <c r="P124" s="29"/>
      <c r="Q124" s="11"/>
      <c r="R124" s="11"/>
      <c r="S124" s="11"/>
      <c r="T124" s="11"/>
      <c r="U124" s="11"/>
      <c r="V124" s="11"/>
      <c r="W124" s="7"/>
      <c r="X124" s="7"/>
      <c r="Y124" s="7"/>
      <c r="Z124" s="7"/>
      <c r="AA124" s="487"/>
    </row>
    <row r="125" spans="1:27" s="10" customFormat="1" ht="20.100000000000001" customHeight="1">
      <c r="A125" s="7"/>
      <c r="B125" s="7"/>
      <c r="C125" s="29"/>
      <c r="D125" s="2"/>
      <c r="E125" s="7"/>
      <c r="F125" s="7"/>
      <c r="G125" s="7"/>
      <c r="H125" s="13"/>
      <c r="I125" s="7"/>
      <c r="J125" s="7"/>
      <c r="K125" s="7"/>
      <c r="L125" s="7"/>
      <c r="M125" s="29"/>
      <c r="N125" s="29"/>
      <c r="O125" s="29"/>
      <c r="P125" s="29"/>
      <c r="Q125" s="11"/>
      <c r="R125" s="11"/>
      <c r="S125" s="11"/>
      <c r="T125" s="11"/>
      <c r="U125" s="11"/>
      <c r="V125" s="11"/>
      <c r="W125" s="7"/>
      <c r="X125" s="7"/>
      <c r="Y125" s="7"/>
      <c r="Z125" s="7"/>
      <c r="AA125" s="487"/>
    </row>
    <row r="126" spans="1:27" s="10" customFormat="1" ht="20.100000000000001" customHeight="1">
      <c r="A126" s="7"/>
      <c r="B126" s="7"/>
      <c r="C126" s="29"/>
      <c r="D126" s="2"/>
      <c r="E126" s="7"/>
      <c r="F126" s="7"/>
      <c r="G126" s="7"/>
      <c r="H126" s="13"/>
      <c r="I126" s="7"/>
      <c r="J126" s="7"/>
      <c r="K126" s="7"/>
      <c r="L126" s="7"/>
      <c r="M126" s="29"/>
      <c r="N126" s="29"/>
      <c r="O126" s="29"/>
      <c r="P126" s="29"/>
      <c r="Q126" s="11"/>
      <c r="R126" s="11"/>
      <c r="S126" s="11"/>
      <c r="T126" s="11"/>
      <c r="U126" s="11"/>
      <c r="V126" s="11"/>
      <c r="W126" s="7"/>
      <c r="X126" s="7"/>
      <c r="Y126" s="7"/>
      <c r="Z126" s="7"/>
      <c r="AA126" s="487"/>
    </row>
    <row r="127" spans="1:27" s="10" customFormat="1" ht="20.100000000000001" customHeight="1">
      <c r="A127" s="7"/>
      <c r="B127" s="7"/>
      <c r="C127" s="29"/>
      <c r="D127" s="2"/>
      <c r="E127" s="7"/>
      <c r="F127" s="7"/>
      <c r="G127" s="7"/>
      <c r="H127" s="13"/>
      <c r="I127" s="7"/>
      <c r="J127" s="7"/>
      <c r="K127" s="7"/>
      <c r="L127" s="7"/>
      <c r="M127" s="29"/>
      <c r="N127" s="29"/>
      <c r="O127" s="29"/>
      <c r="P127" s="29"/>
      <c r="Q127" s="11"/>
      <c r="R127" s="11"/>
      <c r="S127" s="11"/>
      <c r="T127" s="11"/>
      <c r="U127" s="11"/>
      <c r="V127" s="11"/>
      <c r="W127" s="7"/>
      <c r="X127" s="7"/>
      <c r="Y127" s="7"/>
      <c r="Z127" s="7"/>
      <c r="AA127" s="487"/>
    </row>
    <row r="128" spans="1:27" s="10" customFormat="1" ht="20.100000000000001" customHeight="1">
      <c r="A128" s="7"/>
      <c r="B128" s="7"/>
      <c r="C128" s="29"/>
      <c r="D128" s="2"/>
      <c r="E128" s="7"/>
      <c r="F128" s="7"/>
      <c r="G128" s="7"/>
      <c r="H128" s="13"/>
      <c r="I128" s="7"/>
      <c r="J128" s="7"/>
      <c r="K128" s="7"/>
      <c r="L128" s="7"/>
      <c r="M128" s="29"/>
      <c r="N128" s="29"/>
      <c r="O128" s="29"/>
      <c r="P128" s="29"/>
      <c r="Q128" s="11"/>
      <c r="R128" s="11"/>
      <c r="S128" s="11"/>
      <c r="T128" s="11"/>
      <c r="U128" s="11"/>
      <c r="V128" s="11"/>
      <c r="W128" s="7"/>
      <c r="X128" s="7"/>
      <c r="Y128" s="7"/>
      <c r="Z128" s="7"/>
      <c r="AA128" s="487"/>
    </row>
    <row r="129" spans="1:27" s="10" customFormat="1" ht="20.100000000000001" customHeight="1">
      <c r="A129" s="7"/>
      <c r="B129" s="7"/>
      <c r="C129" s="29"/>
      <c r="D129" s="2"/>
      <c r="E129" s="7"/>
      <c r="F129" s="7"/>
      <c r="G129" s="7"/>
      <c r="H129" s="13"/>
      <c r="I129" s="7"/>
      <c r="J129" s="7"/>
      <c r="K129" s="7"/>
      <c r="L129" s="7"/>
      <c r="M129" s="29"/>
      <c r="N129" s="29"/>
      <c r="O129" s="29"/>
      <c r="P129" s="29"/>
      <c r="Q129" s="11"/>
      <c r="R129" s="11"/>
      <c r="S129" s="11"/>
      <c r="T129" s="11"/>
      <c r="U129" s="11"/>
      <c r="V129" s="11"/>
      <c r="W129" s="7"/>
      <c r="X129" s="7"/>
      <c r="Y129" s="7"/>
      <c r="Z129" s="7"/>
      <c r="AA129" s="487"/>
    </row>
    <row r="130" spans="1:27" s="10" customFormat="1" ht="20.100000000000001" customHeight="1">
      <c r="A130" s="7"/>
      <c r="B130" s="7"/>
      <c r="C130" s="29"/>
      <c r="D130" s="2"/>
      <c r="E130" s="7"/>
      <c r="F130" s="7"/>
      <c r="G130" s="7"/>
      <c r="H130" s="13"/>
      <c r="I130" s="7"/>
      <c r="J130" s="7"/>
      <c r="K130" s="7"/>
      <c r="L130" s="7"/>
      <c r="M130" s="29"/>
      <c r="N130" s="29"/>
      <c r="O130" s="29"/>
      <c r="P130" s="29"/>
      <c r="Q130" s="11"/>
      <c r="R130" s="11"/>
      <c r="S130" s="11"/>
      <c r="T130" s="11"/>
      <c r="U130" s="11"/>
      <c r="V130" s="11"/>
      <c r="W130" s="7"/>
      <c r="X130" s="7"/>
      <c r="Y130" s="7"/>
      <c r="Z130" s="7"/>
      <c r="AA130" s="487"/>
    </row>
    <row r="131" spans="1:27" s="10" customFormat="1" ht="20.100000000000001" customHeight="1">
      <c r="A131" s="7"/>
      <c r="B131" s="7"/>
      <c r="C131" s="29"/>
      <c r="D131" s="1"/>
      <c r="E131" s="7"/>
      <c r="F131" s="7"/>
      <c r="G131" s="7"/>
      <c r="H131" s="13"/>
      <c r="I131" s="7"/>
      <c r="J131" s="7"/>
      <c r="K131" s="7"/>
      <c r="L131" s="7"/>
      <c r="M131" s="29"/>
      <c r="N131" s="29"/>
      <c r="O131" s="29"/>
      <c r="P131" s="29"/>
      <c r="Q131" s="11"/>
      <c r="R131" s="11"/>
      <c r="S131" s="11"/>
      <c r="T131" s="11"/>
      <c r="U131" s="11"/>
      <c r="V131" s="11"/>
      <c r="W131" s="7"/>
      <c r="X131" s="7"/>
      <c r="Y131" s="7"/>
      <c r="Z131" s="7"/>
      <c r="AA131" s="487"/>
    </row>
    <row r="132" spans="1:27" s="10" customFormat="1" ht="20.100000000000001" customHeight="1">
      <c r="A132" s="7"/>
      <c r="B132" s="7"/>
      <c r="C132" s="29"/>
      <c r="D132" s="2"/>
      <c r="E132" s="7"/>
      <c r="F132" s="7"/>
      <c r="G132" s="7"/>
      <c r="H132" s="13"/>
      <c r="I132" s="7"/>
      <c r="J132" s="7"/>
      <c r="K132" s="7"/>
      <c r="L132" s="7"/>
      <c r="M132" s="29"/>
      <c r="N132" s="29"/>
      <c r="O132" s="29"/>
      <c r="P132" s="29"/>
      <c r="Q132" s="11"/>
      <c r="R132" s="11"/>
      <c r="S132" s="11"/>
      <c r="T132" s="11"/>
      <c r="U132" s="11"/>
      <c r="V132" s="11"/>
      <c r="W132" s="7"/>
      <c r="X132" s="7"/>
      <c r="Y132" s="7"/>
      <c r="Z132" s="7"/>
      <c r="AA132" s="487"/>
    </row>
    <row r="133" spans="1:27" s="10" customFormat="1" ht="20.100000000000001" customHeight="1">
      <c r="A133" s="7"/>
      <c r="B133" s="7"/>
      <c r="C133" s="29"/>
      <c r="D133" s="2"/>
      <c r="E133" s="7"/>
      <c r="F133" s="7"/>
      <c r="G133" s="7"/>
      <c r="H133" s="13"/>
      <c r="I133" s="7"/>
      <c r="J133" s="7"/>
      <c r="K133" s="7"/>
      <c r="L133" s="7"/>
      <c r="M133" s="29"/>
      <c r="N133" s="29"/>
      <c r="O133" s="29"/>
      <c r="P133" s="29"/>
      <c r="Q133" s="11"/>
      <c r="R133" s="11"/>
      <c r="S133" s="11"/>
      <c r="T133" s="11"/>
      <c r="U133" s="11"/>
      <c r="V133" s="11"/>
      <c r="W133" s="7"/>
      <c r="X133" s="7"/>
      <c r="Y133" s="7"/>
      <c r="Z133" s="7"/>
      <c r="AA133" s="487"/>
    </row>
    <row r="134" spans="1:27" s="10" customFormat="1" ht="20.100000000000001" customHeight="1">
      <c r="A134" s="7"/>
      <c r="B134" s="7"/>
      <c r="C134" s="29"/>
      <c r="D134" s="2"/>
      <c r="E134" s="7"/>
      <c r="F134" s="7"/>
      <c r="G134" s="7"/>
      <c r="H134" s="13"/>
      <c r="I134" s="7"/>
      <c r="J134" s="7"/>
      <c r="K134" s="7"/>
      <c r="L134" s="7"/>
      <c r="M134" s="29"/>
      <c r="N134" s="29"/>
      <c r="O134" s="29"/>
      <c r="P134" s="29"/>
      <c r="Q134" s="11"/>
      <c r="R134" s="11"/>
      <c r="S134" s="11"/>
      <c r="T134" s="11"/>
      <c r="U134" s="11"/>
      <c r="V134" s="11"/>
      <c r="W134" s="7"/>
      <c r="X134" s="7"/>
      <c r="Y134" s="7"/>
      <c r="Z134" s="7"/>
      <c r="AA134" s="487"/>
    </row>
    <row r="135" spans="1:27" s="10" customFormat="1" ht="20.100000000000001" customHeight="1">
      <c r="A135" s="7"/>
      <c r="B135" s="7"/>
      <c r="C135" s="29"/>
      <c r="D135" s="2"/>
      <c r="E135" s="7"/>
      <c r="F135" s="7"/>
      <c r="G135" s="7"/>
      <c r="H135" s="13"/>
      <c r="I135" s="7"/>
      <c r="J135" s="7"/>
      <c r="K135" s="7"/>
      <c r="L135" s="7"/>
      <c r="M135" s="29"/>
      <c r="N135" s="29"/>
      <c r="O135" s="29"/>
      <c r="P135" s="29"/>
      <c r="Q135" s="11"/>
      <c r="R135" s="11"/>
      <c r="S135" s="11"/>
      <c r="T135" s="11"/>
      <c r="U135" s="11"/>
      <c r="V135" s="11"/>
      <c r="W135" s="7"/>
      <c r="X135" s="7"/>
      <c r="Y135" s="7"/>
      <c r="Z135" s="7"/>
      <c r="AA135" s="487"/>
    </row>
    <row r="136" spans="1:27" s="10" customFormat="1" ht="20.100000000000001" customHeight="1">
      <c r="A136" s="7"/>
      <c r="B136" s="7"/>
      <c r="C136" s="29"/>
      <c r="D136" s="2"/>
      <c r="E136" s="7"/>
      <c r="F136" s="7"/>
      <c r="G136" s="7"/>
      <c r="H136" s="13"/>
      <c r="I136" s="7"/>
      <c r="J136" s="7"/>
      <c r="K136" s="7"/>
      <c r="L136" s="7"/>
      <c r="M136" s="29"/>
      <c r="N136" s="29"/>
      <c r="O136" s="29"/>
      <c r="P136" s="29"/>
      <c r="Q136" s="11"/>
      <c r="R136" s="11"/>
      <c r="S136" s="11"/>
      <c r="T136" s="11"/>
      <c r="U136" s="11"/>
      <c r="V136" s="11"/>
      <c r="W136" s="7"/>
      <c r="X136" s="7"/>
      <c r="Y136" s="7"/>
      <c r="Z136" s="7"/>
      <c r="AA136" s="487"/>
    </row>
    <row r="137" spans="1:27" s="10" customFormat="1" ht="20.100000000000001" customHeight="1">
      <c r="A137" s="7"/>
      <c r="B137" s="7"/>
      <c r="C137" s="29"/>
      <c r="D137" s="2"/>
      <c r="E137" s="7"/>
      <c r="F137" s="7"/>
      <c r="G137" s="7"/>
      <c r="H137" s="13"/>
      <c r="I137" s="7"/>
      <c r="J137" s="7"/>
      <c r="K137" s="7"/>
      <c r="L137" s="7"/>
      <c r="M137" s="29"/>
      <c r="N137" s="29"/>
      <c r="O137" s="29"/>
      <c r="P137" s="29"/>
      <c r="Q137" s="11"/>
      <c r="R137" s="11"/>
      <c r="S137" s="11"/>
      <c r="T137" s="11"/>
      <c r="U137" s="11"/>
      <c r="V137" s="11"/>
      <c r="W137" s="7"/>
      <c r="X137" s="7"/>
      <c r="Y137" s="7"/>
      <c r="Z137" s="7"/>
      <c r="AA137" s="487"/>
    </row>
    <row r="138" spans="1:27" s="10" customFormat="1" ht="20.100000000000001" customHeight="1">
      <c r="A138" s="7"/>
      <c r="B138" s="7"/>
      <c r="C138" s="29"/>
      <c r="D138" s="1"/>
      <c r="E138" s="7"/>
      <c r="F138" s="7"/>
      <c r="G138" s="7"/>
      <c r="H138" s="13"/>
      <c r="I138" s="7"/>
      <c r="J138" s="7"/>
      <c r="K138" s="7"/>
      <c r="L138" s="7"/>
      <c r="M138" s="29"/>
      <c r="N138" s="29"/>
      <c r="O138" s="29"/>
      <c r="P138" s="29"/>
      <c r="Q138" s="11"/>
      <c r="R138" s="11"/>
      <c r="S138" s="11"/>
      <c r="T138" s="11"/>
      <c r="U138" s="11"/>
      <c r="V138" s="11"/>
      <c r="W138" s="7"/>
      <c r="X138" s="7"/>
      <c r="Y138" s="7"/>
      <c r="Z138" s="7"/>
      <c r="AA138" s="487"/>
    </row>
    <row r="139" spans="1:27" s="10" customFormat="1" ht="20.100000000000001" customHeight="1">
      <c r="A139" s="7"/>
      <c r="B139" s="7"/>
      <c r="C139" s="29"/>
      <c r="D139" s="2"/>
      <c r="E139" s="7"/>
      <c r="F139" s="7"/>
      <c r="G139" s="7"/>
      <c r="H139" s="13"/>
      <c r="I139" s="7"/>
      <c r="J139" s="7"/>
      <c r="K139" s="7"/>
      <c r="L139" s="7"/>
      <c r="M139" s="29"/>
      <c r="N139" s="29"/>
      <c r="O139" s="29"/>
      <c r="P139" s="29"/>
      <c r="Q139" s="11"/>
      <c r="R139" s="11"/>
      <c r="S139" s="11"/>
      <c r="T139" s="11"/>
      <c r="U139" s="11"/>
      <c r="V139" s="11"/>
      <c r="W139" s="7"/>
      <c r="X139" s="7"/>
      <c r="Y139" s="7"/>
      <c r="Z139" s="7"/>
      <c r="AA139" s="487"/>
    </row>
    <row r="140" spans="1:27" s="10" customFormat="1" ht="20.100000000000001" customHeight="1">
      <c r="A140" s="7"/>
      <c r="B140" s="7"/>
      <c r="C140" s="29"/>
      <c r="D140" s="2"/>
      <c r="E140" s="7"/>
      <c r="F140" s="7"/>
      <c r="G140" s="7"/>
      <c r="H140" s="13"/>
      <c r="I140" s="7"/>
      <c r="J140" s="7"/>
      <c r="K140" s="7"/>
      <c r="L140" s="7"/>
      <c r="M140" s="29"/>
      <c r="N140" s="29"/>
      <c r="O140" s="29"/>
      <c r="P140" s="29"/>
      <c r="Q140" s="11"/>
      <c r="R140" s="11"/>
      <c r="S140" s="11"/>
      <c r="T140" s="11"/>
      <c r="U140" s="11"/>
      <c r="V140" s="11"/>
      <c r="W140" s="7"/>
      <c r="X140" s="7"/>
      <c r="Y140" s="7"/>
      <c r="Z140" s="7"/>
      <c r="AA140" s="487"/>
    </row>
    <row r="141" spans="1:27" s="10" customFormat="1" ht="20.100000000000001" customHeight="1">
      <c r="A141" s="7"/>
      <c r="B141" s="7"/>
      <c r="C141" s="29"/>
      <c r="D141" s="2"/>
      <c r="E141" s="7"/>
      <c r="F141" s="7"/>
      <c r="G141" s="7"/>
      <c r="H141" s="13"/>
      <c r="I141" s="7"/>
      <c r="J141" s="7"/>
      <c r="K141" s="7"/>
      <c r="L141" s="7"/>
      <c r="M141" s="29"/>
      <c r="N141" s="29"/>
      <c r="O141" s="29"/>
      <c r="P141" s="29"/>
      <c r="Q141" s="11"/>
      <c r="R141" s="11"/>
      <c r="S141" s="11"/>
      <c r="T141" s="11"/>
      <c r="U141" s="11"/>
      <c r="V141" s="11"/>
      <c r="W141" s="7"/>
      <c r="X141" s="7"/>
      <c r="Y141" s="7"/>
      <c r="Z141" s="7"/>
      <c r="AA141" s="487"/>
    </row>
    <row r="142" spans="1:27" s="10" customFormat="1" ht="20.100000000000001" customHeight="1">
      <c r="A142" s="7"/>
      <c r="B142" s="7"/>
      <c r="C142" s="29"/>
      <c r="D142" s="2"/>
      <c r="E142" s="7"/>
      <c r="F142" s="7"/>
      <c r="G142" s="7"/>
      <c r="H142" s="13"/>
      <c r="I142" s="7"/>
      <c r="J142" s="7"/>
      <c r="K142" s="7"/>
      <c r="L142" s="7"/>
      <c r="M142" s="29"/>
      <c r="N142" s="29"/>
      <c r="O142" s="29"/>
      <c r="P142" s="29"/>
      <c r="Q142" s="11"/>
      <c r="R142" s="11"/>
      <c r="S142" s="11"/>
      <c r="T142" s="11"/>
      <c r="U142" s="11"/>
      <c r="V142" s="11"/>
      <c r="W142" s="7"/>
      <c r="X142" s="7"/>
      <c r="Y142" s="7"/>
      <c r="Z142" s="7"/>
      <c r="AA142" s="487"/>
    </row>
    <row r="143" spans="1:27" s="10" customFormat="1" ht="20.100000000000001" customHeight="1">
      <c r="A143" s="7"/>
      <c r="B143" s="7"/>
      <c r="C143" s="29"/>
      <c r="D143" s="2"/>
      <c r="E143" s="7"/>
      <c r="F143" s="7"/>
      <c r="G143" s="7"/>
      <c r="H143" s="13"/>
      <c r="I143" s="7"/>
      <c r="J143" s="7"/>
      <c r="K143" s="7"/>
      <c r="L143" s="7"/>
      <c r="M143" s="29"/>
      <c r="N143" s="29"/>
      <c r="O143" s="29"/>
      <c r="P143" s="29"/>
      <c r="Q143" s="11"/>
      <c r="R143" s="11"/>
      <c r="S143" s="11"/>
      <c r="T143" s="11"/>
      <c r="U143" s="11"/>
      <c r="V143" s="11"/>
      <c r="W143" s="7"/>
      <c r="X143" s="7"/>
      <c r="Y143" s="7"/>
      <c r="Z143" s="7"/>
      <c r="AA143" s="487"/>
    </row>
    <row r="144" spans="1:27" s="10" customFormat="1" ht="20.100000000000001" customHeight="1">
      <c r="A144" s="7"/>
      <c r="B144" s="7"/>
      <c r="C144" s="29"/>
      <c r="D144" s="2"/>
      <c r="E144" s="7"/>
      <c r="F144" s="7"/>
      <c r="G144" s="7"/>
      <c r="H144" s="13"/>
      <c r="I144" s="7"/>
      <c r="J144" s="7"/>
      <c r="K144" s="7"/>
      <c r="L144" s="7"/>
      <c r="M144" s="29"/>
      <c r="N144" s="29"/>
      <c r="O144" s="29"/>
      <c r="P144" s="29"/>
      <c r="Q144" s="11"/>
      <c r="R144" s="11"/>
      <c r="S144" s="11"/>
      <c r="T144" s="11"/>
      <c r="U144" s="11"/>
      <c r="V144" s="11"/>
      <c r="W144" s="7"/>
      <c r="X144" s="7"/>
      <c r="Y144" s="7"/>
      <c r="Z144" s="7"/>
      <c r="AA144" s="487"/>
    </row>
    <row r="145" spans="1:27" s="10" customFormat="1" ht="20.100000000000001" customHeight="1">
      <c r="A145" s="7"/>
      <c r="B145" s="7"/>
      <c r="C145" s="29"/>
      <c r="D145" s="2"/>
      <c r="E145" s="7"/>
      <c r="F145" s="7"/>
      <c r="G145" s="7"/>
      <c r="H145" s="13"/>
      <c r="I145" s="7"/>
      <c r="J145" s="7"/>
      <c r="K145" s="7"/>
      <c r="L145" s="7"/>
      <c r="M145" s="29"/>
      <c r="N145" s="29"/>
      <c r="O145" s="29"/>
      <c r="P145" s="29"/>
      <c r="Q145" s="11"/>
      <c r="R145" s="11"/>
      <c r="S145" s="11"/>
      <c r="T145" s="11"/>
      <c r="U145" s="11"/>
      <c r="V145" s="11"/>
      <c r="W145" s="7"/>
      <c r="X145" s="7"/>
      <c r="Y145" s="7"/>
      <c r="Z145" s="7"/>
      <c r="AA145" s="487"/>
    </row>
    <row r="146" spans="1:27" s="10" customFormat="1" ht="20.100000000000001" customHeight="1">
      <c r="A146" s="7"/>
      <c r="B146" s="7"/>
      <c r="C146" s="29"/>
      <c r="D146" s="2"/>
      <c r="E146" s="7"/>
      <c r="F146" s="7"/>
      <c r="G146" s="7"/>
      <c r="H146" s="13"/>
      <c r="I146" s="7"/>
      <c r="J146" s="7"/>
      <c r="K146" s="7"/>
      <c r="L146" s="7"/>
      <c r="M146" s="29"/>
      <c r="N146" s="29"/>
      <c r="O146" s="29"/>
      <c r="P146" s="29"/>
      <c r="Q146" s="11"/>
      <c r="R146" s="11"/>
      <c r="S146" s="11"/>
      <c r="T146" s="11"/>
      <c r="U146" s="11"/>
      <c r="V146" s="11"/>
      <c r="W146" s="7"/>
      <c r="X146" s="7"/>
      <c r="Y146" s="7"/>
      <c r="Z146" s="7"/>
      <c r="AA146" s="487"/>
    </row>
    <row r="147" spans="1:27" s="10" customFormat="1" ht="20.100000000000001" customHeight="1">
      <c r="A147" s="7"/>
      <c r="B147" s="7"/>
      <c r="C147" s="29"/>
      <c r="D147" s="2"/>
      <c r="E147" s="7"/>
      <c r="F147" s="7"/>
      <c r="G147" s="7"/>
      <c r="H147" s="13"/>
      <c r="I147" s="7"/>
      <c r="J147" s="7"/>
      <c r="K147" s="7"/>
      <c r="L147" s="7"/>
      <c r="M147" s="29"/>
      <c r="N147" s="29"/>
      <c r="O147" s="29"/>
      <c r="P147" s="29"/>
      <c r="Q147" s="11"/>
      <c r="R147" s="11"/>
      <c r="S147" s="11"/>
      <c r="T147" s="11"/>
      <c r="U147" s="11"/>
      <c r="V147" s="11"/>
      <c r="W147" s="7"/>
      <c r="X147" s="7"/>
      <c r="Y147" s="7"/>
      <c r="Z147" s="7"/>
      <c r="AA147" s="487"/>
    </row>
    <row r="148" spans="1:27" s="10" customFormat="1" ht="20.100000000000001" customHeight="1">
      <c r="A148" s="7"/>
      <c r="B148" s="7"/>
      <c r="C148" s="29"/>
      <c r="D148" s="2"/>
      <c r="E148" s="7"/>
      <c r="F148" s="7"/>
      <c r="G148" s="7"/>
      <c r="H148" s="13"/>
      <c r="I148" s="7"/>
      <c r="J148" s="7"/>
      <c r="K148" s="7"/>
      <c r="L148" s="7"/>
      <c r="M148" s="29"/>
      <c r="N148" s="29"/>
      <c r="O148" s="29"/>
      <c r="P148" s="29"/>
      <c r="Q148" s="11"/>
      <c r="R148" s="11"/>
      <c r="S148" s="11"/>
      <c r="T148" s="11"/>
      <c r="U148" s="11"/>
      <c r="V148" s="11"/>
      <c r="W148" s="7"/>
      <c r="X148" s="7"/>
      <c r="Y148" s="7"/>
      <c r="Z148" s="7"/>
      <c r="AA148" s="487"/>
    </row>
    <row r="149" spans="1:27" s="10" customFormat="1" ht="20.100000000000001" customHeight="1">
      <c r="A149" s="7"/>
      <c r="B149" s="7"/>
      <c r="C149" s="29"/>
      <c r="D149" s="2"/>
      <c r="E149" s="7"/>
      <c r="F149" s="7"/>
      <c r="G149" s="7"/>
      <c r="H149" s="13"/>
      <c r="I149" s="7"/>
      <c r="J149" s="7"/>
      <c r="K149" s="7"/>
      <c r="L149" s="7"/>
      <c r="M149" s="29"/>
      <c r="N149" s="29"/>
      <c r="O149" s="29"/>
      <c r="P149" s="29"/>
      <c r="Q149" s="11"/>
      <c r="R149" s="11"/>
      <c r="S149" s="11"/>
      <c r="T149" s="11"/>
      <c r="U149" s="11"/>
      <c r="V149" s="11"/>
      <c r="W149" s="7"/>
      <c r="X149" s="7"/>
      <c r="Y149" s="7"/>
      <c r="Z149" s="7"/>
      <c r="AA149" s="487"/>
    </row>
    <row r="150" spans="1:27" s="10" customFormat="1" ht="20.100000000000001" customHeight="1">
      <c r="A150" s="7"/>
      <c r="B150" s="7"/>
      <c r="C150" s="29"/>
      <c r="D150" s="2"/>
      <c r="E150" s="7"/>
      <c r="F150" s="7"/>
      <c r="G150" s="7"/>
      <c r="H150" s="13"/>
      <c r="I150" s="7"/>
      <c r="J150" s="7"/>
      <c r="K150" s="7"/>
      <c r="L150" s="7"/>
      <c r="M150" s="29"/>
      <c r="N150" s="29"/>
      <c r="O150" s="29"/>
      <c r="P150" s="29"/>
      <c r="Q150" s="11"/>
      <c r="R150" s="11"/>
      <c r="S150" s="11"/>
      <c r="T150" s="11"/>
      <c r="U150" s="11"/>
      <c r="V150" s="11"/>
      <c r="W150" s="7"/>
      <c r="X150" s="7"/>
      <c r="Y150" s="7"/>
      <c r="Z150" s="7"/>
      <c r="AA150" s="487"/>
    </row>
    <row r="151" spans="1:27" s="10" customFormat="1" ht="20.100000000000001" customHeight="1">
      <c r="A151" s="7"/>
      <c r="B151" s="7"/>
      <c r="C151" s="29"/>
      <c r="D151" s="2"/>
      <c r="E151" s="7"/>
      <c r="F151" s="7"/>
      <c r="G151" s="7"/>
      <c r="H151" s="13"/>
      <c r="I151" s="7"/>
      <c r="J151" s="7"/>
      <c r="K151" s="7"/>
      <c r="L151" s="7"/>
      <c r="M151" s="29"/>
      <c r="N151" s="29"/>
      <c r="O151" s="29"/>
      <c r="P151" s="29"/>
      <c r="Q151" s="11"/>
      <c r="R151" s="11"/>
      <c r="S151" s="11"/>
      <c r="T151" s="11"/>
      <c r="U151" s="11"/>
      <c r="V151" s="11"/>
      <c r="W151" s="7"/>
      <c r="X151" s="7"/>
      <c r="Y151" s="7"/>
      <c r="Z151" s="7"/>
      <c r="AA151" s="487"/>
    </row>
    <row r="152" spans="1:27" s="10" customFormat="1" ht="20.100000000000001" customHeight="1">
      <c r="A152" s="7"/>
      <c r="B152" s="7"/>
      <c r="C152" s="29"/>
      <c r="D152" s="2"/>
      <c r="E152" s="7"/>
      <c r="F152" s="7"/>
      <c r="G152" s="7"/>
      <c r="H152" s="13"/>
      <c r="I152" s="7"/>
      <c r="J152" s="7"/>
      <c r="K152" s="7"/>
      <c r="L152" s="7"/>
      <c r="M152" s="29"/>
      <c r="N152" s="29"/>
      <c r="O152" s="29"/>
      <c r="P152" s="29"/>
      <c r="Q152" s="11"/>
      <c r="R152" s="11"/>
      <c r="S152" s="11"/>
      <c r="T152" s="11"/>
      <c r="U152" s="11"/>
      <c r="V152" s="11"/>
      <c r="W152" s="7"/>
      <c r="X152" s="7"/>
      <c r="Y152" s="7"/>
      <c r="Z152" s="7"/>
      <c r="AA152" s="487"/>
    </row>
    <row r="153" spans="1:27" s="10" customFormat="1" ht="20.100000000000001" customHeight="1">
      <c r="B153" s="7"/>
      <c r="C153" s="29"/>
      <c r="D153" s="2"/>
      <c r="E153" s="7"/>
      <c r="F153" s="7"/>
      <c r="G153" s="7"/>
      <c r="H153" s="13"/>
      <c r="I153" s="7"/>
      <c r="J153" s="7"/>
      <c r="K153" s="7"/>
      <c r="L153" s="7"/>
      <c r="M153" s="29"/>
      <c r="N153" s="29"/>
      <c r="O153" s="29"/>
      <c r="P153" s="29"/>
      <c r="Q153" s="11"/>
      <c r="R153" s="11"/>
      <c r="S153" s="11"/>
      <c r="T153" s="11"/>
      <c r="U153" s="11"/>
      <c r="V153" s="11"/>
      <c r="W153" s="7"/>
      <c r="X153" s="7"/>
      <c r="Y153" s="7"/>
      <c r="Z153" s="7"/>
      <c r="AA153" s="487"/>
    </row>
    <row r="154" spans="1:27" s="10" customFormat="1" ht="20.100000000000001" customHeight="1">
      <c r="B154" s="7"/>
      <c r="C154" s="29"/>
      <c r="D154" s="1"/>
      <c r="E154" s="7"/>
      <c r="F154" s="7"/>
      <c r="G154" s="7"/>
      <c r="H154" s="13"/>
      <c r="I154" s="7"/>
      <c r="J154" s="7"/>
      <c r="K154" s="7"/>
      <c r="L154" s="7"/>
      <c r="M154" s="29"/>
      <c r="N154" s="29"/>
      <c r="O154" s="29"/>
      <c r="P154" s="29"/>
      <c r="Q154" s="11"/>
      <c r="R154" s="11"/>
      <c r="S154" s="11"/>
      <c r="T154" s="11"/>
      <c r="U154" s="11"/>
      <c r="V154" s="11"/>
      <c r="W154" s="7"/>
      <c r="X154" s="7"/>
      <c r="Y154" s="7"/>
      <c r="Z154" s="7"/>
      <c r="AA154" s="487"/>
    </row>
    <row r="155" spans="1:27" s="10" customFormat="1" ht="20.100000000000001" customHeight="1">
      <c r="B155" s="7"/>
      <c r="C155" s="29"/>
      <c r="D155" s="2"/>
      <c r="E155" s="7"/>
      <c r="F155" s="7"/>
      <c r="G155" s="7"/>
      <c r="H155" s="13"/>
      <c r="I155" s="7"/>
      <c r="J155" s="7"/>
      <c r="K155" s="7"/>
      <c r="L155" s="7"/>
      <c r="M155" s="29"/>
      <c r="N155" s="29"/>
      <c r="O155" s="29"/>
      <c r="P155" s="29"/>
      <c r="Q155" s="11"/>
      <c r="R155" s="11"/>
      <c r="S155" s="11"/>
      <c r="T155" s="11"/>
      <c r="U155" s="11"/>
      <c r="V155" s="11"/>
      <c r="W155" s="7"/>
      <c r="X155" s="7"/>
      <c r="Y155" s="7"/>
      <c r="Z155" s="7"/>
      <c r="AA155" s="487"/>
    </row>
    <row r="156" spans="1:27" s="10" customFormat="1" ht="20.100000000000001" customHeight="1">
      <c r="B156" s="7"/>
      <c r="C156" s="29"/>
      <c r="D156" s="2"/>
      <c r="E156" s="7"/>
      <c r="F156" s="7"/>
      <c r="G156" s="7"/>
      <c r="H156" s="13"/>
      <c r="I156" s="7"/>
      <c r="J156" s="7"/>
      <c r="K156" s="7"/>
      <c r="L156" s="7"/>
      <c r="M156" s="29"/>
      <c r="N156" s="29"/>
      <c r="O156" s="29"/>
      <c r="P156" s="29"/>
      <c r="Q156" s="11"/>
      <c r="R156" s="11"/>
      <c r="S156" s="11"/>
      <c r="T156" s="11"/>
      <c r="U156" s="11"/>
      <c r="V156" s="11"/>
      <c r="W156" s="7"/>
      <c r="X156" s="7"/>
      <c r="Y156" s="7"/>
      <c r="Z156" s="7"/>
      <c r="AA156" s="487"/>
    </row>
    <row r="157" spans="1:27" s="10" customFormat="1" ht="20.100000000000001" customHeight="1">
      <c r="B157" s="7"/>
      <c r="C157" s="29"/>
      <c r="D157" s="2"/>
      <c r="E157" s="7"/>
      <c r="F157" s="7"/>
      <c r="G157" s="7"/>
      <c r="H157" s="13"/>
      <c r="I157" s="7"/>
      <c r="J157" s="7"/>
      <c r="K157" s="7"/>
      <c r="L157" s="7"/>
      <c r="M157" s="29"/>
      <c r="N157" s="29"/>
      <c r="O157" s="29"/>
      <c r="P157" s="29"/>
      <c r="Q157" s="11"/>
      <c r="R157" s="11"/>
      <c r="S157" s="11"/>
      <c r="T157" s="11"/>
      <c r="U157" s="11"/>
      <c r="V157" s="11"/>
      <c r="W157" s="7"/>
      <c r="X157" s="7"/>
      <c r="Y157" s="7"/>
      <c r="Z157" s="7"/>
      <c r="AA157" s="487"/>
    </row>
    <row r="158" spans="1:27" s="10" customFormat="1" ht="20.100000000000001" customHeight="1">
      <c r="B158" s="7"/>
      <c r="C158" s="29"/>
      <c r="D158" s="3"/>
      <c r="E158" s="7"/>
      <c r="F158" s="7"/>
      <c r="G158" s="7"/>
      <c r="H158" s="13"/>
      <c r="I158" s="7"/>
      <c r="J158" s="7"/>
      <c r="K158" s="7"/>
      <c r="L158" s="7"/>
      <c r="M158" s="29"/>
      <c r="N158" s="29"/>
      <c r="O158" s="29"/>
      <c r="P158" s="29"/>
      <c r="Q158" s="11"/>
      <c r="R158" s="11"/>
      <c r="S158" s="11"/>
      <c r="T158" s="11"/>
      <c r="U158" s="11"/>
      <c r="V158" s="11"/>
      <c r="W158" s="7"/>
      <c r="X158" s="7"/>
      <c r="Y158" s="7"/>
      <c r="Z158" s="7"/>
      <c r="AA158" s="487"/>
    </row>
    <row r="159" spans="1:27" s="10" customFormat="1" ht="20.100000000000001" customHeight="1">
      <c r="B159" s="7"/>
      <c r="C159" s="29"/>
      <c r="D159" s="2"/>
      <c r="E159" s="7"/>
      <c r="F159" s="7"/>
      <c r="G159" s="7"/>
      <c r="H159" s="13"/>
      <c r="I159" s="7"/>
      <c r="J159" s="7"/>
      <c r="K159" s="7"/>
      <c r="L159" s="7"/>
      <c r="M159" s="29"/>
      <c r="N159" s="29"/>
      <c r="O159" s="29"/>
      <c r="P159" s="29"/>
      <c r="Q159" s="11"/>
      <c r="R159" s="11"/>
      <c r="S159" s="11"/>
      <c r="T159" s="11"/>
      <c r="U159" s="11"/>
      <c r="V159" s="11"/>
      <c r="W159" s="7"/>
      <c r="X159" s="7"/>
      <c r="Y159" s="7"/>
      <c r="Z159" s="7"/>
      <c r="AA159" s="487"/>
    </row>
    <row r="160" spans="1:27" s="10" customFormat="1" ht="20.100000000000001" customHeight="1">
      <c r="B160" s="7"/>
      <c r="C160" s="29"/>
      <c r="D160" s="2"/>
      <c r="E160" s="7"/>
      <c r="F160" s="7"/>
      <c r="G160" s="7"/>
      <c r="H160" s="13"/>
      <c r="I160" s="7"/>
      <c r="J160" s="7"/>
      <c r="K160" s="7"/>
      <c r="L160" s="7"/>
      <c r="M160" s="29"/>
      <c r="N160" s="29"/>
      <c r="O160" s="29"/>
      <c r="P160" s="29"/>
      <c r="Q160" s="11"/>
      <c r="R160" s="11"/>
      <c r="S160" s="11"/>
      <c r="T160" s="11"/>
      <c r="U160" s="11"/>
      <c r="V160" s="11"/>
      <c r="W160" s="7"/>
      <c r="X160" s="7"/>
      <c r="Y160" s="7"/>
      <c r="Z160" s="7"/>
      <c r="AA160" s="487"/>
    </row>
    <row r="161" spans="2:27" s="10" customFormat="1" ht="20.100000000000001" customHeight="1">
      <c r="B161" s="7"/>
      <c r="C161" s="29"/>
      <c r="D161" s="2"/>
      <c r="E161" s="7"/>
      <c r="F161" s="7"/>
      <c r="G161" s="7"/>
      <c r="H161" s="13"/>
      <c r="I161" s="7"/>
      <c r="J161" s="7"/>
      <c r="K161" s="7"/>
      <c r="L161" s="7"/>
      <c r="M161" s="29"/>
      <c r="N161" s="29"/>
      <c r="O161" s="29"/>
      <c r="P161" s="29"/>
      <c r="Q161" s="11"/>
      <c r="R161" s="11"/>
      <c r="S161" s="11"/>
      <c r="T161" s="11"/>
      <c r="U161" s="11"/>
      <c r="V161" s="11"/>
      <c r="W161" s="7"/>
      <c r="X161" s="7"/>
      <c r="Y161" s="7"/>
      <c r="Z161" s="7"/>
      <c r="AA161" s="487"/>
    </row>
    <row r="162" spans="2:27" s="10" customFormat="1" ht="20.100000000000001" customHeight="1">
      <c r="B162" s="7"/>
      <c r="C162" s="29"/>
      <c r="D162" s="2"/>
      <c r="E162" s="7"/>
      <c r="F162" s="7"/>
      <c r="G162" s="7"/>
      <c r="H162" s="13"/>
      <c r="I162" s="7"/>
      <c r="J162" s="7"/>
      <c r="K162" s="7"/>
      <c r="L162" s="7"/>
      <c r="M162" s="29"/>
      <c r="N162" s="29"/>
      <c r="O162" s="29"/>
      <c r="P162" s="29"/>
      <c r="Q162" s="11"/>
      <c r="R162" s="11"/>
      <c r="S162" s="11"/>
      <c r="T162" s="11"/>
      <c r="U162" s="11"/>
      <c r="V162" s="11"/>
      <c r="W162" s="7"/>
      <c r="X162" s="7"/>
      <c r="Y162" s="7"/>
      <c r="Z162" s="7"/>
      <c r="AA162" s="487"/>
    </row>
    <row r="163" spans="2:27" s="10" customFormat="1" ht="20.100000000000001" customHeight="1">
      <c r="B163" s="7"/>
      <c r="C163" s="29"/>
      <c r="D163" s="2"/>
      <c r="E163" s="7"/>
      <c r="F163" s="7"/>
      <c r="G163" s="7"/>
      <c r="H163" s="13"/>
      <c r="I163" s="7"/>
      <c r="J163" s="7"/>
      <c r="K163" s="7"/>
      <c r="L163" s="7"/>
      <c r="M163" s="29"/>
      <c r="N163" s="29"/>
      <c r="O163" s="29"/>
      <c r="P163" s="29"/>
      <c r="Q163" s="11"/>
      <c r="R163" s="11"/>
      <c r="S163" s="11"/>
      <c r="T163" s="11"/>
      <c r="U163" s="11"/>
      <c r="V163" s="11"/>
      <c r="W163" s="7"/>
      <c r="X163" s="7"/>
      <c r="Y163" s="7"/>
      <c r="Z163" s="7"/>
      <c r="AA163" s="487"/>
    </row>
    <row r="164" spans="2:27" s="10" customFormat="1" ht="20.100000000000001" customHeight="1">
      <c r="B164" s="7"/>
      <c r="C164" s="29"/>
      <c r="D164" s="3"/>
      <c r="E164" s="7"/>
      <c r="F164" s="7"/>
      <c r="G164" s="7"/>
      <c r="H164" s="13"/>
      <c r="I164" s="7"/>
      <c r="J164" s="7"/>
      <c r="K164" s="7"/>
      <c r="L164" s="7"/>
      <c r="M164" s="29"/>
      <c r="N164" s="29"/>
      <c r="O164" s="29"/>
      <c r="P164" s="29"/>
      <c r="Q164" s="11"/>
      <c r="R164" s="11"/>
      <c r="S164" s="11"/>
      <c r="T164" s="11"/>
      <c r="U164" s="11"/>
      <c r="V164" s="11"/>
      <c r="W164" s="7"/>
      <c r="X164" s="7"/>
      <c r="Y164" s="7"/>
      <c r="Z164" s="7"/>
      <c r="AA164" s="487"/>
    </row>
    <row r="165" spans="2:27" s="10" customFormat="1" ht="20.100000000000001" customHeight="1">
      <c r="B165" s="7"/>
      <c r="C165" s="29"/>
      <c r="D165" s="3"/>
      <c r="E165" s="7"/>
      <c r="F165" s="7"/>
      <c r="G165" s="7"/>
      <c r="H165" s="13"/>
      <c r="I165" s="7"/>
      <c r="J165" s="7"/>
      <c r="K165" s="7"/>
      <c r="L165" s="7"/>
      <c r="M165" s="29"/>
      <c r="N165" s="29"/>
      <c r="O165" s="29"/>
      <c r="P165" s="29"/>
      <c r="Q165" s="11"/>
      <c r="R165" s="11"/>
      <c r="S165" s="11"/>
      <c r="T165" s="11"/>
      <c r="U165" s="11"/>
      <c r="V165" s="11"/>
      <c r="W165" s="7"/>
      <c r="X165" s="7"/>
      <c r="Y165" s="7"/>
      <c r="Z165" s="7"/>
      <c r="AA165" s="487"/>
    </row>
    <row r="166" spans="2:27" s="10" customFormat="1" ht="20.100000000000001" customHeight="1">
      <c r="B166" s="7"/>
      <c r="C166" s="29"/>
      <c r="D166" s="3"/>
      <c r="E166" s="7"/>
      <c r="F166" s="7"/>
      <c r="G166" s="7"/>
      <c r="H166" s="13"/>
      <c r="I166" s="7"/>
      <c r="J166" s="7"/>
      <c r="K166" s="7"/>
      <c r="L166" s="7"/>
      <c r="M166" s="29"/>
      <c r="N166" s="29"/>
      <c r="O166" s="29"/>
      <c r="P166" s="29"/>
      <c r="Q166" s="11"/>
      <c r="R166" s="11"/>
      <c r="S166" s="11"/>
      <c r="T166" s="11"/>
      <c r="U166" s="11"/>
      <c r="V166" s="11"/>
      <c r="W166" s="7"/>
      <c r="X166" s="7"/>
      <c r="Y166" s="7"/>
      <c r="Z166" s="7"/>
      <c r="AA166" s="487"/>
    </row>
    <row r="167" spans="2:27" s="10" customFormat="1" ht="20.100000000000001" customHeight="1">
      <c r="B167" s="7"/>
      <c r="C167" s="29"/>
      <c r="D167" s="3"/>
      <c r="E167" s="7"/>
      <c r="F167" s="7"/>
      <c r="G167" s="7"/>
      <c r="H167" s="13"/>
      <c r="I167" s="7"/>
      <c r="J167" s="7"/>
      <c r="K167" s="7"/>
      <c r="L167" s="7"/>
      <c r="M167" s="29"/>
      <c r="N167" s="29"/>
      <c r="O167" s="29"/>
      <c r="P167" s="29"/>
      <c r="Q167" s="11"/>
      <c r="R167" s="11"/>
      <c r="S167" s="11"/>
      <c r="T167" s="11"/>
      <c r="U167" s="11"/>
      <c r="V167" s="11"/>
      <c r="W167" s="7"/>
      <c r="X167" s="7"/>
      <c r="Y167" s="7"/>
      <c r="Z167" s="7"/>
      <c r="AA167" s="487"/>
    </row>
    <row r="168" spans="2:27" s="10" customFormat="1" ht="20.100000000000001" customHeight="1">
      <c r="B168" s="7"/>
      <c r="C168" s="29"/>
      <c r="D168" s="3"/>
      <c r="E168" s="7"/>
      <c r="F168" s="7"/>
      <c r="G168" s="7"/>
      <c r="H168" s="13"/>
      <c r="I168" s="7"/>
      <c r="J168" s="7"/>
      <c r="K168" s="7"/>
      <c r="L168" s="7"/>
      <c r="M168" s="29"/>
      <c r="N168" s="29"/>
      <c r="O168" s="29"/>
      <c r="P168" s="29"/>
      <c r="Q168" s="11"/>
      <c r="R168" s="11"/>
      <c r="S168" s="11"/>
      <c r="T168" s="11"/>
      <c r="U168" s="11"/>
      <c r="V168" s="11"/>
      <c r="W168" s="7"/>
      <c r="X168" s="7"/>
      <c r="Y168" s="7"/>
      <c r="Z168" s="7"/>
      <c r="AA168" s="487"/>
    </row>
    <row r="169" spans="2:27" s="10" customFormat="1" ht="20.100000000000001" customHeight="1">
      <c r="B169" s="7"/>
      <c r="C169" s="29"/>
      <c r="D169" s="3"/>
      <c r="E169" s="7"/>
      <c r="F169" s="7"/>
      <c r="G169" s="7"/>
      <c r="H169" s="13"/>
      <c r="I169" s="7"/>
      <c r="J169" s="7"/>
      <c r="K169" s="7"/>
      <c r="L169" s="7"/>
      <c r="M169" s="29"/>
      <c r="N169" s="29"/>
      <c r="O169" s="29"/>
      <c r="P169" s="29"/>
      <c r="Q169" s="11"/>
      <c r="R169" s="11"/>
      <c r="S169" s="11"/>
      <c r="T169" s="11"/>
      <c r="U169" s="11"/>
      <c r="V169" s="11"/>
      <c r="W169" s="7"/>
      <c r="X169" s="7"/>
      <c r="Y169" s="7"/>
      <c r="Z169" s="7"/>
      <c r="AA169" s="487"/>
    </row>
    <row r="170" spans="2:27" s="10" customFormat="1" ht="20.100000000000001" customHeight="1">
      <c r="B170" s="7"/>
      <c r="C170" s="29"/>
      <c r="D170" s="3"/>
      <c r="E170" s="7"/>
      <c r="F170" s="7"/>
      <c r="G170" s="7"/>
      <c r="H170" s="13"/>
      <c r="I170" s="7"/>
      <c r="J170" s="7"/>
      <c r="K170" s="7"/>
      <c r="L170" s="7"/>
      <c r="M170" s="29"/>
      <c r="N170" s="29"/>
      <c r="O170" s="29"/>
      <c r="P170" s="29"/>
      <c r="Q170" s="11"/>
      <c r="R170" s="11"/>
      <c r="S170" s="11"/>
      <c r="T170" s="11"/>
      <c r="U170" s="11"/>
      <c r="V170" s="11"/>
      <c r="W170" s="7"/>
      <c r="X170" s="7"/>
      <c r="Y170" s="7"/>
      <c r="Z170" s="7"/>
      <c r="AA170" s="487"/>
    </row>
    <row r="171" spans="2:27" s="10" customFormat="1" ht="20.100000000000001" customHeight="1">
      <c r="B171" s="7"/>
      <c r="C171" s="29"/>
      <c r="D171" s="3"/>
      <c r="E171" s="7"/>
      <c r="F171" s="7"/>
      <c r="G171" s="7"/>
      <c r="H171" s="13"/>
      <c r="I171" s="7"/>
      <c r="J171" s="7"/>
      <c r="K171" s="7"/>
      <c r="L171" s="7"/>
      <c r="M171" s="29"/>
      <c r="N171" s="29"/>
      <c r="O171" s="29"/>
      <c r="P171" s="29"/>
      <c r="Q171" s="11"/>
      <c r="R171" s="11"/>
      <c r="S171" s="11"/>
      <c r="T171" s="11"/>
      <c r="U171" s="11"/>
      <c r="V171" s="11"/>
      <c r="W171" s="7"/>
      <c r="X171" s="7"/>
      <c r="Y171" s="7"/>
      <c r="Z171" s="7"/>
      <c r="AA171" s="487"/>
    </row>
    <row r="172" spans="2:27" s="10" customFormat="1" ht="20.100000000000001" customHeight="1">
      <c r="B172" s="7"/>
      <c r="C172" s="29"/>
      <c r="D172" s="3"/>
      <c r="E172" s="7"/>
      <c r="F172" s="7"/>
      <c r="G172" s="7"/>
      <c r="H172" s="13"/>
      <c r="I172" s="7"/>
      <c r="J172" s="7"/>
      <c r="K172" s="7"/>
      <c r="L172" s="7"/>
      <c r="M172" s="29"/>
      <c r="N172" s="29"/>
      <c r="O172" s="29"/>
      <c r="P172" s="29"/>
      <c r="Q172" s="11"/>
      <c r="R172" s="11"/>
      <c r="S172" s="11"/>
      <c r="T172" s="11"/>
      <c r="U172" s="11"/>
      <c r="V172" s="11"/>
      <c r="W172" s="7"/>
      <c r="X172" s="7"/>
      <c r="Y172" s="7"/>
      <c r="Z172" s="7"/>
      <c r="AA172" s="487"/>
    </row>
    <row r="173" spans="2:27" s="10" customFormat="1" ht="20.100000000000001" customHeight="1">
      <c r="B173" s="7"/>
      <c r="C173" s="29"/>
      <c r="D173" s="3"/>
      <c r="E173" s="7"/>
      <c r="F173" s="7"/>
      <c r="G173" s="7"/>
      <c r="H173" s="13"/>
      <c r="I173" s="7"/>
      <c r="J173" s="7"/>
      <c r="K173" s="7"/>
      <c r="L173" s="7"/>
      <c r="M173" s="29"/>
      <c r="N173" s="29"/>
      <c r="O173" s="29"/>
      <c r="P173" s="29"/>
      <c r="Q173" s="11"/>
      <c r="R173" s="11"/>
      <c r="S173" s="11"/>
      <c r="T173" s="11"/>
      <c r="U173" s="11"/>
      <c r="V173" s="11"/>
      <c r="W173" s="7"/>
      <c r="X173" s="7"/>
      <c r="Y173" s="7"/>
      <c r="Z173" s="7"/>
      <c r="AA173" s="487"/>
    </row>
    <row r="174" spans="2:27" s="10" customFormat="1" ht="20.100000000000001" customHeight="1">
      <c r="B174" s="7"/>
      <c r="C174" s="29"/>
      <c r="D174" s="8"/>
      <c r="E174" s="7"/>
      <c r="F174" s="7"/>
      <c r="G174" s="7"/>
      <c r="H174" s="13"/>
      <c r="I174" s="7"/>
      <c r="J174" s="7"/>
      <c r="K174" s="7"/>
      <c r="L174" s="7"/>
      <c r="M174" s="29"/>
      <c r="N174" s="29"/>
      <c r="O174" s="29"/>
      <c r="P174" s="29"/>
      <c r="Q174" s="11"/>
      <c r="R174" s="11"/>
      <c r="S174" s="11"/>
      <c r="T174" s="11"/>
      <c r="U174" s="11"/>
      <c r="V174" s="11"/>
      <c r="W174" s="7"/>
      <c r="X174" s="7"/>
      <c r="Y174" s="7"/>
      <c r="Z174" s="7"/>
      <c r="AA174" s="487"/>
    </row>
    <row r="175" spans="2:27" s="10" customFormat="1" ht="20.100000000000001" customHeight="1">
      <c r="B175" s="7"/>
      <c r="C175" s="29"/>
      <c r="D175" s="8"/>
      <c r="E175" s="7"/>
      <c r="F175" s="7"/>
      <c r="G175" s="7"/>
      <c r="H175" s="13"/>
      <c r="I175" s="7"/>
      <c r="J175" s="7"/>
      <c r="K175" s="7"/>
      <c r="L175" s="7"/>
      <c r="M175" s="29"/>
      <c r="N175" s="29"/>
      <c r="O175" s="29"/>
      <c r="P175" s="29"/>
      <c r="Q175" s="11"/>
      <c r="R175" s="11"/>
      <c r="S175" s="11"/>
      <c r="T175" s="11"/>
      <c r="U175" s="11"/>
      <c r="V175" s="11"/>
      <c r="W175" s="7"/>
      <c r="X175" s="7"/>
      <c r="Y175" s="7"/>
      <c r="Z175" s="7"/>
      <c r="AA175" s="487"/>
    </row>
    <row r="176" spans="2:27" s="10" customFormat="1" ht="20.100000000000001" customHeight="1">
      <c r="B176" s="7"/>
      <c r="C176" s="29"/>
      <c r="D176" s="8"/>
      <c r="E176" s="7"/>
      <c r="F176" s="7"/>
      <c r="G176" s="7"/>
      <c r="H176" s="13"/>
      <c r="I176" s="7"/>
      <c r="J176" s="7"/>
      <c r="K176" s="7"/>
      <c r="L176" s="7"/>
      <c r="M176" s="29"/>
      <c r="N176" s="29"/>
      <c r="O176" s="29"/>
      <c r="P176" s="29"/>
      <c r="Q176" s="11"/>
      <c r="R176" s="11"/>
      <c r="S176" s="11"/>
      <c r="T176" s="11"/>
      <c r="U176" s="11"/>
      <c r="V176" s="11"/>
      <c r="W176" s="7"/>
      <c r="X176" s="7"/>
      <c r="Y176" s="7"/>
      <c r="Z176" s="7"/>
      <c r="AA176" s="487"/>
    </row>
    <row r="177" spans="2:27" s="10" customFormat="1" ht="20.100000000000001" customHeight="1">
      <c r="B177" s="7"/>
      <c r="C177" s="29"/>
      <c r="D177" s="8"/>
      <c r="E177" s="7"/>
      <c r="F177" s="7"/>
      <c r="G177" s="7"/>
      <c r="H177" s="13"/>
      <c r="I177" s="7"/>
      <c r="J177" s="7"/>
      <c r="K177" s="7"/>
      <c r="L177" s="7"/>
      <c r="M177" s="29"/>
      <c r="N177" s="29"/>
      <c r="O177" s="29"/>
      <c r="P177" s="29"/>
      <c r="Q177" s="11"/>
      <c r="R177" s="11"/>
      <c r="S177" s="11"/>
      <c r="T177" s="11"/>
      <c r="U177" s="11"/>
      <c r="V177" s="11"/>
      <c r="W177" s="7"/>
      <c r="X177" s="7"/>
      <c r="Y177" s="7"/>
      <c r="Z177" s="7"/>
      <c r="AA177" s="487"/>
    </row>
    <row r="178" spans="2:27" s="10" customFormat="1" ht="20.100000000000001" customHeight="1">
      <c r="B178" s="7"/>
      <c r="C178" s="29"/>
      <c r="D178" s="8"/>
      <c r="E178" s="7"/>
      <c r="F178" s="7"/>
      <c r="G178" s="7"/>
      <c r="H178" s="13"/>
      <c r="I178" s="7"/>
      <c r="J178" s="7"/>
      <c r="K178" s="7"/>
      <c r="L178" s="7"/>
      <c r="M178" s="29"/>
      <c r="N178" s="29"/>
      <c r="O178" s="29"/>
      <c r="P178" s="29"/>
      <c r="Q178" s="11"/>
      <c r="R178" s="11"/>
      <c r="S178" s="11"/>
      <c r="T178" s="11"/>
      <c r="U178" s="11"/>
      <c r="V178" s="11"/>
      <c r="W178" s="7"/>
      <c r="X178" s="7"/>
      <c r="Y178" s="7"/>
      <c r="Z178" s="7"/>
      <c r="AA178" s="487"/>
    </row>
    <row r="179" spans="2:27" s="10" customFormat="1" ht="20.100000000000001" customHeight="1">
      <c r="B179" s="7"/>
      <c r="C179" s="29"/>
      <c r="D179" s="8"/>
      <c r="E179" s="7"/>
      <c r="F179" s="7"/>
      <c r="G179" s="7"/>
      <c r="H179" s="13"/>
      <c r="I179" s="7"/>
      <c r="J179" s="7"/>
      <c r="K179" s="7"/>
      <c r="L179" s="7"/>
      <c r="M179" s="29"/>
      <c r="N179" s="29"/>
      <c r="O179" s="29"/>
      <c r="P179" s="29"/>
      <c r="Q179" s="11"/>
      <c r="R179" s="11"/>
      <c r="S179" s="11"/>
      <c r="T179" s="11"/>
      <c r="U179" s="11"/>
      <c r="V179" s="11"/>
      <c r="W179" s="7"/>
      <c r="X179" s="7"/>
      <c r="Y179" s="7"/>
      <c r="Z179" s="7"/>
      <c r="AA179" s="487"/>
    </row>
    <row r="180" spans="2:27" s="10" customFormat="1" ht="20.100000000000001" customHeight="1">
      <c r="B180" s="7"/>
      <c r="C180" s="29"/>
      <c r="D180" s="8"/>
      <c r="E180" s="7"/>
      <c r="F180" s="7"/>
      <c r="G180" s="7"/>
      <c r="H180" s="13"/>
      <c r="I180" s="7"/>
      <c r="J180" s="7"/>
      <c r="K180" s="7"/>
      <c r="L180" s="7"/>
      <c r="M180" s="29"/>
      <c r="N180" s="29"/>
      <c r="O180" s="29"/>
      <c r="P180" s="29"/>
      <c r="Q180" s="11"/>
      <c r="R180" s="11"/>
      <c r="S180" s="11"/>
      <c r="T180" s="11"/>
      <c r="U180" s="11"/>
      <c r="V180" s="11"/>
      <c r="W180" s="7"/>
      <c r="X180" s="7"/>
      <c r="Y180" s="7"/>
      <c r="Z180" s="7"/>
      <c r="AA180" s="487"/>
    </row>
    <row r="181" spans="2:27" s="10" customFormat="1" ht="20.100000000000001" customHeight="1">
      <c r="B181" s="7"/>
      <c r="C181" s="29"/>
      <c r="D181" s="7"/>
      <c r="E181" s="7"/>
      <c r="F181" s="7"/>
      <c r="G181" s="7"/>
      <c r="H181" s="13"/>
      <c r="I181" s="7"/>
      <c r="J181" s="7"/>
      <c r="K181" s="7"/>
      <c r="L181" s="7"/>
      <c r="M181" s="29"/>
      <c r="N181" s="29"/>
      <c r="O181" s="29"/>
      <c r="P181" s="29"/>
      <c r="Q181" s="11"/>
      <c r="R181" s="11"/>
      <c r="S181" s="11"/>
      <c r="T181" s="11"/>
      <c r="U181" s="11"/>
      <c r="V181" s="11"/>
      <c r="W181" s="7"/>
      <c r="X181" s="7"/>
      <c r="Y181" s="7"/>
      <c r="Z181" s="7"/>
      <c r="AA181" s="487"/>
    </row>
    <row r="182" spans="2:27" s="10" customFormat="1" ht="20.100000000000001" customHeight="1">
      <c r="B182" s="7"/>
      <c r="C182" s="29"/>
      <c r="D182" s="7"/>
      <c r="E182" s="7"/>
      <c r="F182" s="7"/>
      <c r="G182" s="7"/>
      <c r="H182" s="13"/>
      <c r="I182" s="7"/>
      <c r="J182" s="7"/>
      <c r="K182" s="7"/>
      <c r="L182" s="7"/>
      <c r="M182" s="29"/>
      <c r="N182" s="29"/>
      <c r="O182" s="29"/>
      <c r="P182" s="29"/>
      <c r="Q182" s="11"/>
      <c r="R182" s="11"/>
      <c r="S182" s="11"/>
      <c r="T182" s="11"/>
      <c r="U182" s="11"/>
      <c r="V182" s="11"/>
      <c r="W182" s="7"/>
      <c r="X182" s="7"/>
      <c r="Y182" s="7"/>
      <c r="Z182" s="7"/>
      <c r="AA182" s="487"/>
    </row>
    <row r="183" spans="2:27" s="10" customFormat="1" ht="20.100000000000001" customHeight="1">
      <c r="B183" s="7"/>
      <c r="C183" s="29"/>
      <c r="D183" s="7"/>
      <c r="E183" s="7"/>
      <c r="F183" s="7"/>
      <c r="G183" s="7"/>
      <c r="H183" s="13"/>
      <c r="I183" s="7"/>
      <c r="J183" s="7"/>
      <c r="K183" s="7"/>
      <c r="L183" s="7"/>
      <c r="M183" s="29"/>
      <c r="N183" s="29"/>
      <c r="O183" s="29"/>
      <c r="P183" s="29"/>
      <c r="Q183" s="11"/>
      <c r="R183" s="11"/>
      <c r="S183" s="11"/>
      <c r="T183" s="11"/>
      <c r="U183" s="11"/>
      <c r="V183" s="11"/>
      <c r="W183" s="7"/>
      <c r="X183" s="7"/>
      <c r="Y183" s="7"/>
      <c r="Z183" s="7"/>
      <c r="AA183" s="487"/>
    </row>
    <row r="184" spans="2:27" s="10" customFormat="1" ht="20.100000000000001" customHeight="1">
      <c r="B184" s="7"/>
      <c r="C184" s="29"/>
      <c r="D184" s="7"/>
      <c r="E184" s="7"/>
      <c r="F184" s="7"/>
      <c r="G184" s="7"/>
      <c r="H184" s="13"/>
      <c r="I184" s="7"/>
      <c r="J184" s="7"/>
      <c r="K184" s="7"/>
      <c r="L184" s="7"/>
      <c r="M184" s="29"/>
      <c r="N184" s="29"/>
      <c r="O184" s="29"/>
      <c r="P184" s="29"/>
      <c r="Q184" s="11"/>
      <c r="R184" s="11"/>
      <c r="S184" s="11"/>
      <c r="T184" s="11"/>
      <c r="U184" s="11"/>
      <c r="V184" s="11"/>
      <c r="W184" s="7"/>
      <c r="X184" s="7"/>
      <c r="Y184" s="7"/>
      <c r="Z184" s="7"/>
      <c r="AA184" s="487"/>
    </row>
    <row r="185" spans="2:27" s="10" customFormat="1" ht="20.100000000000001" customHeight="1">
      <c r="B185" s="7"/>
      <c r="C185" s="29"/>
      <c r="D185" s="7"/>
      <c r="E185" s="7"/>
      <c r="F185" s="7"/>
      <c r="G185" s="7"/>
      <c r="H185" s="13"/>
      <c r="I185" s="7"/>
      <c r="J185" s="7"/>
      <c r="K185" s="7"/>
      <c r="L185" s="7"/>
      <c r="M185" s="29"/>
      <c r="N185" s="29"/>
      <c r="O185" s="29"/>
      <c r="P185" s="29"/>
      <c r="Q185" s="11"/>
      <c r="R185" s="11"/>
      <c r="S185" s="11"/>
      <c r="T185" s="11"/>
      <c r="U185" s="11"/>
      <c r="V185" s="11"/>
      <c r="W185" s="7"/>
      <c r="X185" s="7"/>
      <c r="Y185" s="7"/>
      <c r="Z185" s="7"/>
      <c r="AA185" s="487"/>
    </row>
    <row r="186" spans="2:27" s="10" customFormat="1" ht="20.100000000000001" customHeight="1">
      <c r="B186" s="7"/>
      <c r="C186" s="29"/>
      <c r="D186" s="7"/>
      <c r="E186" s="7"/>
      <c r="F186" s="7"/>
      <c r="G186" s="7"/>
      <c r="H186" s="13"/>
      <c r="I186" s="7"/>
      <c r="J186" s="7"/>
      <c r="K186" s="7"/>
      <c r="L186" s="7"/>
      <c r="M186" s="29"/>
      <c r="N186" s="29"/>
      <c r="O186" s="29"/>
      <c r="P186" s="29"/>
      <c r="Q186" s="11"/>
      <c r="R186" s="11"/>
      <c r="S186" s="11"/>
      <c r="T186" s="11"/>
      <c r="U186" s="11"/>
      <c r="V186" s="11"/>
      <c r="W186" s="7"/>
      <c r="X186" s="7"/>
      <c r="Y186" s="7"/>
      <c r="Z186" s="7"/>
      <c r="AA186" s="487"/>
    </row>
    <row r="187" spans="2:27" s="10" customFormat="1" ht="20.100000000000001" customHeight="1">
      <c r="B187" s="7"/>
      <c r="C187" s="29"/>
      <c r="D187" s="7"/>
      <c r="E187" s="7"/>
      <c r="F187" s="7"/>
      <c r="G187" s="7"/>
      <c r="H187" s="13"/>
      <c r="I187" s="7"/>
      <c r="J187" s="7"/>
      <c r="K187" s="7"/>
      <c r="L187" s="7"/>
      <c r="M187" s="29"/>
      <c r="N187" s="29"/>
      <c r="O187" s="29"/>
      <c r="P187" s="29"/>
      <c r="Q187" s="11"/>
      <c r="R187" s="11"/>
      <c r="S187" s="11"/>
      <c r="T187" s="11"/>
      <c r="U187" s="11"/>
      <c r="V187" s="11"/>
      <c r="W187" s="7"/>
      <c r="X187" s="7"/>
      <c r="Y187" s="7"/>
      <c r="Z187" s="7"/>
      <c r="AA187" s="487"/>
    </row>
    <row r="188" spans="2:27" s="10" customFormat="1" ht="20.100000000000001" customHeight="1">
      <c r="B188" s="7"/>
      <c r="C188" s="29"/>
      <c r="D188" s="7"/>
      <c r="E188" s="7"/>
      <c r="F188" s="7"/>
      <c r="G188" s="7"/>
      <c r="H188" s="13"/>
      <c r="I188" s="7"/>
      <c r="J188" s="7"/>
      <c r="K188" s="7"/>
      <c r="L188" s="7"/>
      <c r="M188" s="29"/>
      <c r="N188" s="29"/>
      <c r="O188" s="29"/>
      <c r="P188" s="29"/>
      <c r="Q188" s="11"/>
      <c r="R188" s="11"/>
      <c r="S188" s="11"/>
      <c r="T188" s="11"/>
      <c r="U188" s="11"/>
      <c r="V188" s="11"/>
      <c r="W188" s="7"/>
      <c r="X188" s="7"/>
      <c r="Y188" s="7"/>
      <c r="Z188" s="7"/>
      <c r="AA188" s="487"/>
    </row>
    <row r="189" spans="2:27" s="10" customFormat="1" ht="20.100000000000001" customHeight="1">
      <c r="B189" s="7"/>
      <c r="C189" s="29"/>
      <c r="D189" s="7"/>
      <c r="E189" s="7"/>
      <c r="F189" s="7"/>
      <c r="G189" s="7"/>
      <c r="H189" s="13"/>
      <c r="I189" s="7"/>
      <c r="J189" s="7"/>
      <c r="K189" s="7"/>
      <c r="L189" s="7"/>
      <c r="M189" s="29"/>
      <c r="N189" s="29"/>
      <c r="O189" s="29"/>
      <c r="P189" s="29"/>
      <c r="Q189" s="11"/>
      <c r="R189" s="11"/>
      <c r="S189" s="11"/>
      <c r="T189" s="11"/>
      <c r="U189" s="11"/>
      <c r="V189" s="11"/>
      <c r="W189" s="7"/>
      <c r="X189" s="7"/>
      <c r="Y189" s="7"/>
      <c r="Z189" s="7"/>
      <c r="AA189" s="487"/>
    </row>
    <row r="190" spans="2:27" s="10" customFormat="1" ht="20.100000000000001" customHeight="1">
      <c r="B190" s="7"/>
      <c r="C190" s="29"/>
      <c r="D190" s="7"/>
      <c r="E190" s="7"/>
      <c r="F190" s="7"/>
      <c r="G190" s="7"/>
      <c r="H190" s="13"/>
      <c r="I190" s="7"/>
      <c r="J190" s="7"/>
      <c r="K190" s="7"/>
      <c r="L190" s="7"/>
      <c r="M190" s="29"/>
      <c r="N190" s="29"/>
      <c r="O190" s="29"/>
      <c r="P190" s="29"/>
      <c r="Q190" s="11"/>
      <c r="R190" s="11"/>
      <c r="S190" s="11"/>
      <c r="T190" s="11"/>
      <c r="U190" s="11"/>
      <c r="V190" s="11"/>
      <c r="W190" s="7"/>
      <c r="X190" s="7"/>
      <c r="Y190" s="7"/>
      <c r="Z190" s="7"/>
      <c r="AA190" s="487"/>
    </row>
    <row r="191" spans="2:27" s="10" customFormat="1" ht="20.100000000000001" customHeight="1">
      <c r="B191" s="7"/>
      <c r="C191" s="29"/>
      <c r="D191" s="7"/>
      <c r="E191" s="7"/>
      <c r="F191" s="7"/>
      <c r="G191" s="7"/>
      <c r="H191" s="13"/>
      <c r="I191" s="7"/>
      <c r="J191" s="7"/>
      <c r="K191" s="7"/>
      <c r="L191" s="7"/>
      <c r="M191" s="29"/>
      <c r="N191" s="29"/>
      <c r="O191" s="29"/>
      <c r="P191" s="29"/>
      <c r="Q191" s="11"/>
      <c r="R191" s="11"/>
      <c r="S191" s="11"/>
      <c r="T191" s="11"/>
      <c r="U191" s="11"/>
      <c r="V191" s="11"/>
      <c r="W191" s="7"/>
      <c r="X191" s="7"/>
      <c r="Y191" s="7"/>
      <c r="Z191" s="7"/>
      <c r="AA191" s="487"/>
    </row>
    <row r="192" spans="2:27" s="10" customFormat="1" ht="20.100000000000001" customHeight="1">
      <c r="B192" s="7"/>
      <c r="C192" s="29"/>
      <c r="D192" s="7"/>
      <c r="E192" s="7"/>
      <c r="F192" s="7"/>
      <c r="G192" s="7"/>
      <c r="H192" s="13"/>
      <c r="I192" s="7"/>
      <c r="J192" s="7"/>
      <c r="K192" s="7"/>
      <c r="L192" s="7"/>
      <c r="M192" s="29"/>
      <c r="N192" s="29"/>
      <c r="O192" s="29"/>
      <c r="P192" s="29"/>
      <c r="Q192" s="11"/>
      <c r="R192" s="11"/>
      <c r="S192" s="11"/>
      <c r="T192" s="11"/>
      <c r="U192" s="11"/>
      <c r="V192" s="11"/>
      <c r="W192" s="7"/>
      <c r="X192" s="7"/>
      <c r="Y192" s="7"/>
      <c r="Z192" s="7"/>
      <c r="AA192" s="487"/>
    </row>
    <row r="193" spans="2:27" s="10" customFormat="1" ht="20.100000000000001" customHeight="1">
      <c r="B193" s="7"/>
      <c r="C193" s="29"/>
      <c r="D193" s="7"/>
      <c r="E193" s="7"/>
      <c r="F193" s="7"/>
      <c r="G193" s="7"/>
      <c r="H193" s="13"/>
      <c r="I193" s="7"/>
      <c r="J193" s="7"/>
      <c r="K193" s="7"/>
      <c r="L193" s="7"/>
      <c r="M193" s="29"/>
      <c r="N193" s="29"/>
      <c r="O193" s="29"/>
      <c r="P193" s="29"/>
      <c r="Q193" s="11"/>
      <c r="R193" s="11"/>
      <c r="S193" s="11"/>
      <c r="T193" s="11"/>
      <c r="U193" s="11"/>
      <c r="V193" s="11"/>
      <c r="W193" s="7"/>
      <c r="X193" s="7"/>
      <c r="Y193" s="7"/>
      <c r="Z193" s="7"/>
      <c r="AA193" s="487"/>
    </row>
    <row r="194" spans="2:27" s="10" customFormat="1" ht="20.100000000000001" customHeight="1">
      <c r="B194" s="7"/>
      <c r="C194" s="29"/>
      <c r="D194" s="7"/>
      <c r="E194" s="7"/>
      <c r="F194" s="7"/>
      <c r="G194" s="7"/>
      <c r="H194" s="13"/>
      <c r="I194" s="7"/>
      <c r="J194" s="7"/>
      <c r="K194" s="7"/>
      <c r="L194" s="7"/>
      <c r="M194" s="29"/>
      <c r="N194" s="29"/>
      <c r="O194" s="29"/>
      <c r="P194" s="29"/>
      <c r="Q194" s="11"/>
      <c r="R194" s="11"/>
      <c r="S194" s="11"/>
      <c r="T194" s="11"/>
      <c r="U194" s="11"/>
      <c r="V194" s="11"/>
      <c r="W194" s="7"/>
      <c r="X194" s="7"/>
      <c r="Y194" s="7"/>
      <c r="Z194" s="7"/>
      <c r="AA194" s="487"/>
    </row>
    <row r="195" spans="2:27" s="10" customFormat="1" ht="20.100000000000001" customHeight="1">
      <c r="B195" s="7"/>
      <c r="C195" s="29"/>
      <c r="D195" s="7"/>
      <c r="E195" s="7"/>
      <c r="F195" s="7"/>
      <c r="G195" s="7"/>
      <c r="H195" s="13"/>
      <c r="I195" s="7"/>
      <c r="J195" s="7"/>
      <c r="K195" s="7"/>
      <c r="L195" s="7"/>
      <c r="M195" s="29"/>
      <c r="N195" s="29"/>
      <c r="O195" s="29"/>
      <c r="P195" s="29"/>
      <c r="Q195" s="11"/>
      <c r="R195" s="11"/>
      <c r="S195" s="11"/>
      <c r="T195" s="11"/>
      <c r="U195" s="11"/>
      <c r="V195" s="11"/>
      <c r="W195" s="7"/>
      <c r="X195" s="7"/>
      <c r="Y195" s="7"/>
      <c r="Z195" s="7"/>
      <c r="AA195" s="487"/>
    </row>
    <row r="196" spans="2:27" s="10" customFormat="1" ht="20.100000000000001" customHeight="1">
      <c r="B196" s="7"/>
      <c r="C196" s="29"/>
      <c r="D196" s="7"/>
      <c r="E196" s="7"/>
      <c r="F196" s="7"/>
      <c r="G196" s="7"/>
      <c r="H196" s="13"/>
      <c r="I196" s="7"/>
      <c r="J196" s="7"/>
      <c r="K196" s="7"/>
      <c r="L196" s="7"/>
      <c r="M196" s="29"/>
      <c r="N196" s="29"/>
      <c r="O196" s="29"/>
      <c r="P196" s="29"/>
      <c r="Q196" s="11"/>
      <c r="R196" s="11"/>
      <c r="S196" s="11"/>
      <c r="T196" s="11"/>
      <c r="U196" s="11"/>
      <c r="V196" s="11"/>
      <c r="W196" s="7"/>
      <c r="X196" s="7"/>
      <c r="Y196" s="7"/>
      <c r="Z196" s="7"/>
      <c r="AA196" s="487"/>
    </row>
    <row r="197" spans="2:27" s="10" customFormat="1" ht="20.100000000000001" customHeight="1">
      <c r="B197" s="7"/>
      <c r="C197" s="29"/>
      <c r="D197" s="7"/>
      <c r="E197" s="7"/>
      <c r="F197" s="7"/>
      <c r="G197" s="7"/>
      <c r="H197" s="13"/>
      <c r="I197" s="7"/>
      <c r="J197" s="7"/>
      <c r="K197" s="7"/>
      <c r="L197" s="7"/>
      <c r="M197" s="29"/>
      <c r="N197" s="29"/>
      <c r="O197" s="29"/>
      <c r="P197" s="29"/>
      <c r="Q197" s="11"/>
      <c r="R197" s="11"/>
      <c r="S197" s="11"/>
      <c r="T197" s="11"/>
      <c r="U197" s="11"/>
      <c r="V197" s="11"/>
      <c r="W197" s="7"/>
      <c r="X197" s="7"/>
      <c r="Y197" s="7"/>
      <c r="Z197" s="7"/>
      <c r="AA197" s="487"/>
    </row>
    <row r="198" spans="2:27" s="10" customFormat="1" ht="20.100000000000001" customHeight="1">
      <c r="B198" s="7"/>
      <c r="C198" s="29"/>
      <c r="D198" s="7"/>
      <c r="E198" s="7"/>
      <c r="F198" s="7"/>
      <c r="G198" s="7"/>
      <c r="H198" s="13"/>
      <c r="I198" s="7"/>
      <c r="J198" s="7"/>
      <c r="K198" s="7"/>
      <c r="L198" s="7"/>
      <c r="M198" s="29"/>
      <c r="N198" s="29"/>
      <c r="O198" s="29"/>
      <c r="P198" s="29"/>
      <c r="Q198" s="11"/>
      <c r="R198" s="11"/>
      <c r="S198" s="11"/>
      <c r="T198" s="11"/>
      <c r="U198" s="11"/>
      <c r="V198" s="11"/>
      <c r="W198" s="7"/>
      <c r="X198" s="7"/>
      <c r="Y198" s="7"/>
      <c r="Z198" s="7"/>
      <c r="AA198" s="487"/>
    </row>
    <row r="199" spans="2:27" s="10" customFormat="1" ht="20.100000000000001" customHeight="1">
      <c r="B199" s="7"/>
      <c r="C199" s="29"/>
      <c r="D199" s="7"/>
      <c r="E199" s="7"/>
      <c r="F199" s="7"/>
      <c r="G199" s="7"/>
      <c r="H199" s="13"/>
      <c r="I199" s="7"/>
      <c r="J199" s="7"/>
      <c r="K199" s="7"/>
      <c r="L199" s="7"/>
      <c r="M199" s="29"/>
      <c r="N199" s="29"/>
      <c r="O199" s="29"/>
      <c r="P199" s="29"/>
      <c r="Q199" s="11"/>
      <c r="R199" s="11"/>
      <c r="S199" s="11"/>
      <c r="T199" s="11"/>
      <c r="U199" s="11"/>
      <c r="V199" s="11"/>
      <c r="W199" s="7"/>
      <c r="X199" s="7"/>
      <c r="Y199" s="7"/>
      <c r="Z199" s="7"/>
      <c r="AA199" s="487"/>
    </row>
    <row r="200" spans="2:27" s="10" customFormat="1" ht="20.100000000000001" customHeight="1">
      <c r="B200" s="7"/>
      <c r="C200" s="29"/>
      <c r="D200" s="7"/>
      <c r="E200" s="7"/>
      <c r="F200" s="7"/>
      <c r="G200" s="7"/>
      <c r="H200" s="13"/>
      <c r="I200" s="7"/>
      <c r="J200" s="7"/>
      <c r="K200" s="7"/>
      <c r="L200" s="7"/>
      <c r="M200" s="29"/>
      <c r="N200" s="29"/>
      <c r="O200" s="29"/>
      <c r="P200" s="29"/>
      <c r="Q200" s="11"/>
      <c r="R200" s="11"/>
      <c r="S200" s="11"/>
      <c r="T200" s="11"/>
      <c r="U200" s="11"/>
      <c r="V200" s="11"/>
      <c r="W200" s="7"/>
      <c r="X200" s="7"/>
      <c r="Y200" s="7"/>
      <c r="Z200" s="7"/>
      <c r="AA200" s="487"/>
    </row>
    <row r="201" spans="2:27" s="10" customFormat="1" ht="20.100000000000001" customHeight="1">
      <c r="B201" s="7"/>
      <c r="C201" s="29"/>
      <c r="D201" s="7"/>
      <c r="E201" s="7"/>
      <c r="F201" s="7"/>
      <c r="G201" s="7"/>
      <c r="H201" s="13"/>
      <c r="I201" s="7"/>
      <c r="J201" s="7"/>
      <c r="K201" s="7"/>
      <c r="L201" s="7"/>
      <c r="M201" s="29"/>
      <c r="N201" s="29"/>
      <c r="O201" s="29"/>
      <c r="P201" s="29"/>
      <c r="Q201" s="11"/>
      <c r="R201" s="11"/>
      <c r="S201" s="11"/>
      <c r="T201" s="11"/>
      <c r="U201" s="11"/>
      <c r="V201" s="11"/>
      <c r="W201" s="7"/>
      <c r="X201" s="7"/>
      <c r="Y201" s="7"/>
      <c r="Z201" s="7"/>
      <c r="AA201" s="487"/>
    </row>
    <row r="202" spans="2:27" s="10" customFormat="1" ht="20.100000000000001" customHeight="1">
      <c r="B202" s="7"/>
      <c r="C202" s="29"/>
      <c r="D202" s="7"/>
      <c r="E202" s="7"/>
      <c r="F202" s="7"/>
      <c r="G202" s="7"/>
      <c r="H202" s="13"/>
      <c r="I202" s="7"/>
      <c r="J202" s="7"/>
      <c r="K202" s="7"/>
      <c r="L202" s="7"/>
      <c r="M202" s="29"/>
      <c r="N202" s="29"/>
      <c r="O202" s="29"/>
      <c r="P202" s="29"/>
      <c r="Q202" s="11"/>
      <c r="R202" s="11"/>
      <c r="S202" s="11"/>
      <c r="T202" s="11"/>
      <c r="U202" s="11"/>
      <c r="V202" s="11"/>
      <c r="W202" s="7"/>
      <c r="X202" s="7"/>
      <c r="Y202" s="7"/>
      <c r="Z202" s="7"/>
      <c r="AA202" s="487"/>
    </row>
    <row r="203" spans="2:27" s="10" customFormat="1" ht="20.100000000000001" customHeight="1">
      <c r="B203" s="7"/>
      <c r="C203" s="29"/>
      <c r="D203" s="7"/>
      <c r="E203" s="7"/>
      <c r="F203" s="7"/>
      <c r="G203" s="7"/>
      <c r="H203" s="13"/>
      <c r="I203" s="7"/>
      <c r="J203" s="7"/>
      <c r="K203" s="7"/>
      <c r="L203" s="7"/>
      <c r="M203" s="29"/>
      <c r="N203" s="29"/>
      <c r="O203" s="29"/>
      <c r="P203" s="29"/>
      <c r="Q203" s="11"/>
      <c r="R203" s="11"/>
      <c r="S203" s="11"/>
      <c r="T203" s="11"/>
      <c r="U203" s="11"/>
      <c r="V203" s="11"/>
      <c r="W203" s="7"/>
      <c r="X203" s="7"/>
      <c r="Y203" s="7"/>
      <c r="Z203" s="7"/>
      <c r="AA203" s="487"/>
    </row>
    <row r="204" spans="2:27" s="10" customFormat="1" ht="20.100000000000001" customHeight="1">
      <c r="B204" s="7"/>
      <c r="C204" s="29"/>
      <c r="D204" s="7"/>
      <c r="E204" s="7"/>
      <c r="F204" s="7"/>
      <c r="G204" s="7"/>
      <c r="H204" s="13"/>
      <c r="I204" s="7"/>
      <c r="J204" s="7"/>
      <c r="K204" s="7"/>
      <c r="L204" s="7"/>
      <c r="M204" s="29"/>
      <c r="N204" s="29"/>
      <c r="O204" s="29"/>
      <c r="P204" s="29"/>
      <c r="Q204" s="11"/>
      <c r="R204" s="11"/>
      <c r="S204" s="11"/>
      <c r="T204" s="11"/>
      <c r="U204" s="11"/>
      <c r="V204" s="11"/>
      <c r="W204" s="7"/>
      <c r="X204" s="7"/>
      <c r="Y204" s="7"/>
      <c r="Z204" s="7"/>
      <c r="AA204" s="487"/>
    </row>
    <row r="205" spans="2:27" s="10" customFormat="1" ht="20.100000000000001" customHeight="1">
      <c r="B205" s="7"/>
      <c r="C205" s="29"/>
      <c r="D205" s="7"/>
      <c r="E205" s="7"/>
      <c r="F205" s="7"/>
      <c r="G205" s="7"/>
      <c r="H205" s="13"/>
      <c r="I205" s="7"/>
      <c r="J205" s="7"/>
      <c r="K205" s="7"/>
      <c r="L205" s="7"/>
      <c r="M205" s="29"/>
      <c r="N205" s="29"/>
      <c r="O205" s="29"/>
      <c r="P205" s="29"/>
      <c r="Q205" s="11"/>
      <c r="R205" s="11"/>
      <c r="S205" s="11"/>
      <c r="T205" s="11"/>
      <c r="U205" s="11"/>
      <c r="V205" s="11"/>
      <c r="W205" s="7"/>
      <c r="X205" s="7"/>
      <c r="Y205" s="7"/>
      <c r="Z205" s="7"/>
      <c r="AA205" s="487"/>
    </row>
    <row r="206" spans="2:27" s="10" customFormat="1" ht="20.100000000000001" customHeight="1">
      <c r="B206" s="7"/>
      <c r="C206" s="29"/>
      <c r="D206" s="7"/>
      <c r="E206" s="7"/>
      <c r="F206" s="7"/>
      <c r="G206" s="7"/>
      <c r="H206" s="13"/>
      <c r="I206" s="7"/>
      <c r="J206" s="7"/>
      <c r="K206" s="7"/>
      <c r="L206" s="7"/>
      <c r="M206" s="29"/>
      <c r="N206" s="29"/>
      <c r="O206" s="29"/>
      <c r="P206" s="29"/>
      <c r="Q206" s="11"/>
      <c r="R206" s="11"/>
      <c r="S206" s="11"/>
      <c r="T206" s="11"/>
      <c r="U206" s="11"/>
      <c r="V206" s="11"/>
      <c r="W206" s="7"/>
      <c r="X206" s="7"/>
      <c r="Y206" s="7"/>
      <c r="Z206" s="7"/>
      <c r="AA206" s="487"/>
    </row>
    <row r="207" spans="2:27" s="10" customFormat="1" ht="20.100000000000001" customHeight="1">
      <c r="B207" s="7"/>
      <c r="C207" s="29"/>
      <c r="D207" s="7"/>
      <c r="E207" s="7"/>
      <c r="F207" s="7"/>
      <c r="G207" s="7"/>
      <c r="H207" s="13"/>
      <c r="I207" s="7"/>
      <c r="J207" s="7"/>
      <c r="K207" s="7"/>
      <c r="L207" s="7"/>
      <c r="M207" s="29"/>
      <c r="N207" s="29"/>
      <c r="O207" s="29"/>
      <c r="P207" s="29"/>
      <c r="Q207" s="11"/>
      <c r="R207" s="11"/>
      <c r="S207" s="11"/>
      <c r="T207" s="11"/>
      <c r="U207" s="11"/>
      <c r="V207" s="11"/>
      <c r="W207" s="7"/>
      <c r="X207" s="7"/>
      <c r="Y207" s="7"/>
      <c r="Z207" s="7"/>
      <c r="AA207" s="487"/>
    </row>
    <row r="208" spans="2:27" s="10" customFormat="1" ht="20.100000000000001" customHeight="1">
      <c r="B208" s="7"/>
      <c r="C208" s="29"/>
      <c r="D208" s="7"/>
      <c r="E208" s="7"/>
      <c r="F208" s="7"/>
      <c r="G208" s="7"/>
      <c r="H208" s="13"/>
      <c r="I208" s="7"/>
      <c r="J208" s="7"/>
      <c r="K208" s="7"/>
      <c r="L208" s="7"/>
      <c r="M208" s="29"/>
      <c r="N208" s="29"/>
      <c r="O208" s="29"/>
      <c r="P208" s="29"/>
      <c r="Q208" s="11"/>
      <c r="R208" s="11"/>
      <c r="S208" s="11"/>
      <c r="T208" s="11"/>
      <c r="U208" s="11"/>
      <c r="V208" s="11"/>
      <c r="W208" s="7"/>
      <c r="X208" s="7"/>
      <c r="Y208" s="7"/>
      <c r="Z208" s="7"/>
      <c r="AA208" s="487"/>
    </row>
    <row r="209" spans="2:27" s="10" customFormat="1" ht="20.100000000000001" customHeight="1">
      <c r="B209" s="7"/>
      <c r="C209" s="29"/>
      <c r="D209" s="7"/>
      <c r="E209" s="7"/>
      <c r="F209" s="7"/>
      <c r="G209" s="7"/>
      <c r="H209" s="13"/>
      <c r="I209" s="7"/>
      <c r="J209" s="7"/>
      <c r="K209" s="7"/>
      <c r="L209" s="7"/>
      <c r="M209" s="29"/>
      <c r="N209" s="29"/>
      <c r="O209" s="29"/>
      <c r="P209" s="29"/>
      <c r="Q209" s="11"/>
      <c r="R209" s="11"/>
      <c r="S209" s="11"/>
      <c r="T209" s="11"/>
      <c r="U209" s="11"/>
      <c r="V209" s="11"/>
      <c r="W209" s="7"/>
      <c r="X209" s="7"/>
      <c r="Y209" s="7"/>
      <c r="Z209" s="7"/>
      <c r="AA209" s="487"/>
    </row>
    <row r="210" spans="2:27" s="10" customFormat="1" ht="20.100000000000001" customHeight="1">
      <c r="B210" s="7"/>
      <c r="C210" s="29"/>
      <c r="D210" s="7"/>
      <c r="E210" s="7"/>
      <c r="F210" s="7"/>
      <c r="G210" s="7"/>
      <c r="H210" s="13"/>
      <c r="I210" s="7"/>
      <c r="J210" s="7"/>
      <c r="K210" s="7"/>
      <c r="L210" s="7"/>
      <c r="M210" s="29"/>
      <c r="N210" s="29"/>
      <c r="O210" s="29"/>
      <c r="P210" s="29"/>
      <c r="Q210" s="11"/>
      <c r="R210" s="11"/>
      <c r="S210" s="11"/>
      <c r="T210" s="11"/>
      <c r="U210" s="11"/>
      <c r="V210" s="11"/>
      <c r="W210" s="7"/>
      <c r="X210" s="7"/>
      <c r="Y210" s="7"/>
      <c r="Z210" s="7"/>
      <c r="AA210" s="487"/>
    </row>
    <row r="211" spans="2:27" s="10" customFormat="1" ht="20.100000000000001" customHeight="1">
      <c r="B211" s="7"/>
      <c r="C211" s="29"/>
      <c r="D211" s="7"/>
      <c r="E211" s="7"/>
      <c r="F211" s="7"/>
      <c r="G211" s="7"/>
      <c r="H211" s="13"/>
      <c r="I211" s="7"/>
      <c r="J211" s="7"/>
      <c r="K211" s="7"/>
      <c r="L211" s="7"/>
      <c r="M211" s="29"/>
      <c r="N211" s="29"/>
      <c r="O211" s="29"/>
      <c r="P211" s="29"/>
      <c r="Q211" s="11"/>
      <c r="R211" s="11"/>
      <c r="S211" s="11"/>
      <c r="T211" s="11"/>
      <c r="U211" s="11"/>
      <c r="V211" s="11"/>
      <c r="W211" s="7"/>
      <c r="X211" s="7"/>
      <c r="Y211" s="7"/>
      <c r="Z211" s="7"/>
      <c r="AA211" s="487"/>
    </row>
    <row r="212" spans="2:27" s="10" customFormat="1" ht="20.100000000000001" customHeight="1">
      <c r="B212" s="7"/>
      <c r="C212" s="29"/>
      <c r="D212" s="7"/>
      <c r="E212" s="7"/>
      <c r="F212" s="7"/>
      <c r="G212" s="7"/>
      <c r="H212" s="13"/>
      <c r="I212" s="7"/>
      <c r="J212" s="7"/>
      <c r="K212" s="7"/>
      <c r="L212" s="7"/>
      <c r="M212" s="29"/>
      <c r="N212" s="29"/>
      <c r="O212" s="29"/>
      <c r="P212" s="29"/>
      <c r="Q212" s="11"/>
      <c r="R212" s="11"/>
      <c r="S212" s="11"/>
      <c r="T212" s="11"/>
      <c r="U212" s="11"/>
      <c r="V212" s="11"/>
      <c r="W212" s="7"/>
      <c r="X212" s="7"/>
      <c r="Y212" s="7"/>
      <c r="Z212" s="7"/>
      <c r="AA212" s="487"/>
    </row>
    <row r="213" spans="2:27" s="10" customFormat="1" ht="20.100000000000001" customHeight="1">
      <c r="B213" s="7"/>
      <c r="C213" s="29"/>
      <c r="D213" s="7"/>
      <c r="E213" s="7"/>
      <c r="F213" s="7"/>
      <c r="G213" s="7"/>
      <c r="H213" s="13"/>
      <c r="I213" s="7"/>
      <c r="J213" s="7"/>
      <c r="K213" s="7"/>
      <c r="L213" s="7"/>
      <c r="M213" s="29"/>
      <c r="N213" s="29"/>
      <c r="O213" s="29"/>
      <c r="P213" s="29"/>
      <c r="Q213" s="11"/>
      <c r="R213" s="11"/>
      <c r="S213" s="11"/>
      <c r="T213" s="11"/>
      <c r="U213" s="11"/>
      <c r="V213" s="11"/>
      <c r="W213" s="7"/>
      <c r="X213" s="7"/>
      <c r="Y213" s="7"/>
      <c r="Z213" s="7"/>
      <c r="AA213" s="487"/>
    </row>
    <row r="214" spans="2:27" s="10" customFormat="1" ht="20.100000000000001" customHeight="1">
      <c r="B214" s="7"/>
      <c r="C214" s="29"/>
      <c r="D214" s="7"/>
      <c r="E214" s="7"/>
      <c r="F214" s="7"/>
      <c r="G214" s="7"/>
      <c r="H214" s="13"/>
      <c r="I214" s="7"/>
      <c r="J214" s="7"/>
      <c r="K214" s="7"/>
      <c r="L214" s="7"/>
      <c r="M214" s="29"/>
      <c r="N214" s="29"/>
      <c r="O214" s="29"/>
      <c r="P214" s="29"/>
      <c r="Q214" s="11"/>
      <c r="R214" s="11"/>
      <c r="S214" s="11"/>
      <c r="T214" s="11"/>
      <c r="U214" s="11"/>
      <c r="V214" s="11"/>
      <c r="W214" s="7"/>
      <c r="X214" s="7"/>
      <c r="Y214" s="7"/>
      <c r="Z214" s="7"/>
      <c r="AA214" s="487"/>
    </row>
    <row r="215" spans="2:27" s="10" customFormat="1" ht="20.100000000000001" customHeight="1">
      <c r="B215" s="7"/>
      <c r="C215" s="29"/>
      <c r="D215" s="7"/>
      <c r="E215" s="7"/>
      <c r="F215" s="7"/>
      <c r="G215" s="7"/>
      <c r="H215" s="13"/>
      <c r="I215" s="7"/>
      <c r="J215" s="7"/>
      <c r="K215" s="7"/>
      <c r="L215" s="7"/>
      <c r="M215" s="29"/>
      <c r="N215" s="29"/>
      <c r="O215" s="29"/>
      <c r="P215" s="29"/>
      <c r="Q215" s="11"/>
      <c r="R215" s="11"/>
      <c r="S215" s="11"/>
      <c r="T215" s="11"/>
      <c r="U215" s="11"/>
      <c r="V215" s="11"/>
      <c r="W215" s="7"/>
      <c r="X215" s="7"/>
      <c r="Y215" s="7"/>
      <c r="Z215" s="7"/>
      <c r="AA215" s="487"/>
    </row>
    <row r="216" spans="2:27" s="10" customFormat="1" ht="20.100000000000001" customHeight="1">
      <c r="B216" s="7"/>
      <c r="C216" s="29"/>
      <c r="D216" s="7"/>
      <c r="E216" s="7"/>
      <c r="F216" s="7"/>
      <c r="G216" s="7"/>
      <c r="H216" s="13"/>
      <c r="I216" s="7"/>
      <c r="J216" s="7"/>
      <c r="K216" s="7"/>
      <c r="L216" s="7"/>
      <c r="M216" s="29"/>
      <c r="N216" s="29"/>
      <c r="O216" s="29"/>
      <c r="P216" s="29"/>
      <c r="Q216" s="11"/>
      <c r="R216" s="11"/>
      <c r="S216" s="11"/>
      <c r="T216" s="11"/>
      <c r="U216" s="11"/>
      <c r="V216" s="11"/>
      <c r="W216" s="7"/>
      <c r="X216" s="7"/>
      <c r="Y216" s="7"/>
      <c r="Z216" s="7"/>
      <c r="AA216" s="487"/>
    </row>
    <row r="217" spans="2:27" s="10" customFormat="1" ht="20.100000000000001" customHeight="1">
      <c r="B217" s="7"/>
      <c r="C217" s="29"/>
      <c r="D217" s="7"/>
      <c r="E217" s="7"/>
      <c r="F217" s="7"/>
      <c r="G217" s="7"/>
      <c r="H217" s="13"/>
      <c r="I217" s="7"/>
      <c r="J217" s="7"/>
      <c r="K217" s="7"/>
      <c r="L217" s="7"/>
      <c r="M217" s="29"/>
      <c r="N217" s="29"/>
      <c r="O217" s="29"/>
      <c r="P217" s="29"/>
      <c r="Q217" s="11"/>
      <c r="R217" s="11"/>
      <c r="S217" s="11"/>
      <c r="T217" s="11"/>
      <c r="U217" s="11"/>
      <c r="V217" s="11"/>
      <c r="W217" s="7"/>
      <c r="X217" s="7"/>
      <c r="Y217" s="7"/>
      <c r="Z217" s="7"/>
      <c r="AA217" s="487"/>
    </row>
    <row r="218" spans="2:27" s="10" customFormat="1" ht="20.100000000000001" customHeight="1">
      <c r="B218" s="7"/>
      <c r="C218" s="29"/>
      <c r="D218" s="7"/>
      <c r="E218" s="7"/>
      <c r="F218" s="7"/>
      <c r="G218" s="7"/>
      <c r="H218" s="13"/>
      <c r="I218" s="7"/>
      <c r="J218" s="7"/>
      <c r="K218" s="7"/>
      <c r="L218" s="7"/>
      <c r="M218" s="29"/>
      <c r="N218" s="29"/>
      <c r="O218" s="29"/>
      <c r="P218" s="29"/>
      <c r="Q218" s="11"/>
      <c r="R218" s="11"/>
      <c r="S218" s="11"/>
      <c r="T218" s="11"/>
      <c r="U218" s="11"/>
      <c r="V218" s="11"/>
      <c r="W218" s="7"/>
      <c r="X218" s="7"/>
      <c r="Y218" s="7"/>
      <c r="Z218" s="7"/>
      <c r="AA218" s="487"/>
    </row>
    <row r="219" spans="2:27" s="10" customFormat="1" ht="20.100000000000001" customHeight="1">
      <c r="B219" s="7"/>
      <c r="C219" s="29"/>
      <c r="D219" s="7"/>
      <c r="E219" s="7"/>
      <c r="F219" s="7"/>
      <c r="G219" s="7"/>
      <c r="H219" s="13"/>
      <c r="I219" s="7"/>
      <c r="J219" s="7"/>
      <c r="K219" s="7"/>
      <c r="L219" s="7"/>
      <c r="M219" s="29"/>
      <c r="N219" s="29"/>
      <c r="O219" s="29"/>
      <c r="P219" s="29"/>
      <c r="Q219" s="11"/>
      <c r="R219" s="11"/>
      <c r="S219" s="11"/>
      <c r="T219" s="11"/>
      <c r="U219" s="11"/>
      <c r="V219" s="11"/>
      <c r="W219" s="7"/>
      <c r="X219" s="7"/>
      <c r="Y219" s="7"/>
      <c r="Z219" s="7"/>
      <c r="AA219" s="487"/>
    </row>
    <row r="220" spans="2:27" s="10" customFormat="1" ht="20.100000000000001" customHeight="1">
      <c r="B220" s="7"/>
      <c r="C220" s="29"/>
      <c r="D220" s="7"/>
      <c r="E220" s="7"/>
      <c r="F220" s="7"/>
      <c r="G220" s="7"/>
      <c r="H220" s="13"/>
      <c r="I220" s="7"/>
      <c r="J220" s="7"/>
      <c r="K220" s="7"/>
      <c r="L220" s="7"/>
      <c r="M220" s="29"/>
      <c r="N220" s="29"/>
      <c r="O220" s="29"/>
      <c r="P220" s="29"/>
      <c r="Q220" s="11"/>
      <c r="R220" s="11"/>
      <c r="S220" s="11"/>
      <c r="T220" s="11"/>
      <c r="U220" s="11"/>
      <c r="V220" s="11"/>
      <c r="W220" s="7"/>
      <c r="X220" s="7"/>
      <c r="Y220" s="7"/>
      <c r="Z220" s="7"/>
      <c r="AA220" s="487"/>
    </row>
    <row r="221" spans="2:27" s="10" customFormat="1" ht="20.100000000000001" customHeight="1">
      <c r="B221" s="7"/>
      <c r="C221" s="29"/>
      <c r="D221" s="7"/>
      <c r="E221" s="7"/>
      <c r="F221" s="7"/>
      <c r="G221" s="7"/>
      <c r="H221" s="13"/>
      <c r="I221" s="7"/>
      <c r="J221" s="7"/>
      <c r="K221" s="7"/>
      <c r="L221" s="7"/>
      <c r="M221" s="29"/>
      <c r="N221" s="29"/>
      <c r="O221" s="29"/>
      <c r="P221" s="29"/>
      <c r="Q221" s="11"/>
      <c r="R221" s="11"/>
      <c r="S221" s="11"/>
      <c r="T221" s="11"/>
      <c r="U221" s="11"/>
      <c r="V221" s="11"/>
      <c r="W221" s="7"/>
      <c r="X221" s="7"/>
      <c r="Y221" s="7"/>
      <c r="Z221" s="7"/>
      <c r="AA221" s="487"/>
    </row>
    <row r="222" spans="2:27" s="10" customFormat="1" ht="20.100000000000001" customHeight="1">
      <c r="B222" s="7"/>
      <c r="C222" s="29"/>
      <c r="D222" s="7"/>
      <c r="E222" s="7"/>
      <c r="F222" s="7"/>
      <c r="G222" s="7"/>
      <c r="H222" s="13"/>
      <c r="I222" s="7"/>
      <c r="J222" s="7"/>
      <c r="K222" s="7"/>
      <c r="L222" s="7"/>
      <c r="M222" s="29"/>
      <c r="N222" s="29"/>
      <c r="O222" s="29"/>
      <c r="P222" s="29"/>
      <c r="Q222" s="11"/>
      <c r="R222" s="11"/>
      <c r="S222" s="11"/>
      <c r="T222" s="11"/>
      <c r="U222" s="11"/>
      <c r="V222" s="11"/>
      <c r="W222" s="7"/>
      <c r="X222" s="7"/>
      <c r="Y222" s="7"/>
      <c r="Z222" s="7"/>
      <c r="AA222" s="487"/>
    </row>
    <row r="223" spans="2:27" s="10" customFormat="1" ht="20.100000000000001" customHeight="1">
      <c r="B223" s="7"/>
      <c r="C223" s="29"/>
      <c r="D223" s="7"/>
      <c r="E223" s="7"/>
      <c r="F223" s="7"/>
      <c r="G223" s="7"/>
      <c r="H223" s="13"/>
      <c r="I223" s="7"/>
      <c r="J223" s="7"/>
      <c r="K223" s="7"/>
      <c r="L223" s="7"/>
      <c r="M223" s="29"/>
      <c r="N223" s="29"/>
      <c r="O223" s="29"/>
      <c r="P223" s="29"/>
      <c r="Q223" s="11"/>
      <c r="R223" s="11"/>
      <c r="S223" s="11"/>
      <c r="T223" s="11"/>
      <c r="U223" s="11"/>
      <c r="V223" s="11"/>
      <c r="W223" s="7"/>
      <c r="X223" s="7"/>
      <c r="Y223" s="7"/>
      <c r="Z223" s="7"/>
      <c r="AA223" s="487"/>
    </row>
    <row r="224" spans="2:27" s="10" customFormat="1" ht="20.100000000000001" customHeight="1">
      <c r="B224" s="7"/>
      <c r="C224" s="29"/>
      <c r="D224" s="7"/>
      <c r="E224" s="7"/>
      <c r="F224" s="7"/>
      <c r="G224" s="7"/>
      <c r="H224" s="13"/>
      <c r="I224" s="7"/>
      <c r="J224" s="7"/>
      <c r="K224" s="7"/>
      <c r="L224" s="7"/>
      <c r="M224" s="29"/>
      <c r="N224" s="29"/>
      <c r="O224" s="29"/>
      <c r="P224" s="29"/>
      <c r="Q224" s="11"/>
      <c r="R224" s="11"/>
      <c r="S224" s="11"/>
      <c r="T224" s="11"/>
      <c r="U224" s="11"/>
      <c r="V224" s="11"/>
      <c r="W224" s="7"/>
      <c r="X224" s="7"/>
      <c r="Y224" s="7"/>
      <c r="Z224" s="7"/>
      <c r="AA224" s="487"/>
    </row>
    <row r="225" spans="2:27" s="10" customFormat="1" ht="20.100000000000001" customHeight="1">
      <c r="B225" s="7"/>
      <c r="C225" s="29"/>
      <c r="D225" s="7"/>
      <c r="E225" s="7"/>
      <c r="F225" s="7"/>
      <c r="G225" s="7"/>
      <c r="H225" s="13"/>
      <c r="I225" s="7"/>
      <c r="J225" s="7"/>
      <c r="K225" s="7"/>
      <c r="L225" s="7"/>
      <c r="M225" s="29"/>
      <c r="N225" s="29"/>
      <c r="O225" s="29"/>
      <c r="P225" s="29"/>
      <c r="Q225" s="11"/>
      <c r="R225" s="11"/>
      <c r="S225" s="11"/>
      <c r="T225" s="11"/>
      <c r="U225" s="11"/>
      <c r="V225" s="11"/>
      <c r="W225" s="7"/>
      <c r="X225" s="7"/>
      <c r="Y225" s="7"/>
      <c r="Z225" s="7"/>
      <c r="AA225" s="487"/>
    </row>
    <row r="226" spans="2:27" s="10" customFormat="1" ht="20.100000000000001" customHeight="1">
      <c r="B226" s="7"/>
      <c r="C226" s="29"/>
      <c r="D226" s="7"/>
      <c r="E226" s="7"/>
      <c r="F226" s="7"/>
      <c r="G226" s="7"/>
      <c r="H226" s="13"/>
      <c r="I226" s="7"/>
      <c r="J226" s="7"/>
      <c r="K226" s="7"/>
      <c r="L226" s="7"/>
      <c r="M226" s="29"/>
      <c r="N226" s="29"/>
      <c r="O226" s="29"/>
      <c r="P226" s="29"/>
      <c r="Q226" s="11"/>
      <c r="R226" s="11"/>
      <c r="S226" s="11"/>
      <c r="T226" s="11"/>
      <c r="U226" s="11"/>
      <c r="V226" s="11"/>
      <c r="W226" s="7"/>
      <c r="X226" s="7"/>
      <c r="Y226" s="7"/>
      <c r="Z226" s="7"/>
      <c r="AA226" s="487"/>
    </row>
    <row r="227" spans="2:27" s="10" customFormat="1" ht="20.100000000000001" customHeight="1">
      <c r="B227" s="7"/>
      <c r="C227" s="29"/>
      <c r="D227" s="7"/>
      <c r="E227" s="7"/>
      <c r="F227" s="7"/>
      <c r="G227" s="7"/>
      <c r="H227" s="13"/>
      <c r="I227" s="7"/>
      <c r="J227" s="7"/>
      <c r="K227" s="7"/>
      <c r="L227" s="7"/>
      <c r="M227" s="29"/>
      <c r="N227" s="29"/>
      <c r="O227" s="29"/>
      <c r="P227" s="29"/>
      <c r="Q227" s="11"/>
      <c r="R227" s="11"/>
      <c r="S227" s="11"/>
      <c r="T227" s="11"/>
      <c r="U227" s="11"/>
      <c r="V227" s="11"/>
      <c r="W227" s="7"/>
      <c r="X227" s="7"/>
      <c r="Y227" s="7"/>
      <c r="Z227" s="7"/>
      <c r="AA227" s="487"/>
    </row>
    <row r="228" spans="2:27" s="10" customFormat="1" ht="20.100000000000001" customHeight="1">
      <c r="B228" s="7"/>
      <c r="C228" s="29"/>
      <c r="D228" s="7"/>
      <c r="E228" s="7"/>
      <c r="F228" s="7"/>
      <c r="G228" s="7"/>
      <c r="H228" s="13"/>
      <c r="I228" s="7"/>
      <c r="J228" s="7"/>
      <c r="K228" s="7"/>
      <c r="L228" s="7"/>
      <c r="M228" s="29"/>
      <c r="N228" s="29"/>
      <c r="O228" s="29"/>
      <c r="P228" s="29"/>
      <c r="Q228" s="11"/>
      <c r="R228" s="11"/>
      <c r="S228" s="11"/>
      <c r="T228" s="11"/>
      <c r="U228" s="11"/>
      <c r="V228" s="11"/>
      <c r="W228" s="7"/>
      <c r="X228" s="7"/>
      <c r="Y228" s="7"/>
      <c r="Z228" s="7"/>
      <c r="AA228" s="487"/>
    </row>
    <row r="229" spans="2:27" s="10" customFormat="1" ht="20.100000000000001" customHeight="1">
      <c r="B229" s="7"/>
      <c r="C229" s="29"/>
      <c r="D229" s="7"/>
      <c r="E229" s="7"/>
      <c r="F229" s="7"/>
      <c r="G229" s="7"/>
      <c r="H229" s="13"/>
      <c r="I229" s="7"/>
      <c r="J229" s="7"/>
      <c r="K229" s="7"/>
      <c r="L229" s="7"/>
      <c r="M229" s="29"/>
      <c r="N229" s="29"/>
      <c r="O229" s="29"/>
      <c r="P229" s="29"/>
      <c r="Q229" s="11"/>
      <c r="R229" s="11"/>
      <c r="S229" s="11"/>
      <c r="T229" s="11"/>
      <c r="U229" s="11"/>
      <c r="V229" s="11"/>
      <c r="W229" s="7"/>
      <c r="X229" s="7"/>
      <c r="Y229" s="7"/>
      <c r="Z229" s="7"/>
      <c r="AA229" s="487"/>
    </row>
    <row r="230" spans="2:27" s="10" customFormat="1" ht="20.100000000000001" customHeight="1">
      <c r="B230" s="7"/>
      <c r="C230" s="29"/>
      <c r="D230" s="7"/>
      <c r="E230" s="7"/>
      <c r="F230" s="7"/>
      <c r="G230" s="7"/>
      <c r="H230" s="13"/>
      <c r="I230" s="7"/>
      <c r="J230" s="7"/>
      <c r="K230" s="7"/>
      <c r="L230" s="7"/>
      <c r="M230" s="29"/>
      <c r="N230" s="29"/>
      <c r="O230" s="29"/>
      <c r="P230" s="29"/>
      <c r="Q230" s="11"/>
      <c r="R230" s="11"/>
      <c r="S230" s="11"/>
      <c r="T230" s="11"/>
      <c r="U230" s="11"/>
      <c r="V230" s="11"/>
      <c r="W230" s="7"/>
      <c r="X230" s="7"/>
      <c r="Y230" s="7"/>
      <c r="Z230" s="7"/>
      <c r="AA230" s="487"/>
    </row>
    <row r="231" spans="2:27" s="10" customFormat="1" ht="20.100000000000001" customHeight="1">
      <c r="B231" s="7"/>
      <c r="C231" s="29"/>
      <c r="D231" s="7"/>
      <c r="E231" s="7"/>
      <c r="F231" s="7"/>
      <c r="G231" s="7"/>
      <c r="H231" s="13"/>
      <c r="I231" s="7"/>
      <c r="J231" s="7"/>
      <c r="K231" s="7"/>
      <c r="L231" s="7"/>
      <c r="M231" s="29"/>
      <c r="N231" s="29"/>
      <c r="O231" s="29"/>
      <c r="P231" s="29"/>
      <c r="Q231" s="11"/>
      <c r="R231" s="11"/>
      <c r="S231" s="11"/>
      <c r="T231" s="11"/>
      <c r="U231" s="11"/>
      <c r="V231" s="11"/>
      <c r="W231" s="7"/>
      <c r="X231" s="7"/>
      <c r="Y231" s="7"/>
      <c r="Z231" s="7"/>
      <c r="AA231" s="487"/>
    </row>
    <row r="232" spans="2:27" s="10" customFormat="1" ht="20.100000000000001" customHeight="1">
      <c r="B232" s="7"/>
      <c r="C232" s="29"/>
      <c r="D232" s="7"/>
      <c r="E232" s="7"/>
      <c r="F232" s="7"/>
      <c r="G232" s="7"/>
      <c r="H232" s="13"/>
      <c r="I232" s="7"/>
      <c r="J232" s="7"/>
      <c r="K232" s="7"/>
      <c r="L232" s="7"/>
      <c r="M232" s="29"/>
      <c r="N232" s="29"/>
      <c r="O232" s="29"/>
      <c r="P232" s="29"/>
      <c r="Q232" s="11"/>
      <c r="R232" s="11"/>
      <c r="S232" s="11"/>
      <c r="T232" s="11"/>
      <c r="U232" s="11"/>
      <c r="V232" s="11"/>
      <c r="W232" s="7"/>
      <c r="X232" s="7"/>
      <c r="Y232" s="7"/>
      <c r="Z232" s="7"/>
      <c r="AA232" s="487"/>
    </row>
    <row r="233" spans="2:27" s="10" customFormat="1" ht="20.100000000000001" customHeight="1">
      <c r="B233" s="7"/>
      <c r="C233" s="29"/>
      <c r="D233" s="7"/>
      <c r="E233" s="7"/>
      <c r="F233" s="7"/>
      <c r="G233" s="7"/>
      <c r="H233" s="13"/>
      <c r="I233" s="7"/>
      <c r="J233" s="7"/>
      <c r="K233" s="7"/>
      <c r="L233" s="7"/>
      <c r="M233" s="29"/>
      <c r="N233" s="29"/>
      <c r="O233" s="29"/>
      <c r="P233" s="29"/>
      <c r="Q233" s="11"/>
      <c r="R233" s="11"/>
      <c r="S233" s="11"/>
      <c r="T233" s="11"/>
      <c r="U233" s="11"/>
      <c r="V233" s="11"/>
      <c r="W233" s="7"/>
      <c r="X233" s="7"/>
      <c r="Y233" s="7"/>
      <c r="Z233" s="7"/>
      <c r="AA233" s="487"/>
    </row>
    <row r="234" spans="2:27" s="10" customFormat="1" ht="20.100000000000001" customHeight="1">
      <c r="B234" s="7"/>
      <c r="C234" s="29"/>
      <c r="D234" s="7"/>
      <c r="E234" s="7"/>
      <c r="F234" s="7"/>
      <c r="G234" s="7"/>
      <c r="H234" s="13"/>
      <c r="I234" s="7"/>
      <c r="J234" s="7"/>
      <c r="K234" s="7"/>
      <c r="L234" s="7"/>
      <c r="M234" s="29"/>
      <c r="N234" s="29"/>
      <c r="O234" s="29"/>
      <c r="P234" s="29"/>
      <c r="Q234" s="11"/>
      <c r="R234" s="11"/>
      <c r="S234" s="11"/>
      <c r="T234" s="11"/>
      <c r="U234" s="11"/>
      <c r="V234" s="11"/>
      <c r="W234" s="7"/>
      <c r="X234" s="7"/>
      <c r="Y234" s="7"/>
      <c r="Z234" s="7"/>
      <c r="AA234" s="487"/>
    </row>
    <row r="235" spans="2:27" s="10" customFormat="1" ht="20.100000000000001" customHeight="1">
      <c r="B235" s="7"/>
      <c r="C235" s="29"/>
      <c r="D235" s="7"/>
      <c r="E235" s="7"/>
      <c r="F235" s="7"/>
      <c r="G235" s="7"/>
      <c r="H235" s="13"/>
      <c r="I235" s="7"/>
      <c r="J235" s="7"/>
      <c r="K235" s="7"/>
      <c r="L235" s="7"/>
      <c r="M235" s="29"/>
      <c r="N235" s="29"/>
      <c r="O235" s="29"/>
      <c r="P235" s="29"/>
      <c r="Q235" s="11"/>
      <c r="R235" s="11"/>
      <c r="S235" s="11"/>
      <c r="T235" s="11"/>
      <c r="U235" s="11"/>
      <c r="V235" s="11"/>
      <c r="W235" s="7"/>
      <c r="X235" s="7"/>
      <c r="Y235" s="7"/>
      <c r="Z235" s="7"/>
      <c r="AA235" s="487"/>
    </row>
    <row r="236" spans="2:27" s="10" customFormat="1" ht="20.100000000000001" customHeight="1">
      <c r="B236" s="7"/>
      <c r="C236" s="29"/>
      <c r="D236" s="7"/>
      <c r="E236" s="7"/>
      <c r="F236" s="7"/>
      <c r="G236" s="7"/>
      <c r="H236" s="13"/>
      <c r="I236" s="7"/>
      <c r="J236" s="7"/>
      <c r="K236" s="7"/>
      <c r="L236" s="7"/>
      <c r="M236" s="29"/>
      <c r="N236" s="29"/>
      <c r="O236" s="29"/>
      <c r="P236" s="29"/>
      <c r="Q236" s="11"/>
      <c r="R236" s="11"/>
      <c r="S236" s="11"/>
      <c r="T236" s="11"/>
      <c r="U236" s="11"/>
      <c r="V236" s="11"/>
      <c r="W236" s="7"/>
      <c r="X236" s="7"/>
      <c r="Y236" s="7"/>
      <c r="Z236" s="7"/>
      <c r="AA236" s="487"/>
    </row>
    <row r="237" spans="2:27" s="10" customFormat="1" ht="20.100000000000001" customHeight="1">
      <c r="B237" s="7"/>
      <c r="C237" s="29"/>
      <c r="D237" s="7"/>
      <c r="E237" s="7"/>
      <c r="F237" s="7"/>
      <c r="G237" s="7"/>
      <c r="H237" s="13"/>
      <c r="I237" s="7"/>
      <c r="J237" s="7"/>
      <c r="K237" s="7"/>
      <c r="L237" s="7"/>
      <c r="M237" s="29"/>
      <c r="N237" s="29"/>
      <c r="O237" s="29"/>
      <c r="P237" s="29"/>
      <c r="Q237" s="11"/>
      <c r="R237" s="11"/>
      <c r="S237" s="11"/>
      <c r="T237" s="11"/>
      <c r="U237" s="11"/>
      <c r="V237" s="11"/>
      <c r="W237" s="7"/>
      <c r="X237" s="7"/>
      <c r="Y237" s="7"/>
      <c r="Z237" s="7"/>
      <c r="AA237" s="487"/>
    </row>
    <row r="238" spans="2:27" s="10" customFormat="1" ht="20.100000000000001" customHeight="1">
      <c r="B238" s="7"/>
      <c r="C238" s="29"/>
      <c r="D238" s="7"/>
      <c r="E238" s="7"/>
      <c r="F238" s="7"/>
      <c r="G238" s="7"/>
      <c r="H238" s="13"/>
      <c r="I238" s="7"/>
      <c r="J238" s="7"/>
      <c r="K238" s="7"/>
      <c r="L238" s="7"/>
      <c r="M238" s="29"/>
      <c r="N238" s="29"/>
      <c r="O238" s="29"/>
      <c r="P238" s="29"/>
      <c r="Q238" s="11"/>
      <c r="R238" s="11"/>
      <c r="S238" s="11"/>
      <c r="T238" s="11"/>
      <c r="U238" s="11"/>
      <c r="V238" s="11"/>
      <c r="W238" s="7"/>
      <c r="X238" s="7"/>
      <c r="Y238" s="7"/>
      <c r="Z238" s="7"/>
      <c r="AA238" s="487"/>
    </row>
    <row r="239" spans="2:27" s="10" customFormat="1" ht="20.100000000000001" customHeight="1">
      <c r="B239" s="7"/>
      <c r="C239" s="29"/>
      <c r="D239" s="7"/>
      <c r="E239" s="7"/>
      <c r="F239" s="7"/>
      <c r="G239" s="7"/>
      <c r="H239" s="13"/>
      <c r="I239" s="7"/>
      <c r="J239" s="7"/>
      <c r="K239" s="7"/>
      <c r="L239" s="7"/>
      <c r="M239" s="29"/>
      <c r="N239" s="29"/>
      <c r="O239" s="29"/>
      <c r="P239" s="29"/>
      <c r="Q239" s="11"/>
      <c r="R239" s="11"/>
      <c r="S239" s="11"/>
      <c r="T239" s="11"/>
      <c r="U239" s="11"/>
      <c r="V239" s="11"/>
      <c r="W239" s="7"/>
      <c r="X239" s="7"/>
      <c r="Y239" s="7"/>
      <c r="Z239" s="7"/>
      <c r="AA239" s="487"/>
    </row>
    <row r="240" spans="2:27" s="10" customFormat="1" ht="20.100000000000001" customHeight="1">
      <c r="B240" s="7"/>
      <c r="C240" s="29"/>
      <c r="D240" s="7"/>
      <c r="E240" s="7"/>
      <c r="F240" s="7"/>
      <c r="G240" s="7"/>
      <c r="H240" s="13"/>
      <c r="I240" s="7"/>
      <c r="J240" s="7"/>
      <c r="K240" s="7"/>
      <c r="L240" s="7"/>
      <c r="M240" s="29"/>
      <c r="N240" s="29"/>
      <c r="O240" s="29"/>
      <c r="P240" s="29"/>
      <c r="Q240" s="11"/>
      <c r="R240" s="11"/>
      <c r="S240" s="11"/>
      <c r="T240" s="11"/>
      <c r="U240" s="11"/>
      <c r="V240" s="11"/>
      <c r="W240" s="7"/>
      <c r="X240" s="7"/>
      <c r="Y240" s="7"/>
      <c r="Z240" s="7"/>
      <c r="AA240" s="487"/>
    </row>
    <row r="241" spans="2:27" s="10" customFormat="1" ht="20.100000000000001" customHeight="1">
      <c r="B241" s="7"/>
      <c r="C241" s="29"/>
      <c r="D241" s="7"/>
      <c r="E241" s="7"/>
      <c r="F241" s="7"/>
      <c r="G241" s="7"/>
      <c r="H241" s="13"/>
      <c r="I241" s="7"/>
      <c r="J241" s="7"/>
      <c r="K241" s="7"/>
      <c r="L241" s="7"/>
      <c r="M241" s="29"/>
      <c r="N241" s="29"/>
      <c r="O241" s="29"/>
      <c r="P241" s="29"/>
      <c r="Q241" s="11"/>
      <c r="R241" s="11"/>
      <c r="S241" s="11"/>
      <c r="T241" s="11"/>
      <c r="U241" s="11"/>
      <c r="V241" s="11"/>
      <c r="W241" s="7"/>
      <c r="X241" s="7"/>
      <c r="Y241" s="7"/>
      <c r="Z241" s="7"/>
      <c r="AA241" s="487"/>
    </row>
    <row r="242" spans="2:27" s="10" customFormat="1" ht="20.100000000000001" customHeight="1">
      <c r="B242" s="7"/>
      <c r="C242" s="29"/>
      <c r="D242" s="7"/>
      <c r="E242" s="7"/>
      <c r="F242" s="7"/>
      <c r="G242" s="7"/>
      <c r="H242" s="13"/>
      <c r="I242" s="7"/>
      <c r="J242" s="7"/>
      <c r="K242" s="7"/>
      <c r="L242" s="7"/>
      <c r="M242" s="29"/>
      <c r="N242" s="29"/>
      <c r="O242" s="29"/>
      <c r="P242" s="29"/>
      <c r="Q242" s="11"/>
      <c r="R242" s="11"/>
      <c r="S242" s="11"/>
      <c r="T242" s="11"/>
      <c r="U242" s="11"/>
      <c r="V242" s="11"/>
      <c r="W242" s="7"/>
      <c r="X242" s="7"/>
      <c r="Y242" s="7"/>
      <c r="Z242" s="7"/>
      <c r="AA242" s="487"/>
    </row>
    <row r="243" spans="2:27" s="10" customFormat="1" ht="20.100000000000001" customHeight="1">
      <c r="B243" s="7"/>
      <c r="C243" s="29"/>
      <c r="D243" s="7"/>
      <c r="E243" s="7"/>
      <c r="F243" s="7"/>
      <c r="G243" s="7"/>
      <c r="H243" s="13"/>
      <c r="I243" s="7"/>
      <c r="J243" s="7"/>
      <c r="K243" s="7"/>
      <c r="L243" s="7"/>
      <c r="M243" s="29"/>
      <c r="N243" s="29"/>
      <c r="O243" s="29"/>
      <c r="P243" s="29"/>
      <c r="Q243" s="11"/>
      <c r="R243" s="11"/>
      <c r="S243" s="11"/>
      <c r="T243" s="11"/>
      <c r="U243" s="11"/>
      <c r="V243" s="11"/>
      <c r="W243" s="7"/>
      <c r="X243" s="7"/>
      <c r="Y243" s="7"/>
      <c r="Z243" s="7"/>
      <c r="AA243" s="487"/>
    </row>
    <row r="244" spans="2:27" s="10" customFormat="1" ht="20.100000000000001" customHeight="1">
      <c r="B244" s="7"/>
      <c r="C244" s="29"/>
      <c r="D244" s="7"/>
      <c r="E244" s="7"/>
      <c r="F244" s="7"/>
      <c r="G244" s="7"/>
      <c r="H244" s="13"/>
      <c r="I244" s="7"/>
      <c r="J244" s="7"/>
      <c r="K244" s="7"/>
      <c r="L244" s="7"/>
      <c r="M244" s="29"/>
      <c r="N244" s="29"/>
      <c r="O244" s="29"/>
      <c r="P244" s="29"/>
      <c r="Q244" s="11"/>
      <c r="R244" s="11"/>
      <c r="S244" s="11"/>
      <c r="T244" s="11"/>
      <c r="U244" s="11"/>
      <c r="V244" s="11"/>
      <c r="W244" s="7"/>
      <c r="X244" s="7"/>
      <c r="Y244" s="7"/>
      <c r="Z244" s="7"/>
      <c r="AA244" s="487"/>
    </row>
    <row r="245" spans="2:27" s="10" customFormat="1" ht="20.100000000000001" customHeight="1">
      <c r="B245" s="7"/>
      <c r="C245" s="29"/>
      <c r="D245" s="7"/>
      <c r="E245" s="7"/>
      <c r="F245" s="7"/>
      <c r="G245" s="7"/>
      <c r="H245" s="13"/>
      <c r="I245" s="7"/>
      <c r="J245" s="7"/>
      <c r="K245" s="7"/>
      <c r="L245" s="7"/>
      <c r="M245" s="29"/>
      <c r="N245" s="29"/>
      <c r="O245" s="29"/>
      <c r="P245" s="29"/>
      <c r="Q245" s="11"/>
      <c r="R245" s="11"/>
      <c r="S245" s="11"/>
      <c r="T245" s="11"/>
      <c r="U245" s="11"/>
      <c r="V245" s="11"/>
      <c r="W245" s="7"/>
      <c r="X245" s="7"/>
      <c r="Y245" s="7"/>
      <c r="Z245" s="7"/>
      <c r="AA245" s="487"/>
    </row>
    <row r="246" spans="2:27" s="10" customFormat="1" ht="20.100000000000001" customHeight="1">
      <c r="B246" s="7"/>
      <c r="C246" s="29"/>
      <c r="D246" s="7"/>
      <c r="E246" s="7"/>
      <c r="F246" s="7"/>
      <c r="G246" s="7"/>
      <c r="H246" s="13"/>
      <c r="I246" s="7"/>
      <c r="J246" s="7"/>
      <c r="K246" s="7"/>
      <c r="L246" s="7"/>
      <c r="M246" s="29"/>
      <c r="N246" s="29"/>
      <c r="O246" s="29"/>
      <c r="P246" s="29"/>
      <c r="Q246" s="11"/>
      <c r="R246" s="11"/>
      <c r="S246" s="11"/>
      <c r="T246" s="11"/>
      <c r="U246" s="11"/>
      <c r="V246" s="11"/>
      <c r="W246" s="7"/>
      <c r="X246" s="7"/>
      <c r="Y246" s="7"/>
      <c r="Z246" s="7"/>
      <c r="AA246" s="487"/>
    </row>
    <row r="247" spans="2:27" s="10" customFormat="1" ht="20.100000000000001" customHeight="1">
      <c r="B247" s="7"/>
      <c r="C247" s="29"/>
      <c r="D247" s="7"/>
      <c r="E247" s="7"/>
      <c r="F247" s="7"/>
      <c r="G247" s="7"/>
      <c r="H247" s="13"/>
      <c r="I247" s="7"/>
      <c r="J247" s="7"/>
      <c r="K247" s="7"/>
      <c r="L247" s="7"/>
      <c r="M247" s="29"/>
      <c r="N247" s="29"/>
      <c r="O247" s="29"/>
      <c r="P247" s="29"/>
      <c r="Q247" s="11"/>
      <c r="R247" s="11"/>
      <c r="S247" s="11"/>
      <c r="T247" s="11"/>
      <c r="U247" s="11"/>
      <c r="V247" s="11"/>
      <c r="W247" s="7"/>
      <c r="X247" s="7"/>
      <c r="Y247" s="7"/>
      <c r="Z247" s="7"/>
      <c r="AA247" s="487"/>
    </row>
    <row r="248" spans="2:27" s="10" customFormat="1" ht="20.100000000000001" customHeight="1">
      <c r="B248" s="7"/>
      <c r="C248" s="29"/>
      <c r="D248" s="7"/>
      <c r="E248" s="7"/>
      <c r="F248" s="7"/>
      <c r="G248" s="7"/>
      <c r="H248" s="13"/>
      <c r="I248" s="7"/>
      <c r="J248" s="7"/>
      <c r="K248" s="7"/>
      <c r="L248" s="7"/>
      <c r="M248" s="29"/>
      <c r="N248" s="29"/>
      <c r="O248" s="29"/>
      <c r="P248" s="29"/>
      <c r="Q248" s="11"/>
      <c r="R248" s="11"/>
      <c r="S248" s="11"/>
      <c r="T248" s="11"/>
      <c r="U248" s="11"/>
      <c r="V248" s="11"/>
      <c r="W248" s="7"/>
      <c r="X248" s="7"/>
      <c r="Y248" s="7"/>
      <c r="Z248" s="7"/>
      <c r="AA248" s="487"/>
    </row>
    <row r="249" spans="2:27" s="10" customFormat="1" ht="20.100000000000001" customHeight="1">
      <c r="B249" s="7"/>
      <c r="C249" s="29"/>
      <c r="D249" s="7"/>
      <c r="E249" s="7"/>
      <c r="F249" s="7"/>
      <c r="G249" s="7"/>
      <c r="H249" s="13"/>
      <c r="I249" s="7"/>
      <c r="J249" s="7"/>
      <c r="K249" s="7"/>
      <c r="L249" s="7"/>
      <c r="M249" s="29"/>
      <c r="N249" s="29"/>
      <c r="O249" s="29"/>
      <c r="P249" s="29"/>
      <c r="Q249" s="11"/>
      <c r="R249" s="11"/>
      <c r="S249" s="11"/>
      <c r="T249" s="11"/>
      <c r="U249" s="11"/>
      <c r="V249" s="11"/>
      <c r="W249" s="7"/>
      <c r="X249" s="7"/>
      <c r="Y249" s="7"/>
      <c r="Z249" s="7"/>
      <c r="AA249" s="487"/>
    </row>
    <row r="250" spans="2:27" s="10" customFormat="1" ht="20.100000000000001" customHeight="1">
      <c r="B250" s="7"/>
      <c r="C250" s="29"/>
      <c r="D250" s="7"/>
      <c r="E250" s="7"/>
      <c r="F250" s="7"/>
      <c r="G250" s="7"/>
      <c r="H250" s="13"/>
      <c r="I250" s="7"/>
      <c r="J250" s="7"/>
      <c r="K250" s="7"/>
      <c r="L250" s="7"/>
      <c r="M250" s="29"/>
      <c r="N250" s="29"/>
      <c r="O250" s="29"/>
      <c r="P250" s="29"/>
      <c r="Q250" s="11"/>
      <c r="R250" s="11"/>
      <c r="S250" s="11"/>
      <c r="T250" s="11"/>
      <c r="U250" s="11"/>
      <c r="V250" s="11"/>
      <c r="W250" s="7"/>
      <c r="X250" s="7"/>
      <c r="Y250" s="7"/>
      <c r="Z250" s="7"/>
      <c r="AA250" s="487"/>
    </row>
    <row r="251" spans="2:27" s="10" customFormat="1" ht="20.100000000000001" customHeight="1">
      <c r="B251" s="7"/>
      <c r="C251" s="29"/>
      <c r="D251" s="7"/>
      <c r="E251" s="7"/>
      <c r="F251" s="7"/>
      <c r="G251" s="7"/>
      <c r="H251" s="13"/>
      <c r="I251" s="7"/>
      <c r="J251" s="7"/>
      <c r="K251" s="7"/>
      <c r="L251" s="7"/>
      <c r="M251" s="29"/>
      <c r="N251" s="29"/>
      <c r="O251" s="29"/>
      <c r="P251" s="29"/>
      <c r="Q251" s="11"/>
      <c r="R251" s="11"/>
      <c r="S251" s="11"/>
      <c r="T251" s="11"/>
      <c r="U251" s="11"/>
      <c r="V251" s="11"/>
      <c r="W251" s="7"/>
      <c r="X251" s="7"/>
      <c r="Y251" s="7"/>
      <c r="Z251" s="7"/>
      <c r="AA251" s="487"/>
    </row>
    <row r="252" spans="2:27" s="10" customFormat="1" ht="20.100000000000001" customHeight="1">
      <c r="B252" s="7"/>
      <c r="C252" s="29"/>
      <c r="D252" s="7"/>
      <c r="E252" s="7"/>
      <c r="F252" s="7"/>
      <c r="G252" s="7"/>
      <c r="H252" s="13"/>
      <c r="I252" s="7"/>
      <c r="J252" s="7"/>
      <c r="K252" s="7"/>
      <c r="L252" s="7"/>
      <c r="M252" s="29"/>
      <c r="N252" s="29"/>
      <c r="O252" s="29"/>
      <c r="P252" s="29"/>
      <c r="Q252" s="11"/>
      <c r="R252" s="11"/>
      <c r="S252" s="11"/>
      <c r="T252" s="11"/>
      <c r="U252" s="11"/>
      <c r="V252" s="11"/>
      <c r="W252" s="7"/>
      <c r="X252" s="7"/>
      <c r="Y252" s="7"/>
      <c r="Z252" s="7"/>
      <c r="AA252" s="487"/>
    </row>
    <row r="253" spans="2:27" s="10" customFormat="1" ht="20.100000000000001" customHeight="1">
      <c r="B253" s="7"/>
      <c r="C253" s="29"/>
      <c r="D253" s="7"/>
      <c r="E253" s="7"/>
      <c r="F253" s="7"/>
      <c r="G253" s="7"/>
      <c r="H253" s="13"/>
      <c r="I253" s="7"/>
      <c r="J253" s="7"/>
      <c r="K253" s="7"/>
      <c r="L253" s="7"/>
      <c r="M253" s="29"/>
      <c r="N253" s="29"/>
      <c r="O253" s="29"/>
      <c r="P253" s="29"/>
      <c r="Q253" s="11"/>
      <c r="R253" s="11"/>
      <c r="S253" s="11"/>
      <c r="T253" s="11"/>
      <c r="U253" s="11"/>
      <c r="V253" s="11"/>
      <c r="W253" s="7"/>
      <c r="X253" s="7"/>
      <c r="Y253" s="7"/>
      <c r="Z253" s="7"/>
      <c r="AA253" s="487"/>
    </row>
    <row r="254" spans="2:27" s="10" customFormat="1" ht="20.100000000000001" customHeight="1">
      <c r="B254" s="7"/>
      <c r="C254" s="29"/>
      <c r="D254" s="7"/>
      <c r="E254" s="7"/>
      <c r="F254" s="7"/>
      <c r="G254" s="7"/>
      <c r="H254" s="13"/>
      <c r="I254" s="7"/>
      <c r="J254" s="7"/>
      <c r="K254" s="7"/>
      <c r="L254" s="7"/>
      <c r="M254" s="29"/>
      <c r="N254" s="29"/>
      <c r="O254" s="29"/>
      <c r="P254" s="29"/>
      <c r="Q254" s="11"/>
      <c r="R254" s="11"/>
      <c r="S254" s="11"/>
      <c r="T254" s="11"/>
      <c r="U254" s="11"/>
      <c r="V254" s="11"/>
      <c r="W254" s="7"/>
      <c r="X254" s="7"/>
      <c r="Y254" s="7"/>
      <c r="Z254" s="7"/>
      <c r="AA254" s="487"/>
    </row>
    <row r="255" spans="2:27" s="10" customFormat="1" ht="20.100000000000001" customHeight="1">
      <c r="B255" s="7"/>
      <c r="C255" s="29"/>
      <c r="D255" s="7"/>
      <c r="E255" s="7"/>
      <c r="F255" s="7"/>
      <c r="G255" s="7"/>
      <c r="H255" s="13"/>
      <c r="I255" s="7"/>
      <c r="J255" s="7"/>
      <c r="K255" s="7"/>
      <c r="L255" s="7"/>
      <c r="M255" s="29"/>
      <c r="N255" s="29"/>
      <c r="O255" s="29"/>
      <c r="P255" s="29"/>
      <c r="Q255" s="11"/>
      <c r="R255" s="11"/>
      <c r="S255" s="11"/>
      <c r="T255" s="11"/>
      <c r="U255" s="11"/>
      <c r="V255" s="11"/>
      <c r="W255" s="7"/>
      <c r="X255" s="7"/>
      <c r="Y255" s="7"/>
      <c r="Z255" s="7"/>
      <c r="AA255" s="487"/>
    </row>
    <row r="256" spans="2:27" s="10" customFormat="1" ht="20.100000000000001" customHeight="1">
      <c r="B256" s="7"/>
      <c r="C256" s="29"/>
      <c r="D256" s="7"/>
      <c r="E256" s="7"/>
      <c r="F256" s="7"/>
      <c r="G256" s="7"/>
      <c r="H256" s="13"/>
      <c r="I256" s="7"/>
      <c r="J256" s="7"/>
      <c r="K256" s="7"/>
      <c r="L256" s="7"/>
      <c r="M256" s="29"/>
      <c r="N256" s="29"/>
      <c r="O256" s="29"/>
      <c r="P256" s="29"/>
      <c r="Q256" s="11"/>
      <c r="R256" s="11"/>
      <c r="S256" s="11"/>
      <c r="T256" s="11"/>
      <c r="U256" s="11"/>
      <c r="V256" s="11"/>
      <c r="W256" s="7"/>
      <c r="X256" s="7"/>
      <c r="Y256" s="7"/>
      <c r="Z256" s="7"/>
      <c r="AA256" s="487"/>
    </row>
    <row r="257" spans="2:27" s="10" customFormat="1" ht="20.100000000000001" customHeight="1">
      <c r="B257" s="7"/>
      <c r="C257" s="29"/>
      <c r="D257" s="7"/>
      <c r="E257" s="7"/>
      <c r="F257" s="7"/>
      <c r="G257" s="7"/>
      <c r="H257" s="13"/>
      <c r="I257" s="7"/>
      <c r="J257" s="7"/>
      <c r="K257" s="7"/>
      <c r="L257" s="7"/>
      <c r="M257" s="29"/>
      <c r="N257" s="29"/>
      <c r="O257" s="29"/>
      <c r="P257" s="29"/>
      <c r="Q257" s="11"/>
      <c r="R257" s="11"/>
      <c r="S257" s="11"/>
      <c r="T257" s="11"/>
      <c r="U257" s="11"/>
      <c r="V257" s="11"/>
      <c r="W257" s="7"/>
      <c r="X257" s="7"/>
      <c r="Y257" s="7"/>
      <c r="Z257" s="7"/>
      <c r="AA257" s="487"/>
    </row>
    <row r="258" spans="2:27" s="10" customFormat="1" ht="20.100000000000001" customHeight="1">
      <c r="B258" s="7"/>
      <c r="C258" s="29"/>
      <c r="D258" s="7"/>
      <c r="E258" s="7"/>
      <c r="F258" s="7"/>
      <c r="G258" s="7"/>
      <c r="H258" s="13"/>
      <c r="I258" s="7"/>
      <c r="J258" s="7"/>
      <c r="K258" s="7"/>
      <c r="L258" s="7"/>
      <c r="M258" s="29"/>
      <c r="N258" s="29"/>
      <c r="O258" s="29"/>
      <c r="P258" s="29"/>
      <c r="Q258" s="11"/>
      <c r="R258" s="11"/>
      <c r="S258" s="11"/>
      <c r="T258" s="11"/>
      <c r="U258" s="11"/>
      <c r="V258" s="11"/>
      <c r="W258" s="7"/>
      <c r="X258" s="7"/>
      <c r="Y258" s="7"/>
      <c r="Z258" s="7"/>
      <c r="AA258" s="487"/>
    </row>
    <row r="259" spans="2:27" s="10" customFormat="1" ht="20.100000000000001" customHeight="1">
      <c r="B259" s="7"/>
      <c r="C259" s="29"/>
      <c r="D259" s="7"/>
      <c r="E259" s="7"/>
      <c r="F259" s="7"/>
      <c r="G259" s="7"/>
      <c r="H259" s="13"/>
      <c r="I259" s="7"/>
      <c r="J259" s="7"/>
      <c r="K259" s="7"/>
      <c r="L259" s="7"/>
      <c r="M259" s="29"/>
      <c r="N259" s="29"/>
      <c r="O259" s="29"/>
      <c r="P259" s="29"/>
      <c r="Q259" s="11"/>
      <c r="R259" s="11"/>
      <c r="S259" s="11"/>
      <c r="T259" s="11"/>
      <c r="U259" s="11"/>
      <c r="V259" s="11"/>
      <c r="W259" s="7"/>
      <c r="X259" s="7"/>
      <c r="Y259" s="7"/>
      <c r="Z259" s="7"/>
      <c r="AA259" s="487"/>
    </row>
    <row r="260" spans="2:27" s="10" customFormat="1" ht="20.100000000000001" customHeight="1">
      <c r="B260" s="7"/>
      <c r="C260" s="29"/>
      <c r="D260" s="7"/>
      <c r="E260" s="7"/>
      <c r="F260" s="7"/>
      <c r="G260" s="7"/>
      <c r="H260" s="13"/>
      <c r="I260" s="7"/>
      <c r="J260" s="7"/>
      <c r="K260" s="7"/>
      <c r="L260" s="7"/>
      <c r="M260" s="29"/>
      <c r="N260" s="29"/>
      <c r="O260" s="29"/>
      <c r="P260" s="29"/>
      <c r="Q260" s="11"/>
      <c r="R260" s="11"/>
      <c r="S260" s="11"/>
      <c r="T260" s="11"/>
      <c r="U260" s="11"/>
      <c r="V260" s="11"/>
      <c r="W260" s="7"/>
      <c r="X260" s="7"/>
      <c r="Y260" s="7"/>
      <c r="Z260" s="7"/>
      <c r="AA260" s="487"/>
    </row>
    <row r="261" spans="2:27" s="10" customFormat="1" ht="20.100000000000001" customHeight="1">
      <c r="B261" s="7"/>
      <c r="C261" s="29"/>
      <c r="D261" s="7"/>
      <c r="E261" s="7"/>
      <c r="F261" s="7"/>
      <c r="G261" s="7"/>
      <c r="H261" s="13"/>
      <c r="I261" s="7"/>
      <c r="J261" s="7"/>
      <c r="K261" s="7"/>
      <c r="L261" s="7"/>
      <c r="M261" s="29"/>
      <c r="N261" s="29"/>
      <c r="O261" s="29"/>
      <c r="P261" s="29"/>
      <c r="Q261" s="11"/>
      <c r="R261" s="11"/>
      <c r="S261" s="11"/>
      <c r="T261" s="11"/>
      <c r="U261" s="11"/>
      <c r="V261" s="11"/>
      <c r="W261" s="7"/>
      <c r="X261" s="7"/>
      <c r="Y261" s="7"/>
      <c r="Z261" s="7"/>
      <c r="AA261" s="487"/>
    </row>
    <row r="262" spans="2:27" s="10" customFormat="1" ht="20.100000000000001" customHeight="1">
      <c r="B262" s="7"/>
      <c r="C262" s="29"/>
      <c r="D262" s="7"/>
      <c r="E262" s="7"/>
      <c r="F262" s="7"/>
      <c r="G262" s="7"/>
      <c r="H262" s="13"/>
      <c r="I262" s="7"/>
      <c r="J262" s="7"/>
      <c r="K262" s="7"/>
      <c r="L262" s="7"/>
      <c r="M262" s="29"/>
      <c r="N262" s="29"/>
      <c r="O262" s="29"/>
      <c r="P262" s="29"/>
      <c r="Q262" s="11"/>
      <c r="R262" s="11"/>
      <c r="S262" s="11"/>
      <c r="T262" s="11"/>
      <c r="U262" s="11"/>
      <c r="V262" s="11"/>
      <c r="W262" s="7"/>
      <c r="X262" s="7"/>
      <c r="Y262" s="7"/>
      <c r="Z262" s="7"/>
      <c r="AA262" s="487"/>
    </row>
    <row r="263" spans="2:27" s="10" customFormat="1" ht="20.100000000000001" customHeight="1">
      <c r="B263" s="7"/>
      <c r="C263" s="29"/>
      <c r="D263" s="7"/>
      <c r="E263" s="7"/>
      <c r="F263" s="7"/>
      <c r="G263" s="7"/>
      <c r="H263" s="13"/>
      <c r="I263" s="7"/>
      <c r="J263" s="7"/>
      <c r="K263" s="7"/>
      <c r="L263" s="7"/>
      <c r="M263" s="29"/>
      <c r="N263" s="29"/>
      <c r="O263" s="29"/>
      <c r="P263" s="29"/>
      <c r="Q263" s="11"/>
      <c r="R263" s="11"/>
      <c r="S263" s="11"/>
      <c r="T263" s="11"/>
      <c r="U263" s="11"/>
      <c r="V263" s="11"/>
      <c r="W263" s="7"/>
      <c r="X263" s="7"/>
      <c r="Y263" s="7"/>
      <c r="Z263" s="7"/>
      <c r="AA263" s="487"/>
    </row>
    <row r="264" spans="2:27" s="10" customFormat="1" ht="20.100000000000001" customHeight="1">
      <c r="B264" s="7"/>
      <c r="C264" s="29"/>
      <c r="D264" s="7"/>
      <c r="E264" s="7"/>
      <c r="F264" s="7"/>
      <c r="G264" s="7"/>
      <c r="H264" s="13"/>
      <c r="I264" s="7"/>
      <c r="J264" s="7"/>
      <c r="K264" s="7"/>
      <c r="L264" s="7"/>
      <c r="M264" s="29"/>
      <c r="N264" s="29"/>
      <c r="O264" s="29"/>
      <c r="P264" s="29"/>
      <c r="Q264" s="11"/>
      <c r="R264" s="11"/>
      <c r="S264" s="11"/>
      <c r="T264" s="11"/>
      <c r="U264" s="11"/>
      <c r="V264" s="11"/>
      <c r="W264" s="7"/>
      <c r="X264" s="7"/>
      <c r="Y264" s="7"/>
      <c r="Z264" s="7"/>
      <c r="AA264" s="487"/>
    </row>
    <row r="265" spans="2:27" s="10" customFormat="1" ht="20.100000000000001" customHeight="1">
      <c r="B265" s="7"/>
      <c r="C265" s="29"/>
      <c r="D265" s="7"/>
      <c r="E265" s="7"/>
      <c r="F265" s="7"/>
      <c r="G265" s="7"/>
      <c r="H265" s="13"/>
      <c r="I265" s="7"/>
      <c r="J265" s="7"/>
      <c r="K265" s="7"/>
      <c r="L265" s="7"/>
      <c r="M265" s="29"/>
      <c r="N265" s="29"/>
      <c r="O265" s="29"/>
      <c r="P265" s="29"/>
      <c r="Q265" s="11"/>
      <c r="R265" s="11"/>
      <c r="S265" s="11"/>
      <c r="T265" s="11"/>
      <c r="U265" s="11"/>
      <c r="V265" s="11"/>
      <c r="W265" s="7"/>
      <c r="X265" s="7"/>
      <c r="Y265" s="7"/>
      <c r="Z265" s="7"/>
      <c r="AA265" s="487"/>
    </row>
    <row r="266" spans="2:27" s="10" customFormat="1" ht="20.100000000000001" customHeight="1">
      <c r="B266" s="7"/>
      <c r="C266" s="29"/>
      <c r="D266" s="7"/>
      <c r="E266" s="7"/>
      <c r="F266" s="7"/>
      <c r="G266" s="7"/>
      <c r="H266" s="13"/>
      <c r="I266" s="7"/>
      <c r="J266" s="7"/>
      <c r="K266" s="7"/>
      <c r="L266" s="7"/>
      <c r="M266" s="29"/>
      <c r="N266" s="29"/>
      <c r="O266" s="29"/>
      <c r="P266" s="29"/>
      <c r="Q266" s="11"/>
      <c r="R266" s="11"/>
      <c r="S266" s="11"/>
      <c r="T266" s="11"/>
      <c r="U266" s="11"/>
      <c r="V266" s="11"/>
      <c r="W266" s="7"/>
      <c r="X266" s="7"/>
      <c r="Y266" s="7"/>
      <c r="Z266" s="7"/>
      <c r="AA266" s="487"/>
    </row>
    <row r="267" spans="2:27" s="10" customFormat="1" ht="20.100000000000001" customHeight="1">
      <c r="B267" s="7"/>
      <c r="C267" s="29"/>
      <c r="D267" s="7"/>
      <c r="E267" s="7"/>
      <c r="F267" s="7"/>
      <c r="G267" s="7"/>
      <c r="H267" s="13"/>
      <c r="I267" s="7"/>
      <c r="J267" s="7"/>
      <c r="K267" s="7"/>
      <c r="L267" s="7"/>
      <c r="M267" s="29"/>
      <c r="N267" s="29"/>
      <c r="O267" s="29"/>
      <c r="P267" s="29"/>
      <c r="Q267" s="11"/>
      <c r="R267" s="11"/>
      <c r="S267" s="11"/>
      <c r="T267" s="11"/>
      <c r="U267" s="11"/>
      <c r="V267" s="11"/>
      <c r="W267" s="7"/>
      <c r="X267" s="7"/>
      <c r="Y267" s="7"/>
      <c r="Z267" s="7"/>
      <c r="AA267" s="487"/>
    </row>
    <row r="268" spans="2:27" s="10" customFormat="1" ht="20.100000000000001" customHeight="1">
      <c r="B268" s="7"/>
      <c r="C268" s="29"/>
      <c r="D268" s="7"/>
      <c r="E268" s="7"/>
      <c r="F268" s="7"/>
      <c r="G268" s="7"/>
      <c r="H268" s="13"/>
      <c r="I268" s="7"/>
      <c r="J268" s="7"/>
      <c r="K268" s="7"/>
      <c r="L268" s="7"/>
      <c r="M268" s="29"/>
      <c r="N268" s="29"/>
      <c r="O268" s="29"/>
      <c r="P268" s="29"/>
      <c r="Q268" s="11"/>
      <c r="R268" s="11"/>
      <c r="S268" s="11"/>
      <c r="T268" s="11"/>
      <c r="U268" s="11"/>
      <c r="V268" s="11"/>
      <c r="W268" s="7"/>
      <c r="X268" s="7"/>
      <c r="Y268" s="7"/>
      <c r="Z268" s="7"/>
      <c r="AA268" s="487"/>
    </row>
    <row r="269" spans="2:27" s="10" customFormat="1" ht="20.100000000000001" customHeight="1">
      <c r="B269" s="7"/>
      <c r="C269" s="29"/>
      <c r="D269" s="7"/>
      <c r="E269" s="7"/>
      <c r="F269" s="7"/>
      <c r="G269" s="7"/>
      <c r="H269" s="13"/>
      <c r="I269" s="7"/>
      <c r="J269" s="7"/>
      <c r="K269" s="7"/>
      <c r="L269" s="7"/>
      <c r="M269" s="29"/>
      <c r="N269" s="29"/>
      <c r="O269" s="29"/>
      <c r="P269" s="29"/>
      <c r="Q269" s="11"/>
      <c r="R269" s="11"/>
      <c r="S269" s="11"/>
      <c r="T269" s="11"/>
      <c r="U269" s="11"/>
      <c r="V269" s="11"/>
      <c r="W269" s="7"/>
      <c r="X269" s="7"/>
      <c r="Y269" s="7"/>
      <c r="Z269" s="7"/>
      <c r="AA269" s="487"/>
    </row>
    <row r="270" spans="2:27" s="10" customFormat="1" ht="20.100000000000001" customHeight="1">
      <c r="B270" s="7"/>
      <c r="C270" s="29"/>
      <c r="D270" s="7"/>
      <c r="E270" s="7"/>
      <c r="F270" s="7"/>
      <c r="G270" s="7"/>
      <c r="H270" s="13"/>
      <c r="I270" s="7"/>
      <c r="J270" s="7"/>
      <c r="K270" s="7"/>
      <c r="L270" s="7"/>
      <c r="M270" s="29"/>
      <c r="N270" s="29"/>
      <c r="O270" s="29"/>
      <c r="P270" s="29"/>
      <c r="Q270" s="11"/>
      <c r="R270" s="11"/>
      <c r="S270" s="11"/>
      <c r="T270" s="11"/>
      <c r="U270" s="11"/>
      <c r="V270" s="11"/>
      <c r="W270" s="7"/>
      <c r="X270" s="7"/>
      <c r="Y270" s="7"/>
      <c r="Z270" s="7"/>
      <c r="AA270" s="487"/>
    </row>
    <row r="271" spans="2:27" s="10" customFormat="1" ht="20.100000000000001" customHeight="1">
      <c r="B271" s="7"/>
      <c r="C271" s="29"/>
      <c r="D271" s="7"/>
      <c r="E271" s="7"/>
      <c r="F271" s="7"/>
      <c r="G271" s="7"/>
      <c r="H271" s="13"/>
      <c r="I271" s="7"/>
      <c r="J271" s="7"/>
      <c r="K271" s="7"/>
      <c r="L271" s="7"/>
      <c r="M271" s="29"/>
      <c r="N271" s="29"/>
      <c r="O271" s="29"/>
      <c r="P271" s="29"/>
      <c r="Q271" s="11"/>
      <c r="R271" s="11"/>
      <c r="S271" s="11"/>
      <c r="T271" s="11"/>
      <c r="U271" s="11"/>
      <c r="V271" s="11"/>
      <c r="W271" s="7"/>
      <c r="X271" s="7"/>
      <c r="Y271" s="7"/>
      <c r="Z271" s="7"/>
      <c r="AA271" s="487"/>
    </row>
    <row r="272" spans="2:27" s="10" customFormat="1" ht="20.100000000000001" customHeight="1">
      <c r="B272" s="7"/>
      <c r="C272" s="29"/>
      <c r="D272" s="7"/>
      <c r="E272" s="7"/>
      <c r="F272" s="7"/>
      <c r="G272" s="7"/>
      <c r="H272" s="13"/>
      <c r="I272" s="7"/>
      <c r="J272" s="7"/>
      <c r="K272" s="7"/>
      <c r="L272" s="7"/>
      <c r="M272" s="29"/>
      <c r="N272" s="29"/>
      <c r="O272" s="29"/>
      <c r="P272" s="29"/>
      <c r="Q272" s="11"/>
      <c r="R272" s="11"/>
      <c r="S272" s="11"/>
      <c r="T272" s="11"/>
      <c r="U272" s="11"/>
      <c r="V272" s="11"/>
      <c r="W272" s="7"/>
      <c r="X272" s="7"/>
      <c r="Y272" s="7"/>
      <c r="Z272" s="7"/>
      <c r="AA272" s="487"/>
    </row>
    <row r="273" spans="2:27" s="10" customFormat="1" ht="20.100000000000001" customHeight="1">
      <c r="B273" s="7"/>
      <c r="C273" s="29"/>
      <c r="D273" s="7"/>
      <c r="E273" s="7"/>
      <c r="F273" s="7"/>
      <c r="G273" s="7"/>
      <c r="H273" s="13"/>
      <c r="I273" s="7"/>
      <c r="J273" s="7"/>
      <c r="K273" s="7"/>
      <c r="L273" s="7"/>
      <c r="M273" s="29"/>
      <c r="N273" s="29"/>
      <c r="O273" s="29"/>
      <c r="P273" s="29"/>
      <c r="Q273" s="11"/>
      <c r="R273" s="11"/>
      <c r="S273" s="11"/>
      <c r="T273" s="11"/>
      <c r="U273" s="11"/>
      <c r="V273" s="11"/>
      <c r="W273" s="7"/>
      <c r="X273" s="7"/>
      <c r="Y273" s="7"/>
      <c r="Z273" s="7"/>
      <c r="AA273" s="487"/>
    </row>
    <row r="274" spans="2:27" s="10" customFormat="1" ht="20.100000000000001" customHeight="1">
      <c r="B274" s="7"/>
      <c r="C274" s="29"/>
      <c r="D274" s="7"/>
      <c r="E274" s="7"/>
      <c r="F274" s="7"/>
      <c r="G274" s="7"/>
      <c r="H274" s="13"/>
      <c r="I274" s="7"/>
      <c r="J274" s="7"/>
      <c r="K274" s="7"/>
      <c r="L274" s="7"/>
      <c r="M274" s="29"/>
      <c r="N274" s="29"/>
      <c r="O274" s="29"/>
      <c r="P274" s="29"/>
      <c r="Q274" s="11"/>
      <c r="R274" s="11"/>
      <c r="S274" s="11"/>
      <c r="T274" s="11"/>
      <c r="U274" s="11"/>
      <c r="V274" s="11"/>
      <c r="W274" s="7"/>
      <c r="X274" s="7"/>
      <c r="Y274" s="7"/>
      <c r="Z274" s="7"/>
      <c r="AA274" s="487"/>
    </row>
    <row r="275" spans="2:27" s="10" customFormat="1" ht="20.100000000000001" customHeight="1">
      <c r="B275" s="7"/>
      <c r="C275" s="29"/>
      <c r="D275" s="7"/>
      <c r="E275" s="7"/>
      <c r="F275" s="7"/>
      <c r="G275" s="7"/>
      <c r="H275" s="13"/>
      <c r="I275" s="7"/>
      <c r="J275" s="7"/>
      <c r="K275" s="7"/>
      <c r="L275" s="7"/>
      <c r="M275" s="29"/>
      <c r="N275" s="29"/>
      <c r="O275" s="29"/>
      <c r="P275" s="29"/>
      <c r="Q275" s="11"/>
      <c r="R275" s="11"/>
      <c r="S275" s="11"/>
      <c r="T275" s="11"/>
      <c r="U275" s="11"/>
      <c r="V275" s="11"/>
      <c r="W275" s="7"/>
      <c r="X275" s="7"/>
      <c r="Y275" s="7"/>
      <c r="Z275" s="7"/>
      <c r="AA275" s="487"/>
    </row>
    <row r="276" spans="2:27" s="10" customFormat="1" ht="20.100000000000001" customHeight="1">
      <c r="B276" s="7"/>
      <c r="C276" s="29"/>
      <c r="D276" s="7"/>
      <c r="E276" s="7"/>
      <c r="F276" s="7"/>
      <c r="G276" s="7"/>
      <c r="H276" s="13"/>
      <c r="I276" s="7"/>
      <c r="J276" s="7"/>
      <c r="K276" s="7"/>
      <c r="L276" s="7"/>
      <c r="M276" s="29"/>
      <c r="N276" s="29"/>
      <c r="O276" s="29"/>
      <c r="P276" s="29"/>
      <c r="Q276" s="11"/>
      <c r="R276" s="11"/>
      <c r="S276" s="11"/>
      <c r="T276" s="11"/>
      <c r="U276" s="11"/>
      <c r="V276" s="11"/>
      <c r="W276" s="7"/>
      <c r="X276" s="7"/>
      <c r="Y276" s="7"/>
      <c r="Z276" s="7"/>
      <c r="AA276" s="487"/>
    </row>
    <row r="277" spans="2:27" s="10" customFormat="1" ht="20.100000000000001" customHeight="1">
      <c r="B277" s="7"/>
      <c r="C277" s="29"/>
      <c r="D277" s="7"/>
      <c r="E277" s="7"/>
      <c r="F277" s="7"/>
      <c r="G277" s="7"/>
      <c r="H277" s="13"/>
      <c r="I277" s="7"/>
      <c r="J277" s="7"/>
      <c r="K277" s="7"/>
      <c r="L277" s="7"/>
      <c r="M277" s="29"/>
      <c r="N277" s="29"/>
      <c r="O277" s="29"/>
      <c r="P277" s="29"/>
      <c r="Q277" s="11"/>
      <c r="R277" s="11"/>
      <c r="S277" s="11"/>
      <c r="T277" s="11"/>
      <c r="U277" s="11"/>
      <c r="V277" s="11"/>
      <c r="W277" s="7"/>
      <c r="X277" s="7"/>
      <c r="Y277" s="7"/>
      <c r="Z277" s="7"/>
      <c r="AA277" s="487"/>
    </row>
    <row r="278" spans="2:27" s="10" customFormat="1" ht="20.100000000000001" customHeight="1">
      <c r="B278" s="7"/>
      <c r="C278" s="29"/>
      <c r="D278" s="7"/>
      <c r="E278" s="7"/>
      <c r="F278" s="7"/>
      <c r="G278" s="7"/>
      <c r="H278" s="13"/>
      <c r="I278" s="7"/>
      <c r="J278" s="7"/>
      <c r="K278" s="7"/>
      <c r="L278" s="7"/>
      <c r="M278" s="29"/>
      <c r="N278" s="29"/>
      <c r="O278" s="29"/>
      <c r="P278" s="29"/>
      <c r="Q278" s="11"/>
      <c r="R278" s="11"/>
      <c r="S278" s="11"/>
      <c r="T278" s="11"/>
      <c r="U278" s="11"/>
      <c r="V278" s="11"/>
      <c r="W278" s="7"/>
      <c r="X278" s="7"/>
      <c r="Y278" s="7"/>
      <c r="Z278" s="7"/>
      <c r="AA278" s="487"/>
    </row>
    <row r="279" spans="2:27" s="10" customFormat="1" ht="20.100000000000001" customHeight="1">
      <c r="B279" s="7"/>
      <c r="C279" s="29"/>
      <c r="D279" s="7"/>
      <c r="E279" s="7"/>
      <c r="F279" s="7"/>
      <c r="G279" s="7"/>
      <c r="H279" s="13"/>
      <c r="I279" s="7"/>
      <c r="J279" s="7"/>
      <c r="K279" s="7"/>
      <c r="L279" s="7"/>
      <c r="M279" s="29"/>
      <c r="N279" s="29"/>
      <c r="O279" s="29"/>
      <c r="P279" s="29"/>
      <c r="Q279" s="11"/>
      <c r="R279" s="11"/>
      <c r="S279" s="11"/>
      <c r="T279" s="11"/>
      <c r="U279" s="11"/>
      <c r="V279" s="11"/>
      <c r="W279" s="7"/>
      <c r="X279" s="7"/>
      <c r="Y279" s="7"/>
      <c r="Z279" s="7"/>
      <c r="AA279" s="487"/>
    </row>
    <row r="280" spans="2:27" s="10" customFormat="1" ht="20.100000000000001" customHeight="1">
      <c r="B280" s="7"/>
      <c r="C280" s="29"/>
      <c r="D280" s="7"/>
      <c r="E280" s="7"/>
      <c r="F280" s="7"/>
      <c r="G280" s="7"/>
      <c r="H280" s="13"/>
      <c r="I280" s="7"/>
      <c r="J280" s="7"/>
      <c r="K280" s="7"/>
      <c r="L280" s="7"/>
      <c r="M280" s="29"/>
      <c r="N280" s="29"/>
      <c r="O280" s="29"/>
      <c r="P280" s="29"/>
      <c r="Q280" s="11"/>
      <c r="R280" s="11"/>
      <c r="S280" s="11"/>
      <c r="T280" s="11"/>
      <c r="U280" s="11"/>
      <c r="V280" s="11"/>
      <c r="W280" s="7"/>
      <c r="X280" s="7"/>
      <c r="Y280" s="7"/>
      <c r="Z280" s="7"/>
      <c r="AA280" s="487"/>
    </row>
    <row r="281" spans="2:27" s="10" customFormat="1" ht="20.100000000000001" customHeight="1">
      <c r="B281" s="7"/>
      <c r="C281" s="29"/>
      <c r="D281" s="7"/>
      <c r="E281" s="7"/>
      <c r="F281" s="7"/>
      <c r="G281" s="7"/>
      <c r="H281" s="13"/>
      <c r="I281" s="7"/>
      <c r="J281" s="7"/>
      <c r="K281" s="7"/>
      <c r="L281" s="7"/>
      <c r="M281" s="29"/>
      <c r="N281" s="29"/>
      <c r="O281" s="29"/>
      <c r="P281" s="29"/>
      <c r="Q281" s="11"/>
      <c r="R281" s="11"/>
      <c r="S281" s="11"/>
      <c r="T281" s="11"/>
      <c r="U281" s="11"/>
      <c r="V281" s="11"/>
      <c r="W281" s="7"/>
      <c r="X281" s="7"/>
      <c r="Y281" s="7"/>
      <c r="Z281" s="7"/>
      <c r="AA281" s="487"/>
    </row>
    <row r="282" spans="2:27" s="10" customFormat="1" ht="20.100000000000001" customHeight="1">
      <c r="B282" s="7"/>
      <c r="C282" s="29"/>
      <c r="D282" s="7"/>
      <c r="E282" s="7"/>
      <c r="F282" s="7"/>
      <c r="G282" s="7"/>
      <c r="H282" s="13"/>
      <c r="I282" s="7"/>
      <c r="J282" s="7"/>
      <c r="K282" s="7"/>
      <c r="L282" s="7"/>
      <c r="M282" s="29"/>
      <c r="N282" s="29"/>
      <c r="O282" s="29"/>
      <c r="P282" s="29"/>
      <c r="Q282" s="11"/>
      <c r="R282" s="11"/>
      <c r="S282" s="11"/>
      <c r="T282" s="11"/>
      <c r="U282" s="11"/>
      <c r="V282" s="11"/>
      <c r="W282" s="7"/>
      <c r="X282" s="7"/>
      <c r="Y282" s="7"/>
      <c r="Z282" s="7"/>
      <c r="AA282" s="487"/>
    </row>
    <row r="283" spans="2:27" s="10" customFormat="1" ht="20.100000000000001" customHeight="1">
      <c r="B283" s="7"/>
      <c r="C283" s="29"/>
      <c r="D283" s="7"/>
      <c r="E283" s="7"/>
      <c r="F283" s="7"/>
      <c r="G283" s="7"/>
      <c r="H283" s="13"/>
      <c r="I283" s="7"/>
      <c r="J283" s="7"/>
      <c r="K283" s="7"/>
      <c r="L283" s="7"/>
      <c r="M283" s="29"/>
      <c r="N283" s="29"/>
      <c r="O283" s="29"/>
      <c r="P283" s="29"/>
      <c r="Q283" s="11"/>
      <c r="R283" s="11"/>
      <c r="S283" s="11"/>
      <c r="T283" s="11"/>
      <c r="U283" s="11"/>
      <c r="V283" s="11"/>
      <c r="W283" s="7"/>
      <c r="X283" s="7"/>
      <c r="Y283" s="7"/>
      <c r="Z283" s="7"/>
      <c r="AA283" s="487"/>
    </row>
    <row r="284" spans="2:27" s="10" customFormat="1" ht="20.100000000000001" customHeight="1">
      <c r="B284" s="7"/>
      <c r="C284" s="29"/>
      <c r="D284" s="7"/>
      <c r="E284" s="7"/>
      <c r="F284" s="7"/>
      <c r="G284" s="7"/>
      <c r="H284" s="13"/>
      <c r="I284" s="7"/>
      <c r="J284" s="7"/>
      <c r="K284" s="7"/>
      <c r="L284" s="7"/>
      <c r="M284" s="29"/>
      <c r="N284" s="29"/>
      <c r="O284" s="29"/>
      <c r="P284" s="29"/>
      <c r="Q284" s="11"/>
      <c r="R284" s="11"/>
      <c r="S284" s="11"/>
      <c r="T284" s="11"/>
      <c r="U284" s="11"/>
      <c r="V284" s="11"/>
      <c r="W284" s="7"/>
      <c r="X284" s="7"/>
      <c r="Y284" s="7"/>
      <c r="Z284" s="7"/>
      <c r="AA284" s="487"/>
    </row>
    <row r="285" spans="2:27" s="10" customFormat="1" ht="20.100000000000001" customHeight="1">
      <c r="B285" s="7"/>
      <c r="C285" s="29"/>
      <c r="D285" s="7"/>
      <c r="E285" s="7"/>
      <c r="F285" s="7"/>
      <c r="G285" s="7"/>
      <c r="H285" s="13"/>
      <c r="I285" s="7"/>
      <c r="J285" s="7"/>
      <c r="K285" s="7"/>
      <c r="L285" s="7"/>
      <c r="M285" s="29"/>
      <c r="N285" s="29"/>
      <c r="O285" s="29"/>
      <c r="P285" s="29"/>
      <c r="Q285" s="11"/>
      <c r="R285" s="11"/>
      <c r="S285" s="11"/>
      <c r="T285" s="11"/>
      <c r="U285" s="11"/>
      <c r="V285" s="11"/>
      <c r="W285" s="7"/>
      <c r="X285" s="7"/>
      <c r="Y285" s="7"/>
      <c r="Z285" s="7"/>
      <c r="AA285" s="487"/>
    </row>
    <row r="286" spans="2:27" s="10" customFormat="1" ht="20.100000000000001" customHeight="1">
      <c r="B286" s="7"/>
      <c r="C286" s="29"/>
      <c r="D286" s="7"/>
      <c r="E286" s="7"/>
      <c r="F286" s="7"/>
      <c r="G286" s="7"/>
      <c r="H286" s="13"/>
      <c r="I286" s="7"/>
      <c r="J286" s="7"/>
      <c r="K286" s="7"/>
      <c r="L286" s="7"/>
      <c r="M286" s="29"/>
      <c r="N286" s="29"/>
      <c r="O286" s="29"/>
      <c r="P286" s="29"/>
      <c r="Q286" s="11"/>
      <c r="R286" s="11"/>
      <c r="S286" s="11"/>
      <c r="T286" s="11"/>
      <c r="U286" s="11"/>
      <c r="V286" s="11"/>
      <c r="W286" s="7"/>
      <c r="X286" s="7"/>
      <c r="Y286" s="7"/>
      <c r="Z286" s="7"/>
      <c r="AA286" s="487"/>
    </row>
    <row r="287" spans="2:27" s="10" customFormat="1" ht="20.100000000000001" customHeight="1">
      <c r="B287" s="7"/>
      <c r="C287" s="29"/>
      <c r="D287" s="7"/>
      <c r="E287" s="7"/>
      <c r="F287" s="7"/>
      <c r="G287" s="7"/>
      <c r="H287" s="13"/>
      <c r="I287" s="7"/>
      <c r="J287" s="7"/>
      <c r="K287" s="7"/>
      <c r="L287" s="7"/>
      <c r="M287" s="29"/>
      <c r="N287" s="29"/>
      <c r="O287" s="29"/>
      <c r="P287" s="29"/>
      <c r="Q287" s="11"/>
      <c r="R287" s="11"/>
      <c r="S287" s="11"/>
      <c r="T287" s="11"/>
      <c r="U287" s="11"/>
      <c r="V287" s="11"/>
      <c r="W287" s="7"/>
      <c r="X287" s="7"/>
      <c r="Y287" s="7"/>
      <c r="Z287" s="7"/>
      <c r="AA287" s="487"/>
    </row>
    <row r="288" spans="2:27" s="10" customFormat="1" ht="20.100000000000001" customHeight="1">
      <c r="B288" s="7"/>
      <c r="C288" s="29"/>
      <c r="D288" s="7"/>
      <c r="E288" s="7"/>
      <c r="F288" s="7"/>
      <c r="G288" s="7"/>
      <c r="H288" s="13"/>
      <c r="I288" s="7"/>
      <c r="J288" s="7"/>
      <c r="K288" s="7"/>
      <c r="L288" s="7"/>
      <c r="M288" s="29"/>
      <c r="N288" s="29"/>
      <c r="O288" s="29"/>
      <c r="P288" s="29"/>
      <c r="Q288" s="11"/>
      <c r="R288" s="11"/>
      <c r="S288" s="11"/>
      <c r="T288" s="11"/>
      <c r="U288" s="11"/>
      <c r="V288" s="11"/>
      <c r="W288" s="7"/>
      <c r="X288" s="7"/>
      <c r="Y288" s="7"/>
      <c r="Z288" s="7"/>
      <c r="AA288" s="487"/>
    </row>
    <row r="289" spans="2:27" s="10" customFormat="1" ht="20.100000000000001" customHeight="1">
      <c r="B289" s="7"/>
      <c r="C289" s="29"/>
      <c r="D289" s="7"/>
      <c r="E289" s="7"/>
      <c r="F289" s="7"/>
      <c r="G289" s="7"/>
      <c r="H289" s="13"/>
      <c r="I289" s="7"/>
      <c r="J289" s="7"/>
      <c r="K289" s="7"/>
      <c r="L289" s="7"/>
      <c r="M289" s="29"/>
      <c r="N289" s="29"/>
      <c r="O289" s="29"/>
      <c r="P289" s="29"/>
      <c r="Q289" s="11"/>
      <c r="R289" s="11"/>
      <c r="S289" s="11"/>
      <c r="T289" s="11"/>
      <c r="U289" s="11"/>
      <c r="V289" s="11"/>
      <c r="W289" s="7"/>
      <c r="X289" s="7"/>
      <c r="Y289" s="7"/>
      <c r="Z289" s="7"/>
      <c r="AA289" s="487"/>
    </row>
    <row r="290" spans="2:27" s="10" customFormat="1" ht="20.100000000000001" customHeight="1">
      <c r="B290" s="7"/>
      <c r="C290" s="29"/>
      <c r="D290" s="7"/>
      <c r="E290" s="7"/>
      <c r="F290" s="7"/>
      <c r="G290" s="7"/>
      <c r="H290" s="13"/>
      <c r="I290" s="7"/>
      <c r="J290" s="7"/>
      <c r="K290" s="7"/>
      <c r="L290" s="7"/>
      <c r="M290" s="29"/>
      <c r="N290" s="29"/>
      <c r="O290" s="29"/>
      <c r="P290" s="29"/>
      <c r="Q290" s="11"/>
      <c r="R290" s="11"/>
      <c r="S290" s="11"/>
      <c r="T290" s="11"/>
      <c r="U290" s="11"/>
      <c r="V290" s="11"/>
      <c r="W290" s="7"/>
      <c r="X290" s="7"/>
      <c r="Y290" s="7"/>
      <c r="Z290" s="7"/>
      <c r="AA290" s="487"/>
    </row>
    <row r="291" spans="2:27" s="10" customFormat="1" ht="20.100000000000001" customHeight="1">
      <c r="B291" s="7"/>
      <c r="C291" s="29"/>
      <c r="D291" s="7"/>
      <c r="E291" s="7"/>
      <c r="F291" s="7"/>
      <c r="G291" s="7"/>
      <c r="H291" s="13"/>
      <c r="I291" s="7"/>
      <c r="J291" s="7"/>
      <c r="K291" s="7"/>
      <c r="L291" s="7"/>
      <c r="M291" s="29"/>
      <c r="N291" s="29"/>
      <c r="O291" s="29"/>
      <c r="P291" s="29"/>
      <c r="Q291" s="11"/>
      <c r="R291" s="11"/>
      <c r="S291" s="11"/>
      <c r="T291" s="11"/>
      <c r="U291" s="11"/>
      <c r="V291" s="11"/>
      <c r="W291" s="7"/>
      <c r="X291" s="7"/>
      <c r="Y291" s="7"/>
      <c r="Z291" s="7"/>
      <c r="AA291" s="487"/>
    </row>
    <row r="292" spans="2:27" s="10" customFormat="1" ht="20.100000000000001" customHeight="1">
      <c r="B292" s="7"/>
      <c r="C292" s="29"/>
      <c r="D292" s="7"/>
      <c r="E292" s="7"/>
      <c r="F292" s="7"/>
      <c r="G292" s="7"/>
      <c r="H292" s="13"/>
      <c r="I292" s="7"/>
      <c r="J292" s="7"/>
      <c r="K292" s="7"/>
      <c r="L292" s="7"/>
      <c r="M292" s="29"/>
      <c r="N292" s="29"/>
      <c r="O292" s="29"/>
      <c r="P292" s="29"/>
      <c r="Q292" s="11"/>
      <c r="R292" s="11"/>
      <c r="S292" s="11"/>
      <c r="T292" s="11"/>
      <c r="U292" s="11"/>
      <c r="V292" s="11"/>
      <c r="W292" s="7"/>
      <c r="X292" s="7"/>
      <c r="Y292" s="7"/>
      <c r="Z292" s="7"/>
      <c r="AA292" s="487"/>
    </row>
    <row r="293" spans="2:27" s="10" customFormat="1" ht="20.100000000000001" customHeight="1">
      <c r="B293" s="7"/>
      <c r="C293" s="29"/>
      <c r="D293" s="7"/>
      <c r="E293" s="7"/>
      <c r="F293" s="7"/>
      <c r="G293" s="7"/>
      <c r="H293" s="13"/>
      <c r="I293" s="7"/>
      <c r="J293" s="7"/>
      <c r="K293" s="7"/>
      <c r="L293" s="7"/>
      <c r="M293" s="29"/>
      <c r="N293" s="29"/>
      <c r="O293" s="29"/>
      <c r="P293" s="29"/>
      <c r="Q293" s="11"/>
      <c r="R293" s="11"/>
      <c r="S293" s="11"/>
      <c r="T293" s="11"/>
      <c r="U293" s="11"/>
      <c r="V293" s="11"/>
      <c r="W293" s="7"/>
      <c r="X293" s="7"/>
      <c r="Y293" s="7"/>
      <c r="Z293" s="7"/>
      <c r="AA293" s="487"/>
    </row>
    <row r="294" spans="2:27" s="10" customFormat="1" ht="20.100000000000001" customHeight="1">
      <c r="B294" s="7"/>
      <c r="C294" s="29"/>
      <c r="D294" s="7"/>
      <c r="E294" s="7"/>
      <c r="F294" s="7"/>
      <c r="G294" s="7"/>
      <c r="H294" s="13"/>
      <c r="I294" s="7"/>
      <c r="J294" s="7"/>
      <c r="K294" s="7"/>
      <c r="L294" s="7"/>
      <c r="M294" s="29"/>
      <c r="N294" s="29"/>
      <c r="O294" s="29"/>
      <c r="P294" s="29"/>
      <c r="Q294" s="11"/>
      <c r="R294" s="11"/>
      <c r="S294" s="11"/>
      <c r="T294" s="11"/>
      <c r="U294" s="11"/>
      <c r="V294" s="11"/>
      <c r="W294" s="7"/>
      <c r="X294" s="7"/>
      <c r="Y294" s="7"/>
      <c r="Z294" s="7"/>
      <c r="AA294" s="487"/>
    </row>
    <row r="295" spans="2:27" s="10" customFormat="1" ht="20.100000000000001" customHeight="1">
      <c r="B295" s="7"/>
      <c r="C295" s="29"/>
      <c r="D295" s="7"/>
      <c r="E295" s="7"/>
      <c r="F295" s="7"/>
      <c r="G295" s="7"/>
      <c r="H295" s="13"/>
      <c r="I295" s="7"/>
      <c r="J295" s="7"/>
      <c r="K295" s="7"/>
      <c r="L295" s="7"/>
      <c r="M295" s="29"/>
      <c r="N295" s="29"/>
      <c r="O295" s="29"/>
      <c r="P295" s="29"/>
      <c r="Q295" s="11"/>
      <c r="R295" s="11"/>
      <c r="S295" s="11"/>
      <c r="T295" s="11"/>
      <c r="U295" s="11"/>
      <c r="V295" s="11"/>
      <c r="W295" s="7"/>
      <c r="X295" s="7"/>
      <c r="Y295" s="7"/>
      <c r="Z295" s="7"/>
      <c r="AA295" s="487"/>
    </row>
    <row r="296" spans="2:27" s="10" customFormat="1" ht="20.100000000000001" customHeight="1">
      <c r="B296" s="7"/>
      <c r="C296" s="29"/>
      <c r="D296" s="7"/>
      <c r="E296" s="7"/>
      <c r="F296" s="7"/>
      <c r="G296" s="7"/>
      <c r="H296" s="13"/>
      <c r="I296" s="7"/>
      <c r="J296" s="7"/>
      <c r="K296" s="7"/>
      <c r="L296" s="7"/>
      <c r="M296" s="29"/>
      <c r="N296" s="29"/>
      <c r="O296" s="29"/>
      <c r="P296" s="29"/>
      <c r="Q296" s="11"/>
      <c r="R296" s="11"/>
      <c r="S296" s="11"/>
      <c r="T296" s="11"/>
      <c r="U296" s="11"/>
      <c r="V296" s="11"/>
      <c r="W296" s="7"/>
      <c r="X296" s="7"/>
      <c r="Y296" s="7"/>
      <c r="Z296" s="7"/>
      <c r="AA296" s="487"/>
    </row>
    <row r="297" spans="2:27" s="10" customFormat="1" ht="20.100000000000001" customHeight="1">
      <c r="B297" s="7"/>
      <c r="C297" s="29"/>
      <c r="D297" s="7"/>
      <c r="E297" s="7"/>
      <c r="F297" s="7"/>
      <c r="G297" s="7"/>
      <c r="H297" s="13"/>
      <c r="I297" s="7"/>
      <c r="J297" s="7"/>
      <c r="K297" s="7"/>
      <c r="L297" s="7"/>
      <c r="M297" s="29"/>
      <c r="N297" s="29"/>
      <c r="O297" s="29"/>
      <c r="P297" s="29"/>
      <c r="Q297" s="11"/>
      <c r="R297" s="11"/>
      <c r="S297" s="11"/>
      <c r="T297" s="11"/>
      <c r="U297" s="11"/>
      <c r="V297" s="11"/>
      <c r="W297" s="7"/>
      <c r="X297" s="7"/>
      <c r="Y297" s="7"/>
      <c r="Z297" s="7"/>
      <c r="AA297" s="487"/>
    </row>
    <row r="298" spans="2:27" s="10" customFormat="1" ht="20.100000000000001" customHeight="1">
      <c r="B298" s="7"/>
      <c r="C298" s="29"/>
      <c r="D298" s="7"/>
      <c r="E298" s="7"/>
      <c r="F298" s="7"/>
      <c r="G298" s="7"/>
      <c r="H298" s="13"/>
      <c r="I298" s="7"/>
      <c r="J298" s="7"/>
      <c r="K298" s="7"/>
      <c r="L298" s="7"/>
      <c r="M298" s="29"/>
      <c r="N298" s="29"/>
      <c r="O298" s="29"/>
      <c r="P298" s="29"/>
      <c r="Q298" s="11"/>
      <c r="R298" s="11"/>
      <c r="S298" s="11"/>
      <c r="T298" s="11"/>
      <c r="U298" s="11"/>
      <c r="V298" s="11"/>
      <c r="W298" s="7"/>
      <c r="X298" s="7"/>
      <c r="Y298" s="7"/>
      <c r="Z298" s="7"/>
      <c r="AA298" s="487"/>
    </row>
    <row r="299" spans="2:27" s="10" customFormat="1" ht="20.100000000000001" customHeight="1">
      <c r="B299" s="7"/>
      <c r="C299" s="29"/>
      <c r="D299" s="7"/>
      <c r="E299" s="7"/>
      <c r="F299" s="7"/>
      <c r="G299" s="7"/>
      <c r="H299" s="13"/>
      <c r="I299" s="7"/>
      <c r="J299" s="7"/>
      <c r="K299" s="7"/>
      <c r="L299" s="7"/>
      <c r="M299" s="29"/>
      <c r="N299" s="29"/>
      <c r="O299" s="29"/>
      <c r="P299" s="29"/>
      <c r="Q299" s="11"/>
      <c r="R299" s="11"/>
      <c r="S299" s="11"/>
      <c r="T299" s="11"/>
      <c r="U299" s="11"/>
      <c r="V299" s="11"/>
      <c r="W299" s="7"/>
      <c r="X299" s="7"/>
      <c r="Y299" s="7"/>
      <c r="Z299" s="7"/>
      <c r="AA299" s="487"/>
    </row>
    <row r="300" spans="2:27" s="10" customFormat="1" ht="20.100000000000001" customHeight="1">
      <c r="B300" s="7"/>
      <c r="C300" s="29"/>
      <c r="D300" s="7"/>
      <c r="E300" s="7"/>
      <c r="F300" s="7"/>
      <c r="G300" s="7"/>
      <c r="H300" s="13"/>
      <c r="I300" s="7"/>
      <c r="J300" s="7"/>
      <c r="K300" s="7"/>
      <c r="L300" s="7"/>
      <c r="M300" s="29"/>
      <c r="N300" s="29"/>
      <c r="O300" s="29"/>
      <c r="P300" s="29"/>
      <c r="Q300" s="11"/>
      <c r="R300" s="11"/>
      <c r="S300" s="11"/>
      <c r="T300" s="11"/>
      <c r="U300" s="11"/>
      <c r="V300" s="11"/>
      <c r="W300" s="7"/>
      <c r="X300" s="7"/>
      <c r="Y300" s="7"/>
      <c r="Z300" s="7"/>
      <c r="AA300" s="487"/>
    </row>
    <row r="301" spans="2:27" s="10" customFormat="1" ht="20.100000000000001" customHeight="1">
      <c r="B301" s="7"/>
      <c r="C301" s="29"/>
      <c r="D301" s="7"/>
      <c r="E301" s="7"/>
      <c r="F301" s="7"/>
      <c r="G301" s="7"/>
      <c r="H301" s="13"/>
      <c r="I301" s="7"/>
      <c r="J301" s="7"/>
      <c r="K301" s="7"/>
      <c r="L301" s="7"/>
      <c r="M301" s="29"/>
      <c r="N301" s="29"/>
      <c r="O301" s="29"/>
      <c r="P301" s="29"/>
      <c r="Q301" s="11"/>
      <c r="R301" s="11"/>
      <c r="S301" s="11"/>
      <c r="T301" s="11"/>
      <c r="U301" s="11"/>
      <c r="V301" s="11"/>
      <c r="W301" s="7"/>
      <c r="X301" s="7"/>
      <c r="Y301" s="7"/>
      <c r="Z301" s="7"/>
      <c r="AA301" s="487"/>
    </row>
    <row r="302" spans="2:27" s="10" customFormat="1" ht="20.100000000000001" customHeight="1">
      <c r="B302" s="7"/>
      <c r="C302" s="29"/>
      <c r="D302" s="7"/>
      <c r="E302" s="7"/>
      <c r="F302" s="7"/>
      <c r="G302" s="7"/>
      <c r="H302" s="13"/>
      <c r="I302" s="7"/>
      <c r="J302" s="7"/>
      <c r="K302" s="7"/>
      <c r="L302" s="7"/>
      <c r="M302" s="29"/>
      <c r="N302" s="29"/>
      <c r="O302" s="29"/>
      <c r="P302" s="29"/>
      <c r="Q302" s="11"/>
      <c r="R302" s="11"/>
      <c r="S302" s="11"/>
      <c r="T302" s="11"/>
      <c r="U302" s="11"/>
      <c r="V302" s="11"/>
      <c r="W302" s="7"/>
      <c r="X302" s="7"/>
      <c r="Y302" s="7"/>
      <c r="Z302" s="7"/>
      <c r="AA302" s="487"/>
    </row>
    <row r="303" spans="2:27" s="10" customFormat="1" ht="20.100000000000001" customHeight="1">
      <c r="B303" s="7"/>
      <c r="C303" s="29"/>
      <c r="D303" s="7"/>
      <c r="E303" s="7"/>
      <c r="F303" s="7"/>
      <c r="G303" s="7"/>
      <c r="H303" s="13"/>
      <c r="I303" s="7"/>
      <c r="J303" s="7"/>
      <c r="K303" s="7"/>
      <c r="L303" s="7"/>
      <c r="M303" s="29"/>
      <c r="N303" s="29"/>
      <c r="O303" s="29"/>
      <c r="P303" s="29"/>
      <c r="Q303" s="11"/>
      <c r="R303" s="11"/>
      <c r="S303" s="11"/>
      <c r="T303" s="11"/>
      <c r="U303" s="11"/>
      <c r="V303" s="11"/>
      <c r="W303" s="7"/>
      <c r="X303" s="7"/>
      <c r="Y303" s="7"/>
      <c r="Z303" s="7"/>
      <c r="AA303" s="487"/>
    </row>
    <row r="304" spans="2:27" s="10" customFormat="1" ht="20.100000000000001" customHeight="1">
      <c r="B304" s="7"/>
      <c r="C304" s="29"/>
      <c r="D304" s="7"/>
      <c r="E304" s="7"/>
      <c r="F304" s="7"/>
      <c r="G304" s="7"/>
      <c r="H304" s="13"/>
      <c r="I304" s="7"/>
      <c r="J304" s="7"/>
      <c r="K304" s="7"/>
      <c r="L304" s="7"/>
      <c r="M304" s="29"/>
      <c r="N304" s="29"/>
      <c r="O304" s="29"/>
      <c r="P304" s="29"/>
      <c r="Q304" s="11"/>
      <c r="R304" s="11"/>
      <c r="S304" s="11"/>
      <c r="T304" s="11"/>
      <c r="U304" s="11"/>
      <c r="V304" s="11"/>
      <c r="W304" s="7"/>
      <c r="X304" s="7"/>
      <c r="Y304" s="7"/>
      <c r="Z304" s="7"/>
      <c r="AA304" s="487"/>
    </row>
    <row r="305" spans="2:27" s="10" customFormat="1" ht="20.100000000000001" customHeight="1">
      <c r="B305" s="7"/>
      <c r="C305" s="29"/>
      <c r="D305" s="7"/>
      <c r="E305" s="7"/>
      <c r="F305" s="7"/>
      <c r="G305" s="7"/>
      <c r="H305" s="13"/>
      <c r="I305" s="7"/>
      <c r="J305" s="7"/>
      <c r="K305" s="7"/>
      <c r="L305" s="7"/>
      <c r="M305" s="29"/>
      <c r="N305" s="29"/>
      <c r="O305" s="29"/>
      <c r="P305" s="29"/>
      <c r="Q305" s="11"/>
      <c r="R305" s="11"/>
      <c r="S305" s="11"/>
      <c r="T305" s="11"/>
      <c r="U305" s="11"/>
      <c r="V305" s="11"/>
      <c r="W305" s="7"/>
      <c r="X305" s="7"/>
      <c r="Y305" s="7"/>
      <c r="Z305" s="7"/>
      <c r="AA305" s="487"/>
    </row>
    <row r="306" spans="2:27" s="10" customFormat="1" ht="20.100000000000001" customHeight="1">
      <c r="B306" s="7"/>
      <c r="C306" s="29"/>
      <c r="D306" s="7"/>
      <c r="E306" s="7"/>
      <c r="F306" s="7"/>
      <c r="G306" s="7"/>
      <c r="H306" s="13"/>
      <c r="I306" s="7"/>
      <c r="J306" s="7"/>
      <c r="K306" s="7"/>
      <c r="L306" s="7"/>
      <c r="M306" s="29"/>
      <c r="N306" s="29"/>
      <c r="O306" s="29"/>
      <c r="P306" s="29"/>
      <c r="Q306" s="11"/>
      <c r="R306" s="11"/>
      <c r="S306" s="11"/>
      <c r="T306" s="11"/>
      <c r="U306" s="11"/>
      <c r="V306" s="11"/>
      <c r="W306" s="7"/>
      <c r="X306" s="7"/>
      <c r="Y306" s="7"/>
      <c r="Z306" s="7"/>
      <c r="AA306" s="487"/>
    </row>
    <row r="307" spans="2:27" s="10" customFormat="1" ht="20.100000000000001" customHeight="1">
      <c r="B307" s="7"/>
      <c r="C307" s="29"/>
      <c r="D307" s="7"/>
      <c r="E307" s="7"/>
      <c r="F307" s="7"/>
      <c r="G307" s="7"/>
      <c r="H307" s="13"/>
      <c r="I307" s="7"/>
      <c r="J307" s="7"/>
      <c r="K307" s="7"/>
      <c r="L307" s="7"/>
      <c r="M307" s="29"/>
      <c r="N307" s="29"/>
      <c r="O307" s="29"/>
      <c r="P307" s="29"/>
      <c r="Q307" s="11"/>
      <c r="R307" s="11"/>
      <c r="S307" s="11"/>
      <c r="T307" s="11"/>
      <c r="U307" s="11"/>
      <c r="V307" s="11"/>
      <c r="W307" s="7"/>
      <c r="X307" s="7"/>
      <c r="Y307" s="7"/>
      <c r="Z307" s="7"/>
      <c r="AA307" s="487"/>
    </row>
    <row r="308" spans="2:27" s="10" customFormat="1" ht="20.100000000000001" customHeight="1">
      <c r="B308" s="7"/>
      <c r="C308" s="29"/>
      <c r="D308" s="7"/>
      <c r="E308" s="7"/>
      <c r="F308" s="7"/>
      <c r="G308" s="7"/>
      <c r="H308" s="13"/>
      <c r="I308" s="7"/>
      <c r="J308" s="7"/>
      <c r="K308" s="7"/>
      <c r="L308" s="7"/>
      <c r="M308" s="29"/>
      <c r="N308" s="29"/>
      <c r="O308" s="29"/>
      <c r="P308" s="29"/>
      <c r="Q308" s="11"/>
      <c r="R308" s="11"/>
      <c r="S308" s="11"/>
      <c r="T308" s="11"/>
      <c r="U308" s="11"/>
      <c r="V308" s="11"/>
      <c r="W308" s="7"/>
      <c r="X308" s="7"/>
      <c r="Y308" s="7"/>
      <c r="Z308" s="7"/>
      <c r="AA308" s="487"/>
    </row>
    <row r="309" spans="2:27" s="10" customFormat="1" ht="20.100000000000001" customHeight="1">
      <c r="B309" s="7"/>
      <c r="C309" s="29"/>
      <c r="D309" s="7"/>
      <c r="E309" s="7"/>
      <c r="F309" s="7"/>
      <c r="G309" s="7"/>
      <c r="H309" s="13"/>
      <c r="I309" s="7"/>
      <c r="J309" s="7"/>
      <c r="K309" s="7"/>
      <c r="L309" s="7"/>
      <c r="M309" s="29"/>
      <c r="N309" s="29"/>
      <c r="O309" s="29"/>
      <c r="P309" s="29"/>
      <c r="Q309" s="11"/>
      <c r="R309" s="11"/>
      <c r="S309" s="11"/>
      <c r="T309" s="11"/>
      <c r="U309" s="11"/>
      <c r="V309" s="11"/>
      <c r="W309" s="7"/>
      <c r="X309" s="7"/>
      <c r="Y309" s="7"/>
      <c r="Z309" s="7"/>
      <c r="AA309" s="487"/>
    </row>
    <row r="310" spans="2:27" s="10" customFormat="1" ht="20.100000000000001" customHeight="1">
      <c r="B310" s="7"/>
      <c r="C310" s="29"/>
      <c r="D310" s="7"/>
      <c r="E310" s="7"/>
      <c r="F310" s="7"/>
      <c r="G310" s="7"/>
      <c r="H310" s="13"/>
      <c r="I310" s="7"/>
      <c r="J310" s="7"/>
      <c r="K310" s="7"/>
      <c r="L310" s="7"/>
      <c r="M310" s="29"/>
      <c r="N310" s="29"/>
      <c r="O310" s="29"/>
      <c r="P310" s="29"/>
      <c r="Q310" s="11"/>
      <c r="R310" s="11"/>
      <c r="S310" s="11"/>
      <c r="T310" s="11"/>
      <c r="U310" s="11"/>
      <c r="V310" s="11"/>
      <c r="W310" s="7"/>
      <c r="X310" s="7"/>
      <c r="Y310" s="7"/>
      <c r="Z310" s="7"/>
      <c r="AA310" s="487"/>
    </row>
    <row r="311" spans="2:27" s="10" customFormat="1" ht="20.100000000000001" customHeight="1">
      <c r="B311" s="7"/>
      <c r="C311" s="29"/>
      <c r="D311" s="7"/>
      <c r="E311" s="7"/>
      <c r="F311" s="7"/>
      <c r="G311" s="7"/>
      <c r="H311" s="13"/>
      <c r="I311" s="7"/>
      <c r="J311" s="7"/>
      <c r="K311" s="7"/>
      <c r="L311" s="7"/>
      <c r="M311" s="29"/>
      <c r="N311" s="29"/>
      <c r="O311" s="29"/>
      <c r="P311" s="29"/>
      <c r="Q311" s="11"/>
      <c r="R311" s="11"/>
      <c r="S311" s="11"/>
      <c r="T311" s="11"/>
      <c r="U311" s="11"/>
      <c r="V311" s="11"/>
      <c r="W311" s="7"/>
      <c r="X311" s="7"/>
      <c r="Y311" s="7"/>
      <c r="Z311" s="7"/>
      <c r="AA311" s="487"/>
    </row>
    <row r="312" spans="2:27" s="10" customFormat="1" ht="20.100000000000001" customHeight="1">
      <c r="B312" s="7"/>
      <c r="C312" s="29"/>
      <c r="D312" s="7"/>
      <c r="E312" s="7"/>
      <c r="F312" s="7"/>
      <c r="G312" s="7"/>
      <c r="H312" s="13"/>
      <c r="I312" s="7"/>
      <c r="J312" s="7"/>
      <c r="K312" s="7"/>
      <c r="L312" s="7"/>
      <c r="M312" s="29"/>
      <c r="N312" s="29"/>
      <c r="O312" s="29"/>
      <c r="P312" s="29"/>
      <c r="Q312" s="11"/>
      <c r="R312" s="11"/>
      <c r="S312" s="11"/>
      <c r="T312" s="11"/>
      <c r="U312" s="11"/>
      <c r="V312" s="11"/>
      <c r="W312" s="7"/>
      <c r="X312" s="7"/>
      <c r="Y312" s="7"/>
      <c r="Z312" s="7"/>
      <c r="AA312" s="487"/>
    </row>
    <row r="313" spans="2:27" s="10" customFormat="1" ht="20.100000000000001" customHeight="1">
      <c r="B313" s="7"/>
      <c r="C313" s="29"/>
      <c r="D313" s="7"/>
      <c r="E313" s="7"/>
      <c r="F313" s="7"/>
      <c r="G313" s="7"/>
      <c r="H313" s="13"/>
      <c r="I313" s="7"/>
      <c r="J313" s="7"/>
      <c r="K313" s="7"/>
      <c r="L313" s="7"/>
      <c r="M313" s="29"/>
      <c r="N313" s="29"/>
      <c r="O313" s="29"/>
      <c r="P313" s="29"/>
      <c r="Q313" s="11"/>
      <c r="R313" s="11"/>
      <c r="S313" s="11"/>
      <c r="T313" s="11"/>
      <c r="U313" s="11"/>
      <c r="V313" s="11"/>
      <c r="W313" s="7"/>
      <c r="X313" s="7"/>
      <c r="Y313" s="7"/>
      <c r="Z313" s="7"/>
      <c r="AA313" s="487"/>
    </row>
    <row r="314" spans="2:27" s="10" customFormat="1" ht="20.100000000000001" customHeight="1">
      <c r="B314" s="7"/>
      <c r="C314" s="29"/>
      <c r="D314" s="7"/>
      <c r="E314" s="7"/>
      <c r="F314" s="7"/>
      <c r="G314" s="7"/>
      <c r="H314" s="13"/>
      <c r="I314" s="7"/>
      <c r="J314" s="7"/>
      <c r="K314" s="7"/>
      <c r="L314" s="7"/>
      <c r="M314" s="29"/>
      <c r="N314" s="29"/>
      <c r="O314" s="29"/>
      <c r="P314" s="29"/>
      <c r="Q314" s="11"/>
      <c r="R314" s="11"/>
      <c r="S314" s="11"/>
      <c r="T314" s="11"/>
      <c r="U314" s="11"/>
      <c r="V314" s="11"/>
      <c r="W314" s="7"/>
      <c r="X314" s="7"/>
      <c r="Y314" s="7"/>
      <c r="Z314" s="7"/>
      <c r="AA314" s="487"/>
    </row>
    <row r="315" spans="2:27" s="10" customFormat="1" ht="20.100000000000001" customHeight="1">
      <c r="B315" s="7"/>
      <c r="C315" s="29"/>
      <c r="D315" s="7"/>
      <c r="E315" s="7"/>
      <c r="F315" s="7"/>
      <c r="G315" s="7"/>
      <c r="H315" s="13"/>
      <c r="I315" s="7"/>
      <c r="J315" s="7"/>
      <c r="K315" s="7"/>
      <c r="L315" s="7"/>
      <c r="M315" s="29"/>
      <c r="N315" s="29"/>
      <c r="O315" s="29"/>
      <c r="P315" s="29"/>
      <c r="Q315" s="11"/>
      <c r="R315" s="11"/>
      <c r="S315" s="11"/>
      <c r="T315" s="11"/>
      <c r="U315" s="11"/>
      <c r="V315" s="11"/>
      <c r="W315" s="7"/>
      <c r="X315" s="7"/>
      <c r="Y315" s="7"/>
      <c r="Z315" s="7"/>
      <c r="AA315" s="487"/>
    </row>
    <row r="316" spans="2:27" s="10" customFormat="1" ht="20.100000000000001" customHeight="1">
      <c r="B316" s="7"/>
      <c r="C316" s="29"/>
      <c r="D316" s="7"/>
      <c r="E316" s="7"/>
      <c r="F316" s="7"/>
      <c r="G316" s="7"/>
      <c r="H316" s="13"/>
      <c r="I316" s="7"/>
      <c r="J316" s="7"/>
      <c r="K316" s="7"/>
      <c r="L316" s="7"/>
      <c r="M316" s="29"/>
      <c r="N316" s="29"/>
      <c r="O316" s="29"/>
      <c r="P316" s="29"/>
      <c r="Q316" s="11"/>
      <c r="R316" s="11"/>
      <c r="S316" s="11"/>
      <c r="T316" s="11"/>
      <c r="U316" s="11"/>
      <c r="V316" s="11"/>
      <c r="W316" s="7"/>
      <c r="X316" s="7"/>
      <c r="Y316" s="7"/>
      <c r="Z316" s="7"/>
      <c r="AA316" s="487"/>
    </row>
    <row r="317" spans="2:27" s="10" customFormat="1" ht="20.100000000000001" customHeight="1">
      <c r="B317" s="7"/>
      <c r="C317" s="29"/>
      <c r="D317" s="7"/>
      <c r="E317" s="7"/>
      <c r="F317" s="7"/>
      <c r="G317" s="7"/>
      <c r="H317" s="13"/>
      <c r="I317" s="7"/>
      <c r="J317" s="7"/>
      <c r="K317" s="7"/>
      <c r="L317" s="7"/>
      <c r="M317" s="29"/>
      <c r="N317" s="29"/>
      <c r="O317" s="29"/>
      <c r="P317" s="29"/>
      <c r="Q317" s="11"/>
      <c r="R317" s="11"/>
      <c r="S317" s="11"/>
      <c r="T317" s="11"/>
      <c r="U317" s="11"/>
      <c r="V317" s="11"/>
      <c r="W317" s="7"/>
      <c r="X317" s="7"/>
      <c r="Y317" s="7"/>
      <c r="Z317" s="7"/>
      <c r="AA317" s="487"/>
    </row>
    <row r="318" spans="2:27" s="10" customFormat="1" ht="20.100000000000001" customHeight="1">
      <c r="B318" s="7"/>
      <c r="C318" s="29"/>
      <c r="D318" s="7"/>
      <c r="E318" s="7"/>
      <c r="F318" s="7"/>
      <c r="G318" s="7"/>
      <c r="H318" s="13"/>
      <c r="I318" s="7"/>
      <c r="J318" s="7"/>
      <c r="K318" s="7"/>
      <c r="L318" s="7"/>
      <c r="M318" s="29"/>
      <c r="N318" s="29"/>
      <c r="O318" s="29"/>
      <c r="P318" s="29"/>
      <c r="Q318" s="11"/>
      <c r="R318" s="11"/>
      <c r="S318" s="11"/>
      <c r="T318" s="11"/>
      <c r="U318" s="11"/>
      <c r="V318" s="11"/>
      <c r="W318" s="7"/>
      <c r="X318" s="7"/>
      <c r="Y318" s="7"/>
      <c r="Z318" s="7"/>
      <c r="AA318" s="487"/>
    </row>
    <row r="319" spans="2:27" s="10" customFormat="1" ht="20.100000000000001" customHeight="1">
      <c r="B319" s="7"/>
      <c r="C319" s="29"/>
      <c r="D319" s="7"/>
      <c r="E319" s="7"/>
      <c r="F319" s="7"/>
      <c r="G319" s="7"/>
      <c r="H319" s="13"/>
      <c r="I319" s="7"/>
      <c r="J319" s="7"/>
      <c r="K319" s="7"/>
      <c r="L319" s="7"/>
      <c r="M319" s="29"/>
      <c r="N319" s="29"/>
      <c r="O319" s="29"/>
      <c r="P319" s="29"/>
      <c r="Q319" s="11"/>
      <c r="R319" s="11"/>
      <c r="S319" s="11"/>
      <c r="T319" s="11"/>
      <c r="U319" s="11"/>
      <c r="V319" s="11"/>
      <c r="W319" s="7"/>
      <c r="X319" s="7"/>
      <c r="Y319" s="7"/>
      <c r="Z319" s="7"/>
      <c r="AA319" s="487"/>
    </row>
    <row r="320" spans="2:27" s="10" customFormat="1" ht="20.100000000000001" customHeight="1">
      <c r="B320" s="7"/>
      <c r="C320" s="29"/>
      <c r="D320" s="7"/>
      <c r="E320" s="7"/>
      <c r="F320" s="7"/>
      <c r="G320" s="7"/>
      <c r="H320" s="13"/>
      <c r="I320" s="7"/>
      <c r="J320" s="7"/>
      <c r="K320" s="7"/>
      <c r="L320" s="7"/>
      <c r="M320" s="29"/>
      <c r="N320" s="29"/>
      <c r="O320" s="29"/>
      <c r="P320" s="29"/>
      <c r="Q320" s="11"/>
      <c r="R320" s="11"/>
      <c r="S320" s="11"/>
      <c r="T320" s="11"/>
      <c r="U320" s="11"/>
      <c r="V320" s="11"/>
      <c r="W320" s="7"/>
      <c r="X320" s="7"/>
      <c r="Y320" s="7"/>
      <c r="Z320" s="7"/>
      <c r="AA320" s="487"/>
    </row>
    <row r="321" spans="2:27" s="10" customFormat="1" ht="20.100000000000001" customHeight="1">
      <c r="B321" s="7"/>
      <c r="C321" s="29"/>
      <c r="D321" s="7"/>
      <c r="E321" s="7"/>
      <c r="F321" s="7"/>
      <c r="G321" s="7"/>
      <c r="H321" s="13"/>
      <c r="I321" s="7"/>
      <c r="J321" s="7"/>
      <c r="K321" s="7"/>
      <c r="L321" s="7"/>
      <c r="M321" s="29"/>
      <c r="N321" s="29"/>
      <c r="O321" s="29"/>
      <c r="P321" s="29"/>
      <c r="Q321" s="11"/>
      <c r="R321" s="11"/>
      <c r="S321" s="11"/>
      <c r="T321" s="11"/>
      <c r="U321" s="11"/>
      <c r="V321" s="11"/>
      <c r="W321" s="7"/>
      <c r="X321" s="7"/>
      <c r="Y321" s="7"/>
      <c r="Z321" s="7"/>
      <c r="AA321" s="487"/>
    </row>
    <row r="322" spans="2:27" s="10" customFormat="1" ht="20.100000000000001" customHeight="1">
      <c r="B322" s="7"/>
      <c r="C322" s="29"/>
      <c r="D322" s="7"/>
      <c r="E322" s="7"/>
      <c r="F322" s="7"/>
      <c r="G322" s="7"/>
      <c r="H322" s="13"/>
      <c r="I322" s="7"/>
      <c r="J322" s="7"/>
      <c r="K322" s="7"/>
      <c r="L322" s="7"/>
      <c r="M322" s="29"/>
      <c r="N322" s="29"/>
      <c r="O322" s="29"/>
      <c r="P322" s="29"/>
      <c r="Q322" s="11"/>
      <c r="R322" s="11"/>
      <c r="S322" s="11"/>
      <c r="T322" s="11"/>
      <c r="U322" s="11"/>
      <c r="V322" s="11"/>
      <c r="W322" s="7"/>
      <c r="X322" s="7"/>
      <c r="Y322" s="7"/>
      <c r="Z322" s="7"/>
      <c r="AA322" s="487"/>
    </row>
    <row r="323" spans="2:27" s="10" customFormat="1" ht="20.100000000000001" customHeight="1">
      <c r="B323" s="7"/>
      <c r="C323" s="29"/>
      <c r="D323" s="7"/>
      <c r="E323" s="7"/>
      <c r="F323" s="7"/>
      <c r="G323" s="7"/>
      <c r="H323" s="13"/>
      <c r="I323" s="7"/>
      <c r="J323" s="7"/>
      <c r="K323" s="7"/>
      <c r="L323" s="7"/>
      <c r="M323" s="29"/>
      <c r="N323" s="29"/>
      <c r="O323" s="29"/>
      <c r="P323" s="29"/>
      <c r="Q323" s="11"/>
      <c r="R323" s="11"/>
      <c r="S323" s="11"/>
      <c r="T323" s="11"/>
      <c r="U323" s="11"/>
      <c r="V323" s="11"/>
      <c r="W323" s="7"/>
      <c r="X323" s="7"/>
      <c r="Y323" s="7"/>
      <c r="Z323" s="7"/>
      <c r="AA323" s="487"/>
    </row>
    <row r="324" spans="2:27" s="10" customFormat="1" ht="20.100000000000001" customHeight="1">
      <c r="B324" s="7"/>
      <c r="C324" s="29"/>
      <c r="D324" s="7"/>
      <c r="E324" s="7"/>
      <c r="F324" s="7"/>
      <c r="G324" s="7"/>
      <c r="H324" s="13"/>
      <c r="I324" s="7"/>
      <c r="J324" s="7"/>
      <c r="K324" s="7"/>
      <c r="L324" s="7"/>
      <c r="M324" s="29"/>
      <c r="N324" s="29"/>
      <c r="O324" s="29"/>
      <c r="P324" s="29"/>
      <c r="Q324" s="11"/>
      <c r="R324" s="11"/>
      <c r="S324" s="11"/>
      <c r="T324" s="11"/>
      <c r="U324" s="11"/>
      <c r="V324" s="11"/>
      <c r="W324" s="7"/>
      <c r="X324" s="7"/>
      <c r="Y324" s="7"/>
      <c r="Z324" s="7"/>
      <c r="AA324" s="487"/>
    </row>
    <row r="325" spans="2:27" s="10" customFormat="1" ht="20.100000000000001" customHeight="1">
      <c r="B325" s="7"/>
      <c r="C325" s="29"/>
      <c r="D325" s="7"/>
      <c r="E325" s="7"/>
      <c r="F325" s="7"/>
      <c r="G325" s="7"/>
      <c r="H325" s="13"/>
      <c r="I325" s="7"/>
      <c r="J325" s="7"/>
      <c r="K325" s="7"/>
      <c r="L325" s="7"/>
      <c r="M325" s="29"/>
      <c r="N325" s="29"/>
      <c r="O325" s="29"/>
      <c r="P325" s="29"/>
      <c r="Q325" s="11"/>
      <c r="R325" s="11"/>
      <c r="S325" s="11"/>
      <c r="T325" s="11"/>
      <c r="U325" s="11"/>
      <c r="V325" s="11"/>
      <c r="W325" s="7"/>
      <c r="X325" s="7"/>
      <c r="Y325" s="7"/>
      <c r="Z325" s="7"/>
      <c r="AA325" s="487"/>
    </row>
    <row r="326" spans="2:27" s="10" customFormat="1" ht="20.100000000000001" customHeight="1">
      <c r="B326" s="7"/>
      <c r="C326" s="29"/>
      <c r="D326" s="7"/>
      <c r="E326" s="7"/>
      <c r="F326" s="7"/>
      <c r="G326" s="7"/>
      <c r="H326" s="13"/>
      <c r="I326" s="7"/>
      <c r="J326" s="7"/>
      <c r="K326" s="7"/>
      <c r="L326" s="7"/>
      <c r="M326" s="29"/>
      <c r="N326" s="29"/>
      <c r="O326" s="29"/>
      <c r="P326" s="29"/>
      <c r="Q326" s="11"/>
      <c r="R326" s="11"/>
      <c r="S326" s="11"/>
      <c r="T326" s="11"/>
      <c r="U326" s="11"/>
      <c r="V326" s="11"/>
      <c r="W326" s="7"/>
      <c r="X326" s="7"/>
      <c r="Y326" s="7"/>
      <c r="Z326" s="7"/>
      <c r="AA326" s="487"/>
    </row>
    <row r="327" spans="2:27" s="10" customFormat="1" ht="20.100000000000001" customHeight="1">
      <c r="B327" s="7"/>
      <c r="C327" s="29"/>
      <c r="D327" s="7"/>
      <c r="E327" s="7"/>
      <c r="F327" s="7"/>
      <c r="G327" s="7"/>
      <c r="H327" s="13"/>
      <c r="I327" s="7"/>
      <c r="J327" s="7"/>
      <c r="K327" s="7"/>
      <c r="L327" s="7"/>
      <c r="M327" s="29"/>
      <c r="N327" s="29"/>
      <c r="O327" s="29"/>
      <c r="P327" s="29"/>
      <c r="Q327" s="11"/>
      <c r="R327" s="11"/>
      <c r="S327" s="11"/>
      <c r="T327" s="11"/>
      <c r="U327" s="11"/>
      <c r="V327" s="11"/>
      <c r="W327" s="7"/>
      <c r="X327" s="7"/>
      <c r="Y327" s="7"/>
      <c r="Z327" s="7"/>
      <c r="AA327" s="487"/>
    </row>
    <row r="328" spans="2:27" s="10" customFormat="1" ht="20.100000000000001" customHeight="1">
      <c r="B328" s="7"/>
      <c r="C328" s="29"/>
      <c r="D328" s="7"/>
      <c r="E328" s="7"/>
      <c r="F328" s="7"/>
      <c r="G328" s="7"/>
      <c r="H328" s="13"/>
      <c r="I328" s="7"/>
      <c r="J328" s="7"/>
      <c r="K328" s="7"/>
      <c r="L328" s="7"/>
      <c r="M328" s="29"/>
      <c r="N328" s="29"/>
      <c r="O328" s="29"/>
      <c r="P328" s="29"/>
      <c r="Q328" s="11"/>
      <c r="R328" s="11"/>
      <c r="S328" s="11"/>
      <c r="T328" s="11"/>
      <c r="U328" s="11"/>
      <c r="V328" s="11"/>
      <c r="W328" s="7"/>
      <c r="X328" s="7"/>
      <c r="Y328" s="7"/>
      <c r="Z328" s="7"/>
      <c r="AA328" s="487"/>
    </row>
    <row r="329" spans="2:27" s="10" customFormat="1" ht="20.100000000000001" customHeight="1">
      <c r="B329" s="7"/>
      <c r="C329" s="29"/>
      <c r="D329" s="7"/>
      <c r="E329" s="7"/>
      <c r="F329" s="7"/>
      <c r="G329" s="7"/>
      <c r="H329" s="13"/>
      <c r="I329" s="7"/>
      <c r="J329" s="7"/>
      <c r="K329" s="7"/>
      <c r="L329" s="7"/>
      <c r="M329" s="29"/>
      <c r="N329" s="29"/>
      <c r="O329" s="29"/>
      <c r="P329" s="29"/>
      <c r="Q329" s="11"/>
      <c r="R329" s="11"/>
      <c r="S329" s="11"/>
      <c r="T329" s="11"/>
      <c r="U329" s="11"/>
      <c r="V329" s="11"/>
      <c r="W329" s="7"/>
      <c r="X329" s="7"/>
      <c r="Y329" s="7"/>
      <c r="Z329" s="7"/>
      <c r="AA329" s="487"/>
    </row>
    <row r="330" spans="2:27" s="10" customFormat="1" ht="20.100000000000001" customHeight="1">
      <c r="B330" s="7"/>
      <c r="C330" s="29"/>
      <c r="D330" s="7"/>
      <c r="E330" s="7"/>
      <c r="F330" s="7"/>
      <c r="G330" s="7"/>
      <c r="H330" s="13"/>
      <c r="I330" s="7"/>
      <c r="J330" s="7"/>
      <c r="K330" s="7"/>
      <c r="L330" s="7"/>
      <c r="M330" s="29"/>
      <c r="N330" s="29"/>
      <c r="O330" s="29"/>
      <c r="P330" s="29"/>
      <c r="Q330" s="11"/>
      <c r="R330" s="11"/>
      <c r="S330" s="11"/>
      <c r="T330" s="11"/>
      <c r="U330" s="11"/>
      <c r="V330" s="11"/>
      <c r="W330" s="7"/>
      <c r="X330" s="7"/>
      <c r="Y330" s="7"/>
      <c r="Z330" s="7"/>
      <c r="AA330" s="487"/>
    </row>
    <row r="331" spans="2:27" s="10" customFormat="1" ht="20.100000000000001" customHeight="1">
      <c r="B331" s="7"/>
      <c r="C331" s="29"/>
      <c r="D331" s="7"/>
      <c r="E331" s="7"/>
      <c r="F331" s="7"/>
      <c r="G331" s="7"/>
      <c r="H331" s="13"/>
      <c r="I331" s="7"/>
      <c r="J331" s="7"/>
      <c r="K331" s="7"/>
      <c r="L331" s="7"/>
      <c r="M331" s="29"/>
      <c r="N331" s="29"/>
      <c r="O331" s="29"/>
      <c r="P331" s="29"/>
      <c r="Q331" s="11"/>
      <c r="R331" s="11"/>
      <c r="S331" s="11"/>
      <c r="T331" s="11"/>
      <c r="U331" s="11"/>
      <c r="V331" s="11"/>
      <c r="W331" s="7"/>
      <c r="X331" s="7"/>
      <c r="Y331" s="7"/>
      <c r="Z331" s="7"/>
      <c r="AA331" s="487"/>
    </row>
    <row r="332" spans="2:27" s="10" customFormat="1" ht="20.100000000000001" customHeight="1">
      <c r="B332" s="7"/>
      <c r="C332" s="29"/>
      <c r="D332" s="7"/>
      <c r="E332" s="7"/>
      <c r="F332" s="7"/>
      <c r="G332" s="7"/>
      <c r="H332" s="13"/>
      <c r="I332" s="7"/>
      <c r="J332" s="7"/>
      <c r="K332" s="7"/>
      <c r="L332" s="7"/>
      <c r="M332" s="29"/>
      <c r="N332" s="29"/>
      <c r="O332" s="29"/>
      <c r="P332" s="29"/>
      <c r="Q332" s="11"/>
      <c r="R332" s="11"/>
      <c r="S332" s="11"/>
      <c r="T332" s="11"/>
      <c r="U332" s="11"/>
      <c r="V332" s="11"/>
      <c r="W332" s="7"/>
      <c r="X332" s="7"/>
      <c r="Y332" s="7"/>
      <c r="Z332" s="7"/>
      <c r="AA332" s="487"/>
    </row>
    <row r="333" spans="2:27" s="10" customFormat="1" ht="20.100000000000001" customHeight="1">
      <c r="B333" s="7"/>
      <c r="C333" s="29"/>
      <c r="D333" s="7"/>
      <c r="E333" s="7"/>
      <c r="F333" s="7"/>
      <c r="G333" s="7"/>
      <c r="H333" s="13"/>
      <c r="I333" s="7"/>
      <c r="J333" s="7"/>
      <c r="K333" s="7"/>
      <c r="L333" s="7"/>
      <c r="M333" s="29"/>
      <c r="N333" s="29"/>
      <c r="O333" s="29"/>
      <c r="P333" s="29"/>
      <c r="Q333" s="11"/>
      <c r="R333" s="11"/>
      <c r="S333" s="11"/>
      <c r="T333" s="11"/>
      <c r="U333" s="11"/>
      <c r="V333" s="11"/>
      <c r="W333" s="7"/>
      <c r="X333" s="7"/>
      <c r="Y333" s="7"/>
      <c r="Z333" s="7"/>
      <c r="AA333" s="487"/>
    </row>
    <row r="334" spans="2:27" s="10" customFormat="1" ht="20.100000000000001" customHeight="1">
      <c r="B334" s="7"/>
      <c r="C334" s="29"/>
      <c r="D334" s="7"/>
      <c r="E334" s="7"/>
      <c r="F334" s="7"/>
      <c r="G334" s="7"/>
      <c r="H334" s="13"/>
      <c r="I334" s="7"/>
      <c r="J334" s="7"/>
      <c r="K334" s="7"/>
      <c r="L334" s="7"/>
      <c r="M334" s="29"/>
      <c r="N334" s="29"/>
      <c r="O334" s="29"/>
      <c r="P334" s="29"/>
      <c r="Q334" s="11"/>
      <c r="R334" s="11"/>
      <c r="S334" s="11"/>
      <c r="T334" s="11"/>
      <c r="U334" s="11"/>
      <c r="V334" s="11"/>
      <c r="W334" s="7"/>
      <c r="X334" s="7"/>
      <c r="Y334" s="7"/>
      <c r="Z334" s="7"/>
      <c r="AA334" s="487"/>
    </row>
    <row r="335" spans="2:27" s="10" customFormat="1" ht="20.100000000000001" customHeight="1">
      <c r="B335" s="7"/>
      <c r="C335" s="29"/>
      <c r="D335" s="7"/>
      <c r="E335" s="7"/>
      <c r="F335" s="7"/>
      <c r="G335" s="7"/>
      <c r="H335" s="13"/>
      <c r="I335" s="7"/>
      <c r="J335" s="7"/>
      <c r="K335" s="7"/>
      <c r="L335" s="7"/>
      <c r="M335" s="29"/>
      <c r="N335" s="29"/>
      <c r="O335" s="29"/>
      <c r="P335" s="29"/>
      <c r="Q335" s="11"/>
      <c r="R335" s="11"/>
      <c r="S335" s="11"/>
      <c r="T335" s="11"/>
      <c r="U335" s="11"/>
      <c r="V335" s="11"/>
      <c r="W335" s="7"/>
      <c r="X335" s="7"/>
      <c r="Y335" s="7"/>
      <c r="Z335" s="7"/>
      <c r="AA335" s="487"/>
    </row>
    <row r="336" spans="2:27" s="10" customFormat="1" ht="20.100000000000001" customHeight="1">
      <c r="B336" s="7"/>
      <c r="C336" s="29"/>
      <c r="D336" s="7"/>
      <c r="E336" s="7"/>
      <c r="F336" s="7"/>
      <c r="G336" s="7"/>
      <c r="H336" s="13"/>
      <c r="I336" s="7"/>
      <c r="J336" s="7"/>
      <c r="K336" s="7"/>
      <c r="L336" s="7"/>
      <c r="M336" s="29"/>
      <c r="N336" s="29"/>
      <c r="O336" s="29"/>
      <c r="P336" s="29"/>
      <c r="Q336" s="11"/>
      <c r="R336" s="11"/>
      <c r="S336" s="11"/>
      <c r="T336" s="11"/>
      <c r="U336" s="11"/>
      <c r="V336" s="11"/>
      <c r="W336" s="7"/>
      <c r="X336" s="7"/>
      <c r="Y336" s="7"/>
      <c r="Z336" s="7"/>
      <c r="AA336" s="487"/>
    </row>
    <row r="337" spans="2:27" s="10" customFormat="1" ht="20.100000000000001" customHeight="1">
      <c r="B337" s="7"/>
      <c r="C337" s="29"/>
      <c r="D337" s="7"/>
      <c r="E337" s="7"/>
      <c r="F337" s="7"/>
      <c r="G337" s="7"/>
      <c r="H337" s="13"/>
      <c r="I337" s="7"/>
      <c r="J337" s="7"/>
      <c r="K337" s="7"/>
      <c r="L337" s="7"/>
      <c r="M337" s="29"/>
      <c r="N337" s="29"/>
      <c r="O337" s="29"/>
      <c r="P337" s="29"/>
      <c r="Q337" s="11"/>
      <c r="R337" s="11"/>
      <c r="S337" s="11"/>
      <c r="T337" s="11"/>
      <c r="U337" s="11"/>
      <c r="V337" s="11"/>
      <c r="W337" s="7"/>
      <c r="X337" s="7"/>
      <c r="Y337" s="7"/>
      <c r="Z337" s="7"/>
      <c r="AA337" s="487"/>
    </row>
    <row r="338" spans="2:27" s="10" customFormat="1" ht="20.100000000000001" customHeight="1">
      <c r="B338" s="7"/>
      <c r="C338" s="29"/>
      <c r="D338" s="7"/>
      <c r="E338" s="7"/>
      <c r="F338" s="7"/>
      <c r="G338" s="7"/>
      <c r="H338" s="13"/>
      <c r="I338" s="7"/>
      <c r="J338" s="7"/>
      <c r="K338" s="7"/>
      <c r="L338" s="7"/>
      <c r="M338" s="29"/>
      <c r="N338" s="29"/>
      <c r="O338" s="29"/>
      <c r="P338" s="29"/>
      <c r="Q338" s="11"/>
      <c r="R338" s="11"/>
      <c r="S338" s="11"/>
      <c r="T338" s="11"/>
      <c r="U338" s="11"/>
      <c r="V338" s="11"/>
      <c r="W338" s="7"/>
      <c r="X338" s="7"/>
      <c r="Y338" s="7"/>
      <c r="Z338" s="7"/>
      <c r="AA338" s="487"/>
    </row>
    <row r="339" spans="2:27" s="10" customFormat="1" ht="20.100000000000001" customHeight="1">
      <c r="B339" s="7"/>
      <c r="C339" s="29"/>
      <c r="D339" s="7"/>
      <c r="E339" s="7"/>
      <c r="F339" s="7"/>
      <c r="G339" s="7"/>
      <c r="H339" s="13"/>
      <c r="I339" s="7"/>
      <c r="J339" s="7"/>
      <c r="K339" s="7"/>
      <c r="L339" s="7"/>
      <c r="M339" s="29"/>
      <c r="N339" s="29"/>
      <c r="O339" s="29"/>
      <c r="P339" s="29"/>
      <c r="Q339" s="11"/>
      <c r="R339" s="11"/>
      <c r="S339" s="11"/>
      <c r="T339" s="11"/>
      <c r="U339" s="11"/>
      <c r="V339" s="11"/>
      <c r="W339" s="7"/>
      <c r="X339" s="7"/>
      <c r="Y339" s="7"/>
      <c r="Z339" s="7"/>
      <c r="AA339" s="487"/>
    </row>
    <row r="340" spans="2:27" s="10" customFormat="1" ht="20.100000000000001" customHeight="1">
      <c r="B340" s="7"/>
      <c r="C340" s="29"/>
      <c r="D340" s="7"/>
      <c r="E340" s="7"/>
      <c r="F340" s="7"/>
      <c r="G340" s="7"/>
      <c r="H340" s="13"/>
      <c r="I340" s="7"/>
      <c r="J340" s="7"/>
      <c r="K340" s="7"/>
      <c r="L340" s="7"/>
      <c r="M340" s="29"/>
      <c r="N340" s="29"/>
      <c r="O340" s="29"/>
      <c r="P340" s="29"/>
      <c r="Q340" s="11"/>
      <c r="R340" s="11"/>
      <c r="S340" s="11"/>
      <c r="T340" s="11"/>
      <c r="U340" s="11"/>
      <c r="V340" s="11"/>
      <c r="W340" s="7"/>
      <c r="X340" s="7"/>
      <c r="Y340" s="7"/>
      <c r="Z340" s="7"/>
      <c r="AA340" s="487"/>
    </row>
    <row r="341" spans="2:27" s="10" customFormat="1" ht="20.100000000000001" customHeight="1">
      <c r="B341" s="7"/>
      <c r="C341" s="29"/>
      <c r="D341" s="7"/>
      <c r="E341" s="7"/>
      <c r="F341" s="7"/>
      <c r="G341" s="7"/>
      <c r="H341" s="13"/>
      <c r="I341" s="7"/>
      <c r="J341" s="7"/>
      <c r="K341" s="7"/>
      <c r="L341" s="7"/>
      <c r="M341" s="29"/>
      <c r="N341" s="29"/>
      <c r="O341" s="29"/>
      <c r="P341" s="29"/>
      <c r="Q341" s="11"/>
      <c r="R341" s="11"/>
      <c r="S341" s="11"/>
      <c r="T341" s="11"/>
      <c r="U341" s="11"/>
      <c r="V341" s="11"/>
      <c r="W341" s="7"/>
      <c r="X341" s="7"/>
      <c r="Y341" s="7"/>
      <c r="Z341" s="7"/>
      <c r="AA341" s="487"/>
    </row>
    <row r="342" spans="2:27" s="10" customFormat="1" ht="20.100000000000001" customHeight="1">
      <c r="B342" s="7"/>
      <c r="C342" s="29"/>
      <c r="D342" s="7"/>
      <c r="E342" s="7"/>
      <c r="F342" s="7"/>
      <c r="G342" s="7"/>
      <c r="H342" s="13"/>
      <c r="I342" s="7"/>
      <c r="J342" s="7"/>
      <c r="K342" s="7"/>
      <c r="L342" s="7"/>
      <c r="M342" s="29"/>
      <c r="N342" s="29"/>
      <c r="O342" s="29"/>
      <c r="P342" s="29"/>
      <c r="Q342" s="11"/>
      <c r="R342" s="11"/>
      <c r="S342" s="11"/>
      <c r="T342" s="11"/>
      <c r="U342" s="11"/>
      <c r="V342" s="11"/>
      <c r="W342" s="7"/>
      <c r="X342" s="7"/>
      <c r="Y342" s="7"/>
      <c r="Z342" s="7"/>
      <c r="AA342" s="487"/>
    </row>
    <row r="343" spans="2:27" s="10" customFormat="1" ht="20.100000000000001" customHeight="1">
      <c r="B343" s="7"/>
      <c r="C343" s="29"/>
      <c r="D343" s="7"/>
      <c r="E343" s="7"/>
      <c r="F343" s="7"/>
      <c r="G343" s="7"/>
      <c r="H343" s="13"/>
      <c r="I343" s="7"/>
      <c r="J343" s="7"/>
      <c r="K343" s="7"/>
      <c r="L343" s="7"/>
      <c r="M343" s="29"/>
      <c r="N343" s="29"/>
      <c r="O343" s="29"/>
      <c r="P343" s="29"/>
      <c r="Q343" s="11"/>
      <c r="R343" s="11"/>
      <c r="S343" s="11"/>
      <c r="T343" s="11"/>
      <c r="U343" s="11"/>
      <c r="V343" s="11"/>
      <c r="W343" s="7"/>
      <c r="X343" s="7"/>
      <c r="Y343" s="7"/>
      <c r="Z343" s="7"/>
      <c r="AA343" s="487"/>
    </row>
    <row r="344" spans="2:27" s="10" customFormat="1" ht="20.100000000000001" customHeight="1">
      <c r="B344" s="7"/>
      <c r="C344" s="29"/>
      <c r="D344" s="7"/>
      <c r="E344" s="7"/>
      <c r="F344" s="7"/>
      <c r="G344" s="7"/>
      <c r="H344" s="13"/>
      <c r="I344" s="7"/>
      <c r="J344" s="7"/>
      <c r="K344" s="7"/>
      <c r="L344" s="7"/>
      <c r="M344" s="29"/>
      <c r="N344" s="29"/>
      <c r="O344" s="29"/>
      <c r="P344" s="29"/>
      <c r="Q344" s="11"/>
      <c r="R344" s="11"/>
      <c r="S344" s="11"/>
      <c r="T344" s="11"/>
      <c r="U344" s="11"/>
      <c r="V344" s="11"/>
      <c r="W344" s="7"/>
      <c r="X344" s="7"/>
      <c r="Y344" s="7"/>
      <c r="Z344" s="7"/>
      <c r="AA344" s="487"/>
    </row>
    <row r="345" spans="2:27" s="10" customFormat="1" ht="20.100000000000001" customHeight="1">
      <c r="B345" s="7"/>
      <c r="C345" s="29"/>
      <c r="D345" s="7"/>
      <c r="E345" s="7"/>
      <c r="F345" s="7"/>
      <c r="G345" s="7"/>
      <c r="H345" s="13"/>
      <c r="I345" s="7"/>
      <c r="J345" s="7"/>
      <c r="K345" s="7"/>
      <c r="L345" s="7"/>
      <c r="M345" s="29"/>
      <c r="N345" s="29"/>
      <c r="O345" s="29"/>
      <c r="P345" s="29"/>
      <c r="Q345" s="11"/>
      <c r="R345" s="11"/>
      <c r="S345" s="11"/>
      <c r="T345" s="11"/>
      <c r="U345" s="11"/>
      <c r="V345" s="11"/>
      <c r="W345" s="7"/>
      <c r="X345" s="7"/>
      <c r="Y345" s="7"/>
      <c r="Z345" s="7"/>
      <c r="AA345" s="487"/>
    </row>
    <row r="346" spans="2:27" s="10" customFormat="1" ht="20.100000000000001" customHeight="1">
      <c r="B346" s="7"/>
      <c r="C346" s="29"/>
      <c r="D346" s="7"/>
      <c r="E346" s="7"/>
      <c r="F346" s="7"/>
      <c r="G346" s="7"/>
      <c r="H346" s="13"/>
      <c r="I346" s="7"/>
      <c r="J346" s="7"/>
      <c r="K346" s="7"/>
      <c r="L346" s="7"/>
      <c r="M346" s="29"/>
      <c r="N346" s="29"/>
      <c r="O346" s="29"/>
      <c r="P346" s="29"/>
      <c r="Q346" s="11"/>
      <c r="R346" s="11"/>
      <c r="S346" s="11"/>
      <c r="T346" s="11"/>
      <c r="U346" s="11"/>
      <c r="V346" s="11"/>
      <c r="W346" s="7"/>
      <c r="X346" s="7"/>
      <c r="Y346" s="7"/>
      <c r="Z346" s="7"/>
      <c r="AA346" s="487"/>
    </row>
    <row r="347" spans="2:27" s="10" customFormat="1" ht="20.100000000000001" customHeight="1">
      <c r="B347" s="7"/>
      <c r="C347" s="29"/>
      <c r="D347" s="7"/>
      <c r="E347" s="7"/>
      <c r="F347" s="7"/>
      <c r="G347" s="7"/>
      <c r="H347" s="13"/>
      <c r="I347" s="7"/>
      <c r="J347" s="7"/>
      <c r="K347" s="7"/>
      <c r="L347" s="7"/>
      <c r="M347" s="29"/>
      <c r="N347" s="29"/>
      <c r="O347" s="29"/>
      <c r="P347" s="29"/>
      <c r="Q347" s="11"/>
      <c r="R347" s="11"/>
      <c r="S347" s="11"/>
      <c r="T347" s="11"/>
      <c r="U347" s="11"/>
      <c r="V347" s="11"/>
      <c r="W347" s="7"/>
      <c r="X347" s="7"/>
      <c r="Y347" s="7"/>
      <c r="Z347" s="7"/>
      <c r="AA347" s="487"/>
    </row>
    <row r="348" spans="2:27" s="10" customFormat="1" ht="20.100000000000001" customHeight="1">
      <c r="B348" s="7"/>
      <c r="C348" s="29"/>
      <c r="D348" s="7"/>
      <c r="E348" s="7"/>
      <c r="F348" s="7"/>
      <c r="G348" s="7"/>
      <c r="H348" s="13"/>
      <c r="I348" s="7"/>
      <c r="J348" s="7"/>
      <c r="K348" s="7"/>
      <c r="L348" s="7"/>
      <c r="M348" s="29"/>
      <c r="N348" s="29"/>
      <c r="O348" s="29"/>
      <c r="P348" s="29"/>
      <c r="Q348" s="11"/>
      <c r="R348" s="11"/>
      <c r="S348" s="11"/>
      <c r="T348" s="11"/>
      <c r="U348" s="11"/>
      <c r="V348" s="11"/>
      <c r="W348" s="7"/>
      <c r="X348" s="7"/>
      <c r="Y348" s="7"/>
      <c r="Z348" s="7"/>
      <c r="AA348" s="487"/>
    </row>
    <row r="349" spans="2:27" s="10" customFormat="1" ht="20.100000000000001" customHeight="1">
      <c r="B349" s="7"/>
      <c r="C349" s="29"/>
      <c r="D349" s="7"/>
      <c r="E349" s="7"/>
      <c r="F349" s="7"/>
      <c r="G349" s="7"/>
      <c r="H349" s="13"/>
      <c r="I349" s="7"/>
      <c r="J349" s="7"/>
      <c r="K349" s="7"/>
      <c r="L349" s="7"/>
      <c r="M349" s="29"/>
      <c r="N349" s="29"/>
      <c r="O349" s="29"/>
      <c r="P349" s="29"/>
      <c r="Q349" s="11"/>
      <c r="R349" s="11"/>
      <c r="S349" s="11"/>
      <c r="T349" s="11"/>
      <c r="U349" s="11"/>
      <c r="V349" s="11"/>
      <c r="W349" s="7"/>
      <c r="X349" s="7"/>
      <c r="Y349" s="7"/>
      <c r="Z349" s="7"/>
      <c r="AA349" s="487"/>
    </row>
    <row r="350" spans="2:27" s="10" customFormat="1" ht="20.100000000000001" customHeight="1">
      <c r="B350" s="7"/>
      <c r="C350" s="29"/>
      <c r="D350" s="7"/>
      <c r="E350" s="7"/>
      <c r="F350" s="7"/>
      <c r="G350" s="7"/>
      <c r="H350" s="13"/>
      <c r="I350" s="7"/>
      <c r="J350" s="7"/>
      <c r="K350" s="7"/>
      <c r="L350" s="7"/>
      <c r="M350" s="29"/>
      <c r="N350" s="29"/>
      <c r="O350" s="29"/>
      <c r="P350" s="29"/>
      <c r="Q350" s="11"/>
      <c r="R350" s="11"/>
      <c r="S350" s="11"/>
      <c r="T350" s="11"/>
      <c r="U350" s="11"/>
      <c r="V350" s="11"/>
      <c r="W350" s="7"/>
      <c r="X350" s="7"/>
      <c r="Y350" s="7"/>
      <c r="Z350" s="7"/>
      <c r="AA350" s="487"/>
    </row>
    <row r="351" spans="2:27" s="10" customFormat="1" ht="20.100000000000001" customHeight="1">
      <c r="B351" s="7"/>
      <c r="C351" s="29"/>
      <c r="D351" s="7"/>
      <c r="E351" s="7"/>
      <c r="F351" s="7"/>
      <c r="G351" s="7"/>
      <c r="H351" s="13"/>
      <c r="I351" s="7"/>
      <c r="J351" s="7"/>
      <c r="K351" s="7"/>
      <c r="L351" s="7"/>
      <c r="M351" s="29"/>
      <c r="N351" s="29"/>
      <c r="O351" s="29"/>
      <c r="P351" s="29"/>
      <c r="Q351" s="11"/>
      <c r="R351" s="11"/>
      <c r="S351" s="11"/>
      <c r="T351" s="11"/>
      <c r="U351" s="11"/>
      <c r="V351" s="11"/>
      <c r="W351" s="7"/>
      <c r="X351" s="7"/>
      <c r="Y351" s="7"/>
      <c r="Z351" s="7"/>
      <c r="AA351" s="487"/>
    </row>
    <row r="352" spans="2:27" s="10" customFormat="1" ht="20.100000000000001" customHeight="1">
      <c r="B352" s="7"/>
      <c r="C352" s="29"/>
      <c r="D352" s="7"/>
      <c r="E352" s="7"/>
      <c r="F352" s="7"/>
      <c r="G352" s="7"/>
      <c r="H352" s="13"/>
      <c r="I352" s="7"/>
      <c r="J352" s="7"/>
      <c r="K352" s="7"/>
      <c r="L352" s="7"/>
      <c r="M352" s="29"/>
      <c r="N352" s="29"/>
      <c r="O352" s="29"/>
      <c r="P352" s="29"/>
      <c r="Q352" s="11"/>
      <c r="R352" s="11"/>
      <c r="S352" s="11"/>
      <c r="T352" s="11"/>
      <c r="U352" s="11"/>
      <c r="V352" s="11"/>
      <c r="W352" s="7"/>
      <c r="X352" s="7"/>
      <c r="Y352" s="7"/>
      <c r="Z352" s="7"/>
      <c r="AA352" s="487"/>
    </row>
    <row r="353" spans="2:30" s="10" customFormat="1" ht="20.100000000000001" customHeight="1">
      <c r="B353" s="7"/>
      <c r="C353" s="29"/>
      <c r="D353" s="7"/>
      <c r="E353" s="7"/>
      <c r="F353" s="7"/>
      <c r="G353" s="7"/>
      <c r="H353" s="13"/>
      <c r="I353" s="7"/>
      <c r="J353" s="7"/>
      <c r="K353" s="7"/>
      <c r="L353" s="7"/>
      <c r="M353" s="29"/>
      <c r="N353" s="29"/>
      <c r="O353" s="29"/>
      <c r="P353" s="29"/>
      <c r="Q353" s="11"/>
      <c r="R353" s="11"/>
      <c r="S353" s="11"/>
      <c r="T353" s="11"/>
      <c r="U353" s="11"/>
      <c r="V353" s="11"/>
      <c r="W353" s="7"/>
      <c r="X353" s="7"/>
      <c r="Y353" s="7"/>
      <c r="Z353" s="7"/>
      <c r="AA353" s="487"/>
    </row>
    <row r="354" spans="2:30" s="10" customFormat="1" ht="20.100000000000001" customHeight="1">
      <c r="B354" s="7"/>
      <c r="C354" s="29"/>
      <c r="D354" s="7"/>
      <c r="E354" s="7"/>
      <c r="F354" s="7"/>
      <c r="G354" s="7"/>
      <c r="H354" s="13"/>
      <c r="I354" s="7"/>
      <c r="J354" s="7"/>
      <c r="K354" s="7"/>
      <c r="L354" s="7"/>
      <c r="M354" s="29"/>
      <c r="N354" s="29"/>
      <c r="O354" s="29"/>
      <c r="P354" s="29"/>
      <c r="Q354" s="11"/>
      <c r="R354" s="11"/>
      <c r="S354" s="11"/>
      <c r="T354" s="11"/>
      <c r="U354" s="11"/>
      <c r="V354" s="11"/>
      <c r="W354" s="7"/>
      <c r="X354" s="7"/>
      <c r="Y354" s="7"/>
      <c r="Z354" s="7"/>
      <c r="AA354" s="487"/>
    </row>
    <row r="355" spans="2:30" s="10" customFormat="1" ht="20.100000000000001" customHeight="1">
      <c r="B355" s="7"/>
      <c r="C355" s="29"/>
      <c r="D355" s="7"/>
      <c r="E355" s="7"/>
      <c r="F355" s="7"/>
      <c r="G355" s="7"/>
      <c r="H355" s="13"/>
      <c r="I355" s="7"/>
      <c r="J355" s="7"/>
      <c r="K355" s="7"/>
      <c r="L355" s="7"/>
      <c r="M355" s="29"/>
      <c r="N355" s="29"/>
      <c r="O355" s="29"/>
      <c r="P355" s="29"/>
      <c r="Q355" s="11"/>
      <c r="R355" s="11"/>
      <c r="S355" s="11"/>
      <c r="T355" s="11"/>
      <c r="U355" s="11"/>
      <c r="V355" s="11"/>
      <c r="W355" s="7"/>
      <c r="X355" s="7"/>
      <c r="Y355" s="7"/>
      <c r="Z355" s="7"/>
      <c r="AA355" s="487"/>
    </row>
    <row r="356" spans="2:30" s="10" customFormat="1" ht="20.100000000000001" customHeight="1">
      <c r="B356" s="7"/>
      <c r="C356" s="29"/>
      <c r="D356" s="7"/>
      <c r="E356" s="7"/>
      <c r="F356" s="7"/>
      <c r="G356" s="7"/>
      <c r="H356" s="13"/>
      <c r="I356" s="7"/>
      <c r="J356" s="7"/>
      <c r="K356" s="7"/>
      <c r="L356" s="7"/>
      <c r="M356" s="29"/>
      <c r="N356" s="29"/>
      <c r="O356" s="29"/>
      <c r="P356" s="29"/>
      <c r="Q356" s="11"/>
      <c r="R356" s="11"/>
      <c r="S356" s="11"/>
      <c r="T356" s="11"/>
      <c r="U356" s="11"/>
      <c r="V356" s="11"/>
      <c r="W356" s="7"/>
      <c r="X356" s="7"/>
      <c r="Y356" s="7"/>
      <c r="Z356" s="7"/>
      <c r="AA356" s="487"/>
    </row>
    <row r="357" spans="2:30" s="10" customFormat="1" ht="20.100000000000001" customHeight="1">
      <c r="B357" s="7"/>
      <c r="C357" s="29"/>
      <c r="D357" s="7"/>
      <c r="E357" s="7"/>
      <c r="F357" s="7"/>
      <c r="G357" s="7"/>
      <c r="H357" s="13"/>
      <c r="I357" s="7"/>
      <c r="J357" s="7"/>
      <c r="K357" s="7"/>
      <c r="L357" s="7"/>
      <c r="M357" s="29"/>
      <c r="N357" s="29"/>
      <c r="O357" s="29"/>
      <c r="P357" s="29"/>
      <c r="Q357" s="11"/>
      <c r="R357" s="11"/>
      <c r="S357" s="11"/>
      <c r="T357" s="11"/>
      <c r="U357" s="11"/>
      <c r="V357" s="11"/>
      <c r="W357" s="7"/>
      <c r="X357" s="7"/>
      <c r="Y357" s="7"/>
      <c r="Z357" s="7"/>
      <c r="AA357" s="487"/>
    </row>
    <row r="358" spans="2:30" s="10" customFormat="1" ht="20.100000000000001" customHeight="1">
      <c r="B358" s="7"/>
      <c r="C358" s="29"/>
      <c r="D358" s="7"/>
      <c r="E358" s="7"/>
      <c r="F358" s="7"/>
      <c r="G358" s="7"/>
      <c r="H358" s="13"/>
      <c r="I358" s="7"/>
      <c r="J358" s="7"/>
      <c r="K358" s="7"/>
      <c r="L358" s="7"/>
      <c r="M358" s="29"/>
      <c r="N358" s="29"/>
      <c r="O358" s="29"/>
      <c r="P358" s="29"/>
      <c r="Q358" s="11"/>
      <c r="R358" s="11"/>
      <c r="S358" s="11"/>
      <c r="T358" s="11"/>
      <c r="U358" s="11"/>
      <c r="V358" s="11"/>
      <c r="W358" s="7"/>
      <c r="X358" s="7"/>
      <c r="Y358" s="7"/>
      <c r="Z358" s="7"/>
      <c r="AA358" s="487"/>
      <c r="AC358" s="9"/>
    </row>
    <row r="359" spans="2:30" s="10" customFormat="1" ht="20.100000000000001" customHeight="1">
      <c r="B359" s="7"/>
      <c r="C359" s="29"/>
      <c r="D359" s="7"/>
      <c r="E359" s="7"/>
      <c r="F359" s="7"/>
      <c r="G359" s="7"/>
      <c r="H359" s="13"/>
      <c r="I359" s="7"/>
      <c r="J359" s="7"/>
      <c r="K359" s="7"/>
      <c r="L359" s="7"/>
      <c r="M359" s="29"/>
      <c r="N359" s="29"/>
      <c r="O359" s="29"/>
      <c r="P359" s="29"/>
      <c r="Q359" s="11"/>
      <c r="R359" s="11"/>
      <c r="S359" s="11"/>
      <c r="T359" s="11"/>
      <c r="U359" s="11"/>
      <c r="V359" s="11"/>
      <c r="W359" s="7"/>
      <c r="X359" s="7"/>
      <c r="Y359" s="7"/>
      <c r="Z359" s="7"/>
      <c r="AA359" s="487"/>
      <c r="AC359" s="9"/>
    </row>
    <row r="360" spans="2:30" s="10" customFormat="1" ht="20.100000000000001" customHeight="1">
      <c r="B360" s="7"/>
      <c r="C360" s="29"/>
      <c r="D360" s="7"/>
      <c r="E360" s="7"/>
      <c r="F360" s="7"/>
      <c r="G360" s="7"/>
      <c r="H360" s="13"/>
      <c r="I360" s="7"/>
      <c r="J360" s="7"/>
      <c r="K360" s="7"/>
      <c r="L360" s="7"/>
      <c r="M360" s="29"/>
      <c r="N360" s="29"/>
      <c r="O360" s="29"/>
      <c r="P360" s="29"/>
      <c r="Q360" s="11"/>
      <c r="R360" s="11"/>
      <c r="S360" s="11"/>
      <c r="T360" s="11"/>
      <c r="U360" s="11"/>
      <c r="V360" s="11"/>
      <c r="W360" s="7"/>
      <c r="X360" s="7"/>
      <c r="Y360" s="7"/>
      <c r="Z360" s="7"/>
      <c r="AA360" s="487"/>
      <c r="AC360" s="9"/>
    </row>
    <row r="361" spans="2:30" s="10" customFormat="1" ht="20.100000000000001" customHeight="1">
      <c r="B361" s="7"/>
      <c r="C361" s="29"/>
      <c r="D361" s="7"/>
      <c r="E361" s="7"/>
      <c r="F361" s="7"/>
      <c r="G361" s="7"/>
      <c r="H361" s="13"/>
      <c r="I361" s="7"/>
      <c r="J361" s="7"/>
      <c r="K361" s="7"/>
      <c r="L361" s="7"/>
      <c r="M361" s="29"/>
      <c r="N361" s="29"/>
      <c r="O361" s="29"/>
      <c r="P361" s="29"/>
      <c r="Q361" s="11"/>
      <c r="R361" s="11"/>
      <c r="S361" s="11"/>
      <c r="T361" s="11"/>
      <c r="U361" s="11"/>
      <c r="V361" s="11"/>
      <c r="W361" s="7"/>
      <c r="X361" s="7"/>
      <c r="Y361" s="7"/>
      <c r="Z361" s="7"/>
      <c r="AA361" s="487"/>
      <c r="AC361" s="9"/>
    </row>
    <row r="362" spans="2:30" s="10" customFormat="1" ht="20.100000000000001" customHeight="1">
      <c r="B362" s="7"/>
      <c r="C362" s="29"/>
      <c r="D362" s="7"/>
      <c r="E362" s="7"/>
      <c r="F362" s="7"/>
      <c r="G362" s="7"/>
      <c r="H362" s="13"/>
      <c r="I362" s="7"/>
      <c r="J362" s="7"/>
      <c r="K362" s="7"/>
      <c r="L362" s="7"/>
      <c r="M362" s="29"/>
      <c r="N362" s="29"/>
      <c r="O362" s="29"/>
      <c r="P362" s="29"/>
      <c r="Q362" s="11"/>
      <c r="R362" s="11"/>
      <c r="S362" s="11"/>
      <c r="T362" s="11"/>
      <c r="U362" s="11"/>
      <c r="V362" s="11"/>
      <c r="W362" s="7"/>
      <c r="X362" s="7"/>
      <c r="Y362" s="7"/>
      <c r="Z362" s="7"/>
      <c r="AA362" s="487"/>
      <c r="AC362" s="9"/>
    </row>
    <row r="363" spans="2:30" s="10" customFormat="1" ht="20.100000000000001" customHeight="1">
      <c r="B363" s="7"/>
      <c r="C363" s="29"/>
      <c r="D363" s="7"/>
      <c r="E363" s="7"/>
      <c r="F363" s="7"/>
      <c r="G363" s="7"/>
      <c r="H363" s="13"/>
      <c r="I363" s="7"/>
      <c r="J363" s="7"/>
      <c r="K363" s="7"/>
      <c r="L363" s="7"/>
      <c r="M363" s="29"/>
      <c r="N363" s="29"/>
      <c r="O363" s="29"/>
      <c r="P363" s="29"/>
      <c r="Q363" s="11"/>
      <c r="R363" s="11"/>
      <c r="S363" s="11"/>
      <c r="T363" s="11"/>
      <c r="U363" s="11"/>
      <c r="V363" s="11"/>
      <c r="W363" s="7"/>
      <c r="X363" s="7"/>
      <c r="Y363" s="7"/>
      <c r="Z363" s="7"/>
      <c r="AA363" s="487"/>
      <c r="AC363" s="9"/>
      <c r="AD363" s="9"/>
    </row>
    <row r="364" spans="2:30" s="10" customFormat="1" ht="20.100000000000001" customHeight="1">
      <c r="B364" s="7"/>
      <c r="C364" s="29"/>
      <c r="D364" s="7"/>
      <c r="E364" s="7"/>
      <c r="F364" s="7"/>
      <c r="G364" s="7"/>
      <c r="H364" s="13"/>
      <c r="I364" s="7"/>
      <c r="J364" s="7"/>
      <c r="K364" s="7"/>
      <c r="L364" s="7"/>
      <c r="M364" s="29"/>
      <c r="N364" s="29"/>
      <c r="O364" s="29"/>
      <c r="P364" s="29"/>
      <c r="Q364" s="11"/>
      <c r="R364" s="11"/>
      <c r="S364" s="11"/>
      <c r="T364" s="11"/>
      <c r="U364" s="11"/>
      <c r="V364" s="11"/>
      <c r="W364" s="7"/>
      <c r="X364" s="7"/>
      <c r="Y364" s="7"/>
      <c r="Z364" s="7"/>
      <c r="AA364" s="487"/>
      <c r="AC364" s="9"/>
      <c r="AD364" s="9"/>
    </row>
    <row r="365" spans="2:30" s="10" customFormat="1" ht="20.100000000000001" customHeight="1">
      <c r="B365" s="7"/>
      <c r="C365" s="29"/>
      <c r="D365" s="7"/>
      <c r="E365" s="7"/>
      <c r="F365" s="7"/>
      <c r="G365" s="7"/>
      <c r="H365" s="13"/>
      <c r="I365" s="7"/>
      <c r="J365" s="7"/>
      <c r="K365" s="7"/>
      <c r="L365" s="7"/>
      <c r="M365" s="29"/>
      <c r="N365" s="29"/>
      <c r="O365" s="29"/>
      <c r="P365" s="29"/>
      <c r="Q365" s="11"/>
      <c r="R365" s="11"/>
      <c r="S365" s="11"/>
      <c r="T365" s="11"/>
      <c r="U365" s="11"/>
      <c r="V365" s="11"/>
      <c r="W365" s="7"/>
      <c r="X365" s="7"/>
      <c r="Y365" s="7"/>
      <c r="Z365" s="7"/>
      <c r="AA365" s="487"/>
      <c r="AC365" s="9"/>
      <c r="AD365" s="9"/>
    </row>
    <row r="366" spans="2:30" s="10" customFormat="1" ht="20.100000000000001" customHeight="1">
      <c r="B366" s="7"/>
      <c r="C366" s="29"/>
      <c r="D366" s="7"/>
      <c r="E366" s="7"/>
      <c r="F366" s="7"/>
      <c r="G366" s="7"/>
      <c r="H366" s="13"/>
      <c r="I366" s="7"/>
      <c r="J366" s="7"/>
      <c r="K366" s="7"/>
      <c r="L366" s="7"/>
      <c r="M366" s="29"/>
      <c r="N366" s="29"/>
      <c r="O366" s="29"/>
      <c r="P366" s="29"/>
      <c r="Q366" s="11"/>
      <c r="R366" s="11"/>
      <c r="S366" s="11"/>
      <c r="T366" s="11"/>
      <c r="U366" s="11"/>
      <c r="V366" s="11"/>
      <c r="W366" s="7"/>
      <c r="X366" s="7"/>
      <c r="Y366" s="7"/>
      <c r="Z366" s="7"/>
      <c r="AA366" s="487"/>
      <c r="AC366" s="9"/>
      <c r="AD366" s="9"/>
    </row>
    <row r="367" spans="2:30" s="10" customFormat="1" ht="20.100000000000001" customHeight="1">
      <c r="B367" s="7"/>
      <c r="C367" s="29"/>
      <c r="D367" s="7"/>
      <c r="E367" s="7"/>
      <c r="F367" s="7"/>
      <c r="G367" s="7"/>
      <c r="H367" s="13"/>
      <c r="I367" s="7"/>
      <c r="J367" s="7"/>
      <c r="K367" s="7"/>
      <c r="L367" s="7"/>
      <c r="M367" s="29"/>
      <c r="N367" s="29"/>
      <c r="O367" s="29"/>
      <c r="P367" s="29"/>
      <c r="Q367" s="11"/>
      <c r="R367" s="11"/>
      <c r="S367" s="11"/>
      <c r="T367" s="11"/>
      <c r="U367" s="11"/>
      <c r="V367" s="11"/>
      <c r="W367" s="7"/>
      <c r="X367" s="7"/>
      <c r="Y367" s="7"/>
      <c r="Z367" s="7"/>
      <c r="AA367" s="487"/>
      <c r="AC367" s="9"/>
      <c r="AD367" s="9"/>
    </row>
    <row r="368" spans="2:30" s="10" customFormat="1" ht="20.100000000000001" customHeight="1">
      <c r="B368" s="7"/>
      <c r="C368" s="29"/>
      <c r="D368" s="7"/>
      <c r="E368" s="7"/>
      <c r="F368" s="7"/>
      <c r="G368" s="7"/>
      <c r="H368" s="13"/>
      <c r="I368" s="7"/>
      <c r="J368" s="7"/>
      <c r="K368" s="7"/>
      <c r="L368" s="7"/>
      <c r="M368" s="29"/>
      <c r="N368" s="29"/>
      <c r="O368" s="29"/>
      <c r="P368" s="29"/>
      <c r="Q368" s="11"/>
      <c r="R368" s="11"/>
      <c r="S368" s="11"/>
      <c r="T368" s="11"/>
      <c r="U368" s="11"/>
      <c r="V368" s="11"/>
      <c r="W368" s="7"/>
      <c r="X368" s="7"/>
      <c r="Y368" s="7"/>
      <c r="Z368" s="7"/>
      <c r="AA368" s="487"/>
      <c r="AC368" s="9"/>
      <c r="AD368" s="9"/>
    </row>
    <row r="369" spans="2:30" s="10" customFormat="1" ht="20.100000000000001" customHeight="1">
      <c r="B369" s="7"/>
      <c r="C369" s="29"/>
      <c r="D369" s="7"/>
      <c r="E369" s="7"/>
      <c r="F369" s="7"/>
      <c r="G369" s="7"/>
      <c r="H369" s="13"/>
      <c r="I369" s="7"/>
      <c r="J369" s="7"/>
      <c r="K369" s="7"/>
      <c r="L369" s="7"/>
      <c r="M369" s="29"/>
      <c r="N369" s="29"/>
      <c r="O369" s="29"/>
      <c r="P369" s="29"/>
      <c r="Q369" s="11"/>
      <c r="R369" s="11"/>
      <c r="S369" s="11"/>
      <c r="T369" s="11"/>
      <c r="U369" s="11"/>
      <c r="V369" s="11"/>
      <c r="W369" s="7"/>
      <c r="X369" s="7"/>
      <c r="Y369" s="7"/>
      <c r="Z369" s="7"/>
      <c r="AA369" s="487"/>
      <c r="AC369" s="9"/>
      <c r="AD369" s="9"/>
    </row>
    <row r="370" spans="2:30" s="10" customFormat="1" ht="20.100000000000001" customHeight="1">
      <c r="B370" s="7"/>
      <c r="C370" s="29"/>
      <c r="D370" s="7"/>
      <c r="E370" s="7"/>
      <c r="F370" s="7"/>
      <c r="G370" s="7"/>
      <c r="H370" s="13"/>
      <c r="I370" s="7"/>
      <c r="J370" s="7"/>
      <c r="K370" s="7"/>
      <c r="L370" s="7"/>
      <c r="M370" s="29"/>
      <c r="N370" s="29"/>
      <c r="O370" s="29"/>
      <c r="P370" s="29"/>
      <c r="Q370" s="11"/>
      <c r="R370" s="11"/>
      <c r="S370" s="11"/>
      <c r="T370" s="11"/>
      <c r="U370" s="11"/>
      <c r="V370" s="11"/>
      <c r="W370" s="7"/>
      <c r="X370" s="7"/>
      <c r="Y370" s="7"/>
      <c r="Z370" s="7"/>
      <c r="AA370" s="487"/>
      <c r="AC370" s="9"/>
      <c r="AD370" s="9"/>
    </row>
    <row r="371" spans="2:30" s="10" customFormat="1" ht="20.100000000000001" customHeight="1">
      <c r="B371" s="7"/>
      <c r="C371" s="29"/>
      <c r="D371" s="7"/>
      <c r="E371" s="7"/>
      <c r="F371" s="7"/>
      <c r="G371" s="7"/>
      <c r="H371" s="13"/>
      <c r="I371" s="7"/>
      <c r="J371" s="7"/>
      <c r="K371" s="7"/>
      <c r="L371" s="7"/>
      <c r="M371" s="29"/>
      <c r="N371" s="29"/>
      <c r="O371" s="29"/>
      <c r="P371" s="29"/>
      <c r="Q371" s="11"/>
      <c r="R371" s="11"/>
      <c r="S371" s="11"/>
      <c r="T371" s="11"/>
      <c r="U371" s="11"/>
      <c r="V371" s="11"/>
      <c r="W371" s="7"/>
      <c r="X371" s="7"/>
      <c r="Y371" s="7"/>
      <c r="Z371" s="7"/>
      <c r="AA371" s="487"/>
      <c r="AC371" s="9"/>
      <c r="AD371" s="9"/>
    </row>
    <row r="372" spans="2:30" s="10" customFormat="1" ht="20.100000000000001" customHeight="1">
      <c r="B372" s="7"/>
      <c r="C372" s="29"/>
      <c r="D372" s="7"/>
      <c r="E372" s="7"/>
      <c r="F372" s="7"/>
      <c r="G372" s="7"/>
      <c r="H372" s="13"/>
      <c r="I372" s="7"/>
      <c r="J372" s="7"/>
      <c r="K372" s="7"/>
      <c r="L372" s="7"/>
      <c r="M372" s="29"/>
      <c r="N372" s="29"/>
      <c r="O372" s="29"/>
      <c r="P372" s="29"/>
      <c r="Q372" s="11"/>
      <c r="R372" s="11"/>
      <c r="S372" s="11"/>
      <c r="T372" s="11"/>
      <c r="U372" s="11"/>
      <c r="V372" s="11"/>
      <c r="W372" s="7"/>
      <c r="X372" s="7"/>
      <c r="Y372" s="7"/>
      <c r="Z372" s="7"/>
      <c r="AA372" s="487"/>
      <c r="AC372" s="9"/>
      <c r="AD372" s="9"/>
    </row>
    <row r="373" spans="2:30" s="10" customFormat="1" ht="20.100000000000001" customHeight="1">
      <c r="B373" s="7"/>
      <c r="C373" s="29"/>
      <c r="D373" s="7"/>
      <c r="E373" s="7"/>
      <c r="F373" s="7"/>
      <c r="G373" s="7"/>
      <c r="H373" s="13"/>
      <c r="I373" s="7"/>
      <c r="J373" s="7"/>
      <c r="K373" s="7"/>
      <c r="L373" s="7"/>
      <c r="M373" s="29"/>
      <c r="N373" s="29"/>
      <c r="O373" s="29"/>
      <c r="P373" s="29"/>
      <c r="Q373" s="11"/>
      <c r="R373" s="11"/>
      <c r="S373" s="11"/>
      <c r="T373" s="11"/>
      <c r="U373" s="11"/>
      <c r="V373" s="11"/>
      <c r="W373" s="7"/>
      <c r="X373" s="7"/>
      <c r="Y373" s="7"/>
      <c r="Z373" s="7"/>
      <c r="AA373" s="487"/>
      <c r="AC373" s="9"/>
      <c r="AD373" s="9"/>
    </row>
    <row r="374" spans="2:30" s="10" customFormat="1" ht="20.100000000000001" customHeight="1">
      <c r="B374" s="7"/>
      <c r="C374" s="29"/>
      <c r="D374" s="7"/>
      <c r="E374" s="7"/>
      <c r="F374" s="7"/>
      <c r="G374" s="7"/>
      <c r="H374" s="13"/>
      <c r="I374" s="7"/>
      <c r="J374" s="7"/>
      <c r="K374" s="7"/>
      <c r="L374" s="7"/>
      <c r="M374" s="29"/>
      <c r="N374" s="29"/>
      <c r="O374" s="29"/>
      <c r="P374" s="29"/>
      <c r="Q374" s="11"/>
      <c r="R374" s="11"/>
      <c r="S374" s="11"/>
      <c r="T374" s="11"/>
      <c r="U374" s="11"/>
      <c r="V374" s="11"/>
      <c r="W374" s="7"/>
      <c r="X374" s="7"/>
      <c r="Y374" s="7"/>
      <c r="Z374" s="7"/>
      <c r="AA374" s="487"/>
      <c r="AC374" s="9"/>
      <c r="AD374" s="9"/>
    </row>
    <row r="375" spans="2:30" ht="20.100000000000001" customHeight="1">
      <c r="M375" s="29"/>
      <c r="N375" s="29"/>
      <c r="O375" s="29"/>
      <c r="P375" s="29"/>
    </row>
    <row r="376" spans="2:30" ht="20.100000000000001" customHeight="1">
      <c r="M376" s="29"/>
      <c r="N376" s="29"/>
      <c r="O376" s="29"/>
      <c r="P376" s="29"/>
    </row>
    <row r="377" spans="2:30" ht="20.100000000000001" customHeight="1">
      <c r="M377" s="29"/>
      <c r="N377" s="29"/>
      <c r="O377" s="29"/>
      <c r="P377" s="29"/>
    </row>
    <row r="378" spans="2:30" ht="20.100000000000001" customHeight="1">
      <c r="M378" s="29"/>
      <c r="N378" s="29"/>
      <c r="O378" s="29"/>
      <c r="P378" s="29"/>
    </row>
    <row r="379" spans="2:30" ht="20.100000000000001" customHeight="1">
      <c r="M379" s="29"/>
      <c r="N379" s="29"/>
      <c r="O379" s="29"/>
      <c r="P379" s="29"/>
    </row>
    <row r="380" spans="2:30" ht="20.100000000000001" customHeight="1">
      <c r="M380" s="29"/>
      <c r="N380" s="29"/>
      <c r="O380" s="29"/>
      <c r="P380" s="29"/>
    </row>
    <row r="381" spans="2:30" ht="20.100000000000001" customHeight="1">
      <c r="M381" s="29"/>
      <c r="N381" s="29"/>
      <c r="O381" s="29"/>
      <c r="P381" s="29"/>
    </row>
    <row r="382" spans="2:30" ht="20.100000000000001" customHeight="1">
      <c r="M382" s="29"/>
      <c r="N382" s="29"/>
      <c r="O382" s="29"/>
      <c r="P382" s="29"/>
    </row>
    <row r="383" spans="2:30" ht="20.100000000000001" customHeight="1">
      <c r="M383" s="29"/>
      <c r="N383" s="29"/>
      <c r="O383" s="29"/>
      <c r="P383" s="29"/>
    </row>
    <row r="384" spans="2:30" ht="20.100000000000001" customHeight="1">
      <c r="M384" s="29"/>
      <c r="N384" s="29"/>
      <c r="O384" s="29"/>
      <c r="P384" s="29"/>
    </row>
    <row r="385" spans="13:16" ht="20.100000000000001" customHeight="1">
      <c r="M385" s="29"/>
      <c r="N385" s="29"/>
      <c r="O385" s="29"/>
      <c r="P385" s="29"/>
    </row>
    <row r="386" spans="13:16" ht="20.100000000000001" customHeight="1">
      <c r="M386" s="29"/>
      <c r="N386" s="29"/>
      <c r="O386" s="29"/>
      <c r="P386" s="29"/>
    </row>
    <row r="387" spans="13:16" ht="20.100000000000001" customHeight="1">
      <c r="M387" s="29"/>
      <c r="N387" s="29"/>
      <c r="O387" s="29"/>
      <c r="P387" s="29"/>
    </row>
    <row r="388" spans="13:16" ht="20.100000000000001" customHeight="1">
      <c r="M388" s="29"/>
      <c r="N388" s="29"/>
      <c r="O388" s="29"/>
      <c r="P388" s="29"/>
    </row>
    <row r="389" spans="13:16" ht="20.100000000000001" customHeight="1">
      <c r="M389" s="29"/>
      <c r="N389" s="29"/>
      <c r="O389" s="29"/>
      <c r="P389" s="29"/>
    </row>
    <row r="390" spans="13:16" ht="20.100000000000001" customHeight="1">
      <c r="M390" s="29"/>
      <c r="N390" s="29"/>
      <c r="O390" s="29"/>
      <c r="P390" s="29"/>
    </row>
    <row r="391" spans="13:16" ht="20.100000000000001" customHeight="1">
      <c r="M391" s="29"/>
      <c r="N391" s="29"/>
      <c r="O391" s="29"/>
      <c r="P391" s="29"/>
    </row>
    <row r="392" spans="13:16" ht="20.100000000000001" customHeight="1">
      <c r="M392" s="29"/>
      <c r="N392" s="29"/>
      <c r="O392" s="29"/>
      <c r="P392" s="29"/>
    </row>
    <row r="393" spans="13:16" ht="20.100000000000001" customHeight="1">
      <c r="M393" s="29"/>
      <c r="N393" s="29"/>
      <c r="O393" s="29"/>
      <c r="P393" s="29"/>
    </row>
    <row r="394" spans="13:16" ht="20.100000000000001" customHeight="1">
      <c r="M394" s="29"/>
      <c r="N394" s="29"/>
      <c r="O394" s="29"/>
      <c r="P394" s="29"/>
    </row>
    <row r="395" spans="13:16" ht="20.100000000000001" customHeight="1">
      <c r="M395" s="29"/>
      <c r="N395" s="29"/>
      <c r="O395" s="29"/>
      <c r="P395" s="29"/>
    </row>
    <row r="396" spans="13:16" ht="20.100000000000001" customHeight="1">
      <c r="M396" s="29"/>
      <c r="N396" s="29"/>
      <c r="O396" s="29"/>
      <c r="P396" s="29"/>
    </row>
    <row r="397" spans="13:16" ht="20.100000000000001" customHeight="1">
      <c r="M397" s="29"/>
      <c r="N397" s="29"/>
      <c r="O397" s="29"/>
      <c r="P397" s="29"/>
    </row>
    <row r="398" spans="13:16" ht="20.100000000000001" customHeight="1">
      <c r="M398" s="29"/>
      <c r="N398" s="29"/>
      <c r="O398" s="29"/>
      <c r="P398" s="29"/>
    </row>
    <row r="399" spans="13:16" ht="20.100000000000001" customHeight="1">
      <c r="M399" s="29"/>
      <c r="N399" s="29"/>
      <c r="O399" s="29"/>
      <c r="P399" s="29"/>
    </row>
    <row r="400" spans="13:16" ht="20.100000000000001" customHeight="1">
      <c r="M400" s="29"/>
      <c r="N400" s="29"/>
      <c r="O400" s="29"/>
      <c r="P400" s="29"/>
    </row>
    <row r="401" spans="13:16" ht="20.100000000000001" customHeight="1">
      <c r="M401" s="29"/>
      <c r="N401" s="29"/>
      <c r="O401" s="29"/>
      <c r="P401" s="29"/>
    </row>
    <row r="402" spans="13:16" ht="20.100000000000001" customHeight="1">
      <c r="M402" s="29"/>
      <c r="N402" s="29"/>
      <c r="O402" s="29"/>
      <c r="P402" s="29"/>
    </row>
    <row r="403" spans="13:16" ht="20.100000000000001" customHeight="1">
      <c r="M403" s="29"/>
      <c r="N403" s="29"/>
      <c r="O403" s="29"/>
      <c r="P403" s="29"/>
    </row>
    <row r="404" spans="13:16" ht="20.100000000000001" customHeight="1">
      <c r="M404" s="29"/>
      <c r="N404" s="29"/>
      <c r="O404" s="29"/>
      <c r="P404" s="29"/>
    </row>
    <row r="405" spans="13:16" ht="20.100000000000001" customHeight="1">
      <c r="M405" s="29"/>
      <c r="N405" s="29"/>
      <c r="O405" s="29"/>
      <c r="P405" s="29"/>
    </row>
  </sheetData>
  <sheetProtection formatCells="0"/>
  <protectedRanges>
    <protectedRange sqref="A38:G38 I38:AA38 A2:Z2 A1:N1 Q1:Z1 A35:A37" name="fill"/>
    <protectedRange sqref="B34:G37 I34:AA37" name="fill_1"/>
    <protectedRange sqref="A3:AC3" name="fill_3_1"/>
    <protectedRange sqref="O1:P1" name="fill_2"/>
    <protectedRange sqref="A5 A7 A9 A11 A13 A15 A17 A19 A21 A23 A25 A27 A29 A31 A33" name="fill_3"/>
    <protectedRange sqref="B6:G11 B29:G29 I29:P29 B20:G21 B23:G26 Q22 T22 R29:AA29 I23:AA26 I5:AA11 I20:AA21 B13:G14 I13:AA18 B5:F5 B16:G18 B15:F15" name="all_2"/>
    <protectedRange sqref="B30:G30 I30:AA30" name="fill_1_1_1"/>
    <protectedRange sqref="B31:G31 I31:AA31 W22" name="fill_1_5_1"/>
    <protectedRange sqref="B32:G32 I32:Z32" name="fill_1_6_1"/>
    <protectedRange sqref="A4 A6 A34 A8 A10 A12 A14 A16 A18 A20 A22 A24 A26 A28 A30 A32" name="fill_1_7"/>
    <protectedRange sqref="B4:G4 I4:Z4" name="All_1_1"/>
    <protectedRange sqref="B19:G19 I19:Z19" name="All_2_1"/>
    <protectedRange sqref="B22:G22 I22:P22 R22:S22 U22:V22 X22:Z22" name="All_3_1"/>
    <protectedRange sqref="B27:G27 I27:Z27 Q29" name="All_4"/>
    <protectedRange sqref="B12:G12 I12:AA12" name="fill_1_7_2"/>
    <protectedRange sqref="I33:V33 X33:AA33 B33:G33" name="fill_1_7_3"/>
    <protectedRange sqref="G5 G15" name="All"/>
  </protectedRanges>
  <sortState ref="A7:AD34">
    <sortCondition ref="D7:D34"/>
  </sortState>
  <customSheetViews>
    <customSheetView guid="{51835E3A-A4DA-4ED9-B165-62FE5AC65509}" showPageBreaks="1" printArea="1" view="pageBreakPreview">
      <pane xSplit="4" ySplit="2" topLeftCell="E21" activePane="bottomRight" state="frozen"/>
      <selection pane="bottomRight" activeCell="A3" sqref="A3:A31"/>
      <pageMargins left="0.35433070866141736" right="0.19685039370078741" top="0.39370078740157483" bottom="0.19685039370078741" header="0" footer="0.19685039370078741"/>
      <printOptions horizontalCentered="1"/>
      <pageSetup paperSize="256" scale="57" orientation="landscape" horizontalDpi="4294967293" verticalDpi="4294967293" r:id="rId1"/>
      <headerFooter alignWithMargins="0"/>
    </customSheetView>
    <customSheetView guid="{51ED6D88-C661-4FAC-9691-6152870556C4}" scale="50" showPageBreaks="1" printArea="1" view="pageBreakPreview">
      <pane xSplit="4" ySplit="2" topLeftCell="E3" activePane="bottomRight" state="frozen"/>
      <selection pane="bottomRight" activeCell="A29" sqref="A29:A32"/>
      <pageMargins left="0.35433070866141736" right="0.19685039370078741" top="0.39370078740157483" bottom="0.19685039370078741" header="0" footer="0.19685039370078741"/>
      <printOptions horizontalCentered="1"/>
      <pageSetup paperSize="256" scale="63" orientation="landscape" horizontalDpi="4294967293" verticalDpi="4294967293" r:id="rId2"/>
      <headerFooter alignWithMargins="0"/>
    </customSheetView>
  </customSheetViews>
  <mergeCells count="20">
    <mergeCell ref="AC1:AC2"/>
    <mergeCell ref="K1:L1"/>
    <mergeCell ref="W1:Z1"/>
    <mergeCell ref="Q1:Q2"/>
    <mergeCell ref="T1:T2"/>
    <mergeCell ref="U1:U2"/>
    <mergeCell ref="V1:V2"/>
    <mergeCell ref="AA1:AA2"/>
    <mergeCell ref="H1:H2"/>
    <mergeCell ref="I1:J1"/>
    <mergeCell ref="O1:P1"/>
    <mergeCell ref="R1:R2"/>
    <mergeCell ref="S1:S2"/>
    <mergeCell ref="A40:C40"/>
    <mergeCell ref="A1:A2"/>
    <mergeCell ref="F1:G2"/>
    <mergeCell ref="E1:E2"/>
    <mergeCell ref="D1:D2"/>
    <mergeCell ref="B1:B2"/>
    <mergeCell ref="C1:C2"/>
  </mergeCells>
  <printOptions horizontalCentered="1"/>
  <pageMargins left="0.35433070866141736" right="0.19685039370078741" top="0.78740157480314965" bottom="0.19685039370078741" header="0" footer="0.19685039370078741"/>
  <pageSetup paperSize="256" scale="61" orientation="landscape" horizontalDpi="4294967293" verticalDpi="4294967293" r:id="rId3"/>
  <headerFooter alignWithMargins="0"/>
  <colBreaks count="1" manualBreakCount="1">
    <brk id="27" max="36" man="1"/>
  </colBreaks>
  <drawing r:id="rId4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600-000000000000}">
          <x14:formula1>
            <xm:f>INDEKS!$N$7:$N$19</xm:f>
          </x14:formula1>
          <xm:sqref>K13 K19</xm:sqref>
        </x14:dataValidation>
        <x14:dataValidation type="list" allowBlank="1" showInputMessage="1" showErrorMessage="1" xr:uid="{00000000-0002-0000-0600-000001000000}">
          <x14:formula1>
            <xm:f>INDEKS!$O$7:$O$19</xm:f>
          </x14:formula1>
          <xm:sqref>L13 L19</xm:sqref>
        </x14:dataValidation>
        <x14:dataValidation type="list" allowBlank="1" showInputMessage="1" showErrorMessage="1" xr:uid="{00000000-0002-0000-0600-000002000000}">
          <x14:formula1>
            <xm:f>INDEKS!$M$7:$M$16</xm:f>
          </x14:formula1>
          <xm:sqref>O13:P13 O19:P19</xm:sqref>
        </x14:dataValidation>
        <x14:dataValidation type="list" allowBlank="1" showInputMessage="1" showErrorMessage="1" xr:uid="{00000000-0002-0000-0600-000003000000}">
          <x14:formula1>
            <xm:f>INDEKS!$L$7:$L$10</xm:f>
          </x14:formula1>
          <xm:sqref>Q13 Q19</xm:sqref>
        </x14:dataValidation>
        <x14:dataValidation type="list" allowBlank="1" showInputMessage="1" showErrorMessage="1" xr:uid="{00000000-0002-0000-0600-000004000000}">
          <x14:formula1>
            <xm:f>INDEKS!$S$7:$S$17</xm:f>
          </x14:formula1>
          <xm:sqref>Z19:AA19 Z13</xm:sqref>
        </x14:dataValidation>
        <x14:dataValidation type="list" allowBlank="1" showInputMessage="1" showErrorMessage="1" xr:uid="{00000000-0002-0000-0600-000005000000}">
          <x14:formula1>
            <xm:f>INDEKS!$Q$7:$Q$16</xm:f>
          </x14:formula1>
          <xm:sqref>T13 T19</xm:sqref>
        </x14:dataValidation>
        <x14:dataValidation type="list" allowBlank="1" showInputMessage="1" showErrorMessage="1" xr:uid="{00000000-0002-0000-0600-000006000000}">
          <x14:formula1>
            <xm:f>INDEKS!$P$7:$P$16</xm:f>
          </x14:formula1>
          <xm:sqref>R13 R19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90"/>
  <dimension ref="A1:Q35"/>
  <sheetViews>
    <sheetView view="pageBreakPreview" zoomScale="85" zoomScaleNormal="100" zoomScaleSheetLayoutView="85" workbookViewId="0">
      <selection activeCell="A33" sqref="A33:Q35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INDEKS!G8</f>
        <v>KELAS II (DUA) A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16</v>
      </c>
      <c r="D4" s="252">
        <v>17</v>
      </c>
      <c r="E4" s="252">
        <v>18</v>
      </c>
      <c r="F4" s="252">
        <v>19</v>
      </c>
      <c r="G4" s="252">
        <v>20</v>
      </c>
      <c r="H4" s="252">
        <v>21</v>
      </c>
      <c r="I4" s="252">
        <v>22</v>
      </c>
      <c r="J4" s="252">
        <v>23</v>
      </c>
      <c r="K4" s="252">
        <v>24</v>
      </c>
      <c r="L4" s="252">
        <v>25</v>
      </c>
      <c r="M4" s="252">
        <v>26</v>
      </c>
      <c r="N4" s="252">
        <v>27</v>
      </c>
      <c r="O4" s="252">
        <v>28</v>
      </c>
      <c r="P4" s="252">
        <v>29</v>
      </c>
      <c r="Q4" s="252">
        <v>30</v>
      </c>
    </row>
    <row r="5" spans="1:17">
      <c r="A5" s="286">
        <v>1</v>
      </c>
      <c r="B5" s="254" t="str">
        <f>'2a'!D4</f>
        <v>ACHID ATHIRIL ARDAN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'2a'!D5</f>
        <v>ACHMAD FATHIR IZUDDIN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'2a'!D6</f>
        <v>ADITYA KURNIAWAN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'2a'!D7</f>
        <v>AININ NAFISA FEBRIYANTI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'2a'!D8</f>
        <v>AISYAH DWI ANDINI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'2a'!D9</f>
        <v>AJENG AGUSTINA KIRANA PUTRI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'2a'!D10</f>
        <v>ALVIAN FAIZULHAQQI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'2a'!D11</f>
        <v>ANGGITA RIZKY YUGA MEISYA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'2a'!D12</f>
        <v>AURA SALSABILA WULAN SARI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'2a'!D13</f>
        <v>DEVI KARUNIA RATNA PUTRI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'2a'!D14</f>
        <v>DEVITA FEBRIANI PUTRI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'2a'!D15</f>
        <v>ERSA PUSPITA EKA ROSA LINDA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'2a'!D16</f>
        <v xml:space="preserve">FARAH NAILATUL ALYAH 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'2a'!D17</f>
        <v>FELISHITA APRILIA NUR NIHAYA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'2a'!D18</f>
        <v>GALANG MARDHOTILLAH SATOTO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'2a'!D19</f>
        <v xml:space="preserve">IKA KURNIAWATI AGUSTINA 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'2a'!D20</f>
        <v>LIYA FEBRIYANI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'2a'!D21</f>
        <v>LIZATUL CHAIYUNI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'2a'!D22</f>
        <v>MAYLUNA EKA PRATIWI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'2a'!D23</f>
        <v>MOCHAMMAD AFAREL PUTRA RAMDHANA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'2a'!D24</f>
        <v>MOHAMAD DWIMAS FIRDAUS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'2a'!D25</f>
        <v>MUHAMAD JEFRI MAULANA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'2a'!D26</f>
        <v>MUHAMMAD ALVIN RIDHO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 t="str">
        <f>'2a'!D27</f>
        <v>MUHAMMAD FARIZ UBAIDILLA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 t="str">
        <f>'2a'!D28</f>
        <v>MUHAMMAD MAULANA ZIDANIL ILMI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 t="str">
        <f>'2a'!D29</f>
        <v>MUHAMMAD SUTRISNO ISMAIL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 t="str">
        <f>'2a'!D30</f>
        <v>PUTRI SHOLIKHA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 t="str">
        <f>'2a'!D31</f>
        <v>ROUDHOTUS SA'DIYAH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 t="str">
        <f>'2a'!D32</f>
        <v>TIERSYA BETA RAMANUZAN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 t="str">
        <f>'2a'!D33</f>
        <v>ZIDNY ILMA NABILA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  <row r="35" spans="1:17">
      <c r="A35" s="285">
        <v>31</v>
      </c>
      <c r="B35" s="254" t="str">
        <f>'2a'!D34</f>
        <v>ZITNATUL AULIA ILLA</v>
      </c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</row>
  </sheetData>
  <protectedRanges>
    <protectedRange sqref="B5:B35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91"/>
  <dimension ref="A1:Q35"/>
  <sheetViews>
    <sheetView view="pageBreakPreview" zoomScale="85" zoomScaleNormal="100" zoomScaleSheetLayoutView="85" workbookViewId="0">
      <selection activeCell="F38" sqref="F38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INDEKS!G9</f>
        <v>KELAS II (DUA) B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16</v>
      </c>
      <c r="D4" s="252">
        <v>17</v>
      </c>
      <c r="E4" s="252">
        <v>18</v>
      </c>
      <c r="F4" s="252">
        <v>19</v>
      </c>
      <c r="G4" s="252">
        <v>20</v>
      </c>
      <c r="H4" s="252">
        <v>21</v>
      </c>
      <c r="I4" s="252">
        <v>22</v>
      </c>
      <c r="J4" s="252">
        <v>23</v>
      </c>
      <c r="K4" s="252">
        <v>24</v>
      </c>
      <c r="L4" s="252">
        <v>25</v>
      </c>
      <c r="M4" s="252">
        <v>26</v>
      </c>
      <c r="N4" s="252">
        <v>27</v>
      </c>
      <c r="O4" s="252">
        <v>28</v>
      </c>
      <c r="P4" s="252">
        <v>29</v>
      </c>
      <c r="Q4" s="252">
        <v>30</v>
      </c>
    </row>
    <row r="5" spans="1:17">
      <c r="A5" s="286">
        <v>1</v>
      </c>
      <c r="B5" s="254" t="str">
        <f>'2b'!D4</f>
        <v>ACHMAD SEPTIAN HAMDANI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'2b'!D5</f>
        <v>ACHMAD SULAIMAN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'2b'!D6</f>
        <v>AIRLANGGA DWIKA RIZQI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'2b'!D7</f>
        <v>AUFAN AZKAL ABRORI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'2b'!D8</f>
        <v>BALQIS NAILA AUDIA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'2b'!D9</f>
        <v>BIMA SATRIA DIRGANTARA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'2b'!D10</f>
        <v>EKA AULIYA` PUTRI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'2b'!D11</f>
        <v>FABIYAN TRI BAKTI OKTAFIAN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'2b'!D12</f>
        <v>FAKHIS GABRIL LIA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'2b'!D13</f>
        <v>FIRDA DWI ANDRIYANI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'2b'!D14</f>
        <v>GALIH FAREL PRASETYO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'2b'!D15</f>
        <v>GILANG AKBAR PRASETYO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'2b'!D16</f>
        <v>HADI GUNAWAN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'2b'!D17</f>
        <v>IFTAH IZZAH EMILIA  MAHMUD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'2b'!D18</f>
        <v>IYAAD  AFLAKHA RAMZII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'2b'!D19</f>
        <v>JULI ANDRIYANTO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'2b'!D20</f>
        <v>MOCHAMAD RAFLI DIAN SAPUTRA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'2b'!D21</f>
        <v>MUHAMMAD AFFAN ABI SYAHPUTRA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'2b'!D22</f>
        <v>MUHAMMAD DAVID ARIF FIRDAUS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'2b'!D23</f>
        <v>MUHAMMAD DWI WILDAN BAGUS KURNIAWAN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'2b'!D24</f>
        <v>MUHAMMAD FARIL FIRMANSYA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'2b'!D25</f>
        <v>NAORA ISQI AINAYYA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'2b'!D26</f>
        <v>NAZRA ISLAMAY PASHA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 t="str">
        <f>'2b'!D27</f>
        <v xml:space="preserve">NOVITA ERNIAWAN 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 t="str">
        <f>'2b'!D28</f>
        <v>NUR ALYA NABILA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 t="str">
        <f>'2b'!D29</f>
        <v>PUTRI AULIA DWI AGUSTIN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 t="str">
        <f>'2b'!D30</f>
        <v>RESTI FITRIANTI DWI OCTAVIANI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 t="str">
        <f>'2b'!D31</f>
        <v>STANY RAFIDAH RAHMANIA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 t="str">
        <f>'2b'!D32</f>
        <v>USWATUN KHASANAH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 t="str">
        <f>'2b'!D33</f>
        <v>VERA MUSTIKA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  <row r="35" spans="1:17">
      <c r="A35" s="285">
        <v>31</v>
      </c>
      <c r="B35" s="254" t="str">
        <f>'2b'!D34</f>
        <v>VIKROUL KHAMILA</v>
      </c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</row>
  </sheetData>
  <protectedRanges>
    <protectedRange sqref="B5:B35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92"/>
  <dimension ref="A1:Q34"/>
  <sheetViews>
    <sheetView view="pageBreakPreview" zoomScale="85" zoomScaleNormal="100" zoomScaleSheetLayoutView="85" workbookViewId="0">
      <selection sqref="A1:Q1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INDEKS!G10</f>
        <v>KELAS III (TIGA) A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16</v>
      </c>
      <c r="D4" s="252">
        <v>17</v>
      </c>
      <c r="E4" s="252">
        <v>18</v>
      </c>
      <c r="F4" s="252">
        <v>19</v>
      </c>
      <c r="G4" s="252">
        <v>20</v>
      </c>
      <c r="H4" s="252">
        <v>21</v>
      </c>
      <c r="I4" s="252">
        <v>22</v>
      </c>
      <c r="J4" s="252">
        <v>23</v>
      </c>
      <c r="K4" s="252">
        <v>24</v>
      </c>
      <c r="L4" s="252">
        <v>25</v>
      </c>
      <c r="M4" s="252">
        <v>26</v>
      </c>
      <c r="N4" s="252">
        <v>27</v>
      </c>
      <c r="O4" s="252">
        <v>28</v>
      </c>
      <c r="P4" s="252">
        <v>29</v>
      </c>
      <c r="Q4" s="252">
        <v>30</v>
      </c>
    </row>
    <row r="5" spans="1:17">
      <c r="A5" s="286">
        <v>1</v>
      </c>
      <c r="B5" s="254" t="str">
        <f>'3a'!D4</f>
        <v>ADITYA MAULA FANDY TAULANI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'3a'!D5</f>
        <v>AHMAD RAMADHANI FADLULLOH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'3a'!D6</f>
        <v>DEWI SAKINAH ISWARA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'3a'!D7</f>
        <v>HANIK APRILIA SARI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'3a'!D8</f>
        <v>IZZA ILMIA AZZAHRA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'3a'!D9</f>
        <v>KARINA FEBBY CAHYA AMILIA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'3a'!D10</f>
        <v>KHARISYA AZZAHRO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'3a'!D11</f>
        <v>MAURIS HIDAYATUR ROCHMAN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'3a'!D12</f>
        <v>MUCHAMMAD ALIEF FERDIANSYAH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'3a'!D13</f>
        <v>MUCHAMMAD SALMAN YANUAR AL FARIZI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'3a'!D14</f>
        <v>MUHAMMAD AGUS ANDRIANTO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'3a'!D15</f>
        <v>MUHAMMAD AGUS FERDIANSYAH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'3a'!D16</f>
        <v>MUHAMMAD FARDAN ABDILLAH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'3a'!D17</f>
        <v>MUHAMMAD FERDINAN JAYYIDAH RIFQI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'3a'!D18</f>
        <v>MUHAMMAD RAYA KAFAF JAUHARI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'3a'!D19</f>
        <v>MUHAMMAD SEPTYAN EKA PRATAMA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'3a'!D20</f>
        <v>MUHAMMAD VERYANSYAH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'3a'!D21</f>
        <v>MUHAMMAD ZIDNY NA'IM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'3a'!D22</f>
        <v>NABILA ARISKA PUTRI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'3a'!D23</f>
        <v>NAFISA INDRIANI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'3a'!D24</f>
        <v>NUR FITRIYAH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'3a'!D25</f>
        <v>QORIATUN SHOLIHAH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'3a'!D26</f>
        <v>RACHMAD HIDAYAT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 t="str">
        <f>'3a'!D27</f>
        <v>RHEA RAYSHANADA NUGRAHA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 t="str">
        <f>'3a'!D28</f>
        <v>RIYANTI APRILIA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 t="str">
        <f>'3a'!D29</f>
        <v>RIZKA AYU WULANDARI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 t="str">
        <f>'3a'!D30</f>
        <v>SHONIA AULIA AS'AD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 t="str">
        <f>'3a'!D31</f>
        <v>TRY ACHMAD ASRAF ASAGAF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 t="str">
        <f>'3a'!D32</f>
        <v>VERLINA DWI MAULANI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>
        <f>'3a'!D33</f>
        <v>0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</sheetData>
  <protectedRanges>
    <protectedRange sqref="B5:B34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93"/>
  <dimension ref="A1:Q34"/>
  <sheetViews>
    <sheetView view="pageBreakPreview" zoomScale="85" zoomScaleNormal="100" zoomScaleSheetLayoutView="85" workbookViewId="0">
      <selection activeCell="B5" sqref="B5:B34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INDEKS!G11</f>
        <v>KELAS III (TIGA) B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16</v>
      </c>
      <c r="D4" s="252">
        <v>17</v>
      </c>
      <c r="E4" s="252">
        <v>18</v>
      </c>
      <c r="F4" s="252">
        <v>19</v>
      </c>
      <c r="G4" s="252">
        <v>20</v>
      </c>
      <c r="H4" s="252">
        <v>21</v>
      </c>
      <c r="I4" s="252">
        <v>22</v>
      </c>
      <c r="J4" s="252">
        <v>23</v>
      </c>
      <c r="K4" s="252">
        <v>24</v>
      </c>
      <c r="L4" s="252">
        <v>25</v>
      </c>
      <c r="M4" s="252">
        <v>26</v>
      </c>
      <c r="N4" s="252">
        <v>27</v>
      </c>
      <c r="O4" s="252">
        <v>28</v>
      </c>
      <c r="P4" s="252">
        <v>29</v>
      </c>
      <c r="Q4" s="252">
        <v>30</v>
      </c>
    </row>
    <row r="5" spans="1:17">
      <c r="A5" s="286">
        <v>1</v>
      </c>
      <c r="B5" s="254" t="str">
        <f>'3b'!D4</f>
        <v>AHMAD FERDIAN ALAMSYAH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'3b'!D5</f>
        <v>ANANDA AMELIA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'3b'!D6</f>
        <v>ANDINI MAULID DWI LESTARI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'3b'!D7</f>
        <v>ANDRIK YUSRI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'3b'!D8</f>
        <v>CHAKIM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'3b'!D9</f>
        <v>DESI NATALIA SAPUTRI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'3b'!D10</f>
        <v>DWITA FITA WULANDARI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'3b'!D11</f>
        <v>FARIDATUS SAHDIAH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'3b'!D12</f>
        <v>HIDAYATUL KHUMAINIA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'3b'!D13</f>
        <v>KHUSNI CAHYONO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'3b'!D14</f>
        <v>LENNY AGUSTIN NINGTYAS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'3b'!D15</f>
        <v>M.ZAINUR ROZIQIN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'3b'!D16</f>
        <v>MAYA BUNGA ANJANI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'3b'!D17</f>
        <v>MITA SEPTIANI ISLAMIA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'3b'!D18</f>
        <v>MOCHAMAD ARIEL FRANS TITO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'3b'!D19</f>
        <v>MOCHAMMAD BIMA RISFANDA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'3b'!D20</f>
        <v>MUHAMMAD AMRU FADHIL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'3b'!D21</f>
        <v>MUHAMMAD BISMAR TAUFIQUROHMAN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'3b'!D22</f>
        <v>MUHAMMAD FIRMANSYAH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'3b'!D23</f>
        <v>MUHAMMAD HILDAN DWI SAPUTRA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'3b'!D24</f>
        <v>MUHAMMAD RUDI TANTOWIK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'3b'!D25</f>
        <v>MUHAMMAD SAHLAN SHODIQ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'3b'!D26</f>
        <v>MUHAMMAD ZULDIENUR HABIBIE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 t="str">
        <f>'3b'!D27</f>
        <v>MUKHAMAD KHOIRUL AMIN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 t="str">
        <f>'3b'!D28</f>
        <v>MUKHAMMAD YAASIIN HASAN KHASBULLOH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 t="str">
        <f>'3b'!D29</f>
        <v>NAJWA FARISYA BAROROH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 t="str">
        <f>'3b'!D30</f>
        <v>PUTRI NAFI'ATUS SOLIKHAH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 t="str">
        <f>'3b'!D31</f>
        <v>USWATUN KHASANAH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 t="str">
        <f>'3b'!D32</f>
        <v>VIKA KUSUMA WATI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 t="str">
        <f>'3b'!D33</f>
        <v>YOHAN EGA GILANG PERMANA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</sheetData>
  <protectedRanges>
    <protectedRange sqref="B5:B34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94"/>
  <dimension ref="A1:Q34"/>
  <sheetViews>
    <sheetView view="pageBreakPreview" zoomScale="85" zoomScaleNormal="100" zoomScaleSheetLayoutView="85" workbookViewId="0">
      <selection activeCell="B5" sqref="B5:B34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INDEKS!G12</f>
        <v>KELAS IV (EMPAT) A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16</v>
      </c>
      <c r="D4" s="252">
        <v>17</v>
      </c>
      <c r="E4" s="252">
        <v>18</v>
      </c>
      <c r="F4" s="252">
        <v>19</v>
      </c>
      <c r="G4" s="252">
        <v>20</v>
      </c>
      <c r="H4" s="252">
        <v>21</v>
      </c>
      <c r="I4" s="252">
        <v>22</v>
      </c>
      <c r="J4" s="252">
        <v>23</v>
      </c>
      <c r="K4" s="252">
        <v>24</v>
      </c>
      <c r="L4" s="252">
        <v>25</v>
      </c>
      <c r="M4" s="252">
        <v>26</v>
      </c>
      <c r="N4" s="252">
        <v>27</v>
      </c>
      <c r="O4" s="252">
        <v>28</v>
      </c>
      <c r="P4" s="252">
        <v>29</v>
      </c>
      <c r="Q4" s="252">
        <v>30</v>
      </c>
    </row>
    <row r="5" spans="1:17">
      <c r="A5" s="286">
        <v>1</v>
      </c>
      <c r="B5" s="254" t="str">
        <f>'4a'!D4</f>
        <v>ADELIA SEPTI BERTHA ANANDA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'4a'!D5</f>
        <v>AHMAD AMBARI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'4a'!D6</f>
        <v>AHMAD MAULANA ADITYA FAHREZA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'4a'!D7</f>
        <v xml:space="preserve">AHMAD RIZKI JAELANI 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'4a'!D8</f>
        <v>AHMAD SHOHIBI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'4a'!D9</f>
        <v>AULIA SAFIRA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'4a'!D10</f>
        <v>DIVA SALWA SALSABILA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'4a'!D11</f>
        <v>HAMALNA DEWI NURHASANAH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'4a'!D12</f>
        <v>INDAH ILMAWATUL FADIYAH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'4a'!D13</f>
        <v>IZZA AFKARINA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'4a'!D14</f>
        <v>JESIKA NUR SANJANA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'4a'!D15</f>
        <v>KHAFIT I'ZAZ ABIYYU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'4a'!D16</f>
        <v>MAYANGTIKA ANIL HAWA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'4a'!D17</f>
        <v>MIR'ATUL KHOIROH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'4a'!D18</f>
        <v>MOCHAMAD ABIR EKA FIRMANSYA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'4a'!D19</f>
        <v>MOHAMMAD DANANG PRAYOGA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'4a'!D20</f>
        <v>MUHAMAD  DAIFA ROBBIT ATTIJANI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'4a'!D21</f>
        <v>MUHAMMAD NOVAL NURSASI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'4a'!D22</f>
        <v>MUHAMMAD NUR KHOLIS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'4a'!D23</f>
        <v>NAFISSATUL KHOIROH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'4a'!D24</f>
        <v>NAJWA MUFARRICHA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'4a'!D25</f>
        <v>NAUFAL DAFFA ANWAR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'4a'!D26</f>
        <v>NIKE CANDRA KURNIA DEWI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 t="str">
        <f>'4a'!D27</f>
        <v>NUR AFNI DWI MAULIDIYAH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 t="str">
        <f>'4a'!D28</f>
        <v>SAFIRA FIRNANDA ARTAMEVIA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 t="str">
        <f>'4a'!D29</f>
        <v>SITI WIFAQOTUL IMAMATUR ROHMAH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 t="str">
        <f>'4a'!D30</f>
        <v>YUFITA RENI MARLIA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 t="str">
        <f>'4a'!D31</f>
        <v>YUNITA WARDATUL CHOIRIYAH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 t="str">
        <f>'4a'!D32</f>
        <v>yusfi rizky azizah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>
        <f>'4a'!D33</f>
        <v>0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</sheetData>
  <protectedRanges>
    <protectedRange sqref="B5:B34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95"/>
  <dimension ref="A1:Q34"/>
  <sheetViews>
    <sheetView view="pageBreakPreview" zoomScale="85" zoomScaleNormal="100" zoomScaleSheetLayoutView="85" workbookViewId="0">
      <selection activeCell="B5" sqref="B5:B34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INDEKS!G13</f>
        <v>KELAS IV (EMPAT) B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16</v>
      </c>
      <c r="D4" s="252">
        <v>17</v>
      </c>
      <c r="E4" s="252">
        <v>18</v>
      </c>
      <c r="F4" s="252">
        <v>19</v>
      </c>
      <c r="G4" s="252">
        <v>20</v>
      </c>
      <c r="H4" s="252">
        <v>21</v>
      </c>
      <c r="I4" s="252">
        <v>22</v>
      </c>
      <c r="J4" s="252">
        <v>23</v>
      </c>
      <c r="K4" s="252">
        <v>24</v>
      </c>
      <c r="L4" s="252">
        <v>25</v>
      </c>
      <c r="M4" s="252">
        <v>26</v>
      </c>
      <c r="N4" s="252">
        <v>27</v>
      </c>
      <c r="O4" s="252">
        <v>28</v>
      </c>
      <c r="P4" s="252">
        <v>29</v>
      </c>
      <c r="Q4" s="252">
        <v>30</v>
      </c>
    </row>
    <row r="5" spans="1:17">
      <c r="A5" s="286">
        <v>1</v>
      </c>
      <c r="B5" s="254" t="str">
        <f>'4b'!D4</f>
        <v>ACHMAD ROZALI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'4b'!D5</f>
        <v>ADELINA KHILYATUL MILLAH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'4b'!D6</f>
        <v>AHMAD ZAINURI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'4b'!D7</f>
        <v>AHMAD ZAINURI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'4b'!D8</f>
        <v>BIMA LUFTIYAN FIRDAUS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'4b'!D9</f>
        <v>ERINA DWI RAMADHANI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'4b'!D10</f>
        <v>FILSAFAH KARINA NUR ALIFIA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'4b'!D11</f>
        <v>FITRI NUR AINI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'4b'!D12</f>
        <v>KRISNA DWI WICAKSONO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'4b'!D13</f>
        <v>LAILA AFIFAHTUR ROHMAH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'4b'!D14</f>
        <v>LIA DAHLIA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'4b'!D15</f>
        <v>MIFTAKHUS SURUR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'4b'!D16</f>
        <v>MOCHAMAD ALIFAMADIO DWI ANANTA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'4b'!D17</f>
        <v>MOHAMAD RIZKY ARDIANTO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'4b'!D18</f>
        <v>MUHAMAD YOGA HALIM AKBAR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'4b'!D19</f>
        <v>MUHAMMAD AKBAR MAULANA ISKHAQ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'4b'!D20</f>
        <v>MUHAMMAD ARIS MAHENDRA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'4b'!D21</f>
        <v>MUHAMMAD IZZUL AKROM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'4b'!D22</f>
        <v>MUHAMMAD REZA NURDIANSYAH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'4b'!D23</f>
        <v>MUHAMMAD SONI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'4b'!D24</f>
        <v>MUHAMMAD ZAYIN FADHLILLAH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'4b'!D26</f>
        <v>SALIFA IHDAHLIA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'4b'!D27</f>
        <v>USUP ABDILAH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>
        <f>'4b'!D28</f>
        <v>0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>
        <f>'4b'!D29</f>
        <v>0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>
        <f>'4b'!D30</f>
        <v>0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>
        <f>'4b'!D31</f>
        <v>0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>
        <f>'4b'!D32</f>
        <v>0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>
        <f>'4b'!D33</f>
        <v>0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>
        <f>'4b'!D34</f>
        <v>0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</sheetData>
  <protectedRanges>
    <protectedRange sqref="B5:B34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96"/>
  <dimension ref="A1:Q34"/>
  <sheetViews>
    <sheetView view="pageBreakPreview" topLeftCell="A16" zoomScale="85" zoomScaleNormal="100" zoomScaleSheetLayoutView="85" workbookViewId="0">
      <selection activeCell="B5" sqref="B5:B34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INDEKS!G14</f>
        <v>KELAS V (LIMA) A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16</v>
      </c>
      <c r="D4" s="252">
        <v>17</v>
      </c>
      <c r="E4" s="252">
        <v>18</v>
      </c>
      <c r="F4" s="252">
        <v>19</v>
      </c>
      <c r="G4" s="252">
        <v>20</v>
      </c>
      <c r="H4" s="252">
        <v>21</v>
      </c>
      <c r="I4" s="252">
        <v>22</v>
      </c>
      <c r="J4" s="252">
        <v>23</v>
      </c>
      <c r="K4" s="252">
        <v>24</v>
      </c>
      <c r="L4" s="252">
        <v>25</v>
      </c>
      <c r="M4" s="252">
        <v>26</v>
      </c>
      <c r="N4" s="252">
        <v>27</v>
      </c>
      <c r="O4" s="252">
        <v>28</v>
      </c>
      <c r="P4" s="252">
        <v>29</v>
      </c>
      <c r="Q4" s="252">
        <v>30</v>
      </c>
    </row>
    <row r="5" spans="1:17">
      <c r="A5" s="286">
        <v>1</v>
      </c>
      <c r="B5" s="254" t="str">
        <f>'5a'!D4</f>
        <v>ADIMUL MU'DAM ALI HASAN MUHAMMAD ALBANIN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'5a'!D5</f>
        <v>AHMAD MASLUFI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'5a'!D6</f>
        <v>AKHMAD MIFTAKHUL ULUM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'5a'!D7</f>
        <v>ANIFATIMATUS SHOLICHAH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'5a'!D8</f>
        <v>ANTI HANA KHAIRINNISA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'5a'!D9</f>
        <v>EIDJA RAHMA SARI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'5a'!D10</f>
        <v>ELMA NUR YANTI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'5a'!D11</f>
        <v>FIRLINA AMELIA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'5a'!D12</f>
        <v>IDHA ARIFATUL KHOIROH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'5a'!D13</f>
        <v>INDANA ZULFA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'5a'!D14</f>
        <v>INDANA ZULFA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'5a'!D15</f>
        <v>INKA RIZKI NADIROH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'5a'!D16</f>
        <v>LISA AL FALAH PUTRI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'5a'!D17</f>
        <v>MOCHAMAD RIDHO MAGHFUR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'5a'!D18</f>
        <v>MOHAMMAD ROJAB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'5a'!D19</f>
        <v>MUCHAMAD NUR HIDAYAT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'5a'!D20</f>
        <v>MUCHAMMAD TEGAR AURA SAPUTRA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'5a'!D21</f>
        <v>MUHAMMAD DIDI PRAYOGI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'5a'!D22</f>
        <v>MUHAMMAD FADLI FIRMANSYAH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'5a'!D23</f>
        <v>MUKHAMMAD AUNILLAH SYAHPUTRA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'5a'!D24</f>
        <v>MUSLIM ABDILLAH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'5a'!D25</f>
        <v>NABILATUL KHOIROH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'5a'!D26</f>
        <v>NADIA MUFIDATUN NISA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 t="str">
        <f>'5a'!D27</f>
        <v>NAZWA NAFISAH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 t="str">
        <f>'5a'!D28</f>
        <v>PRISISKA DWIFALENTINA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 t="str">
        <f>'5a'!D29</f>
        <v>SITI USWATUN KHASANAH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 t="str">
        <f>'5a'!D30</f>
        <v>TASYA WURI INDRAWATI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 t="str">
        <f>'5a'!D31</f>
        <v>WASIQ RIZKI ILMIAH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 t="str">
        <f>'5a'!D32</f>
        <v>WINDI AGUSTINA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>
        <f>'5a'!D33</f>
        <v>0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</sheetData>
  <protectedRanges>
    <protectedRange sqref="B5:B34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97"/>
  <dimension ref="A1:Q34"/>
  <sheetViews>
    <sheetView view="pageBreakPreview" topLeftCell="A4" zoomScale="85" zoomScaleNormal="100" zoomScaleSheetLayoutView="85" workbookViewId="0">
      <selection activeCell="B5" sqref="B5:B34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INDEKS!G15</f>
        <v>KELAS V (LIMA) B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16</v>
      </c>
      <c r="D4" s="252">
        <v>17</v>
      </c>
      <c r="E4" s="252">
        <v>18</v>
      </c>
      <c r="F4" s="252">
        <v>19</v>
      </c>
      <c r="G4" s="252">
        <v>20</v>
      </c>
      <c r="H4" s="252">
        <v>21</v>
      </c>
      <c r="I4" s="252">
        <v>22</v>
      </c>
      <c r="J4" s="252">
        <v>23</v>
      </c>
      <c r="K4" s="252">
        <v>24</v>
      </c>
      <c r="L4" s="252">
        <v>25</v>
      </c>
      <c r="M4" s="252">
        <v>26</v>
      </c>
      <c r="N4" s="252">
        <v>27</v>
      </c>
      <c r="O4" s="252">
        <v>28</v>
      </c>
      <c r="P4" s="252">
        <v>29</v>
      </c>
      <c r="Q4" s="252">
        <v>30</v>
      </c>
    </row>
    <row r="5" spans="1:17">
      <c r="A5" s="286">
        <v>1</v>
      </c>
      <c r="B5" s="254" t="str">
        <f>'5b'!D4</f>
        <v>AHMAD MASLUKHI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'5b'!D5</f>
        <v>AKHMAD ROKHANI YUSUF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'5b'!D6</f>
        <v>ANANDA DWI REZA MUSLIM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'5b'!D7</f>
        <v>Dimas Saputra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'5b'!D8</f>
        <v>DWI AMAR MAHENDRA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'5b'!D9</f>
        <v>IMAM MASLUKHI RAMADANI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'5b'!D10</f>
        <v>INAYATUL CHOIROH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'5b'!D11</f>
        <v>M. Irmas Firmansyah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'5b'!D12</f>
        <v>M. Ridho Saputra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'5b'!D13</f>
        <v>MOCHAMAD DIMAS IRWANTO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'5b'!D14</f>
        <v>Muchamad Adi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'5b'!D15</f>
        <v>MUHAMAD ZIDAN ALYANDI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'5b'!D16</f>
        <v>MUHAMMAD CAKHYO FERDIYANTO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'5b'!D17</f>
        <v>MUHAMMAD IKHWAN MAULANA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'5b'!D18</f>
        <v>MUHAMMAD RIZQY MULYA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'5b'!D19</f>
        <v>MUHAMMAD SYARIFUDIN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'5b'!D20</f>
        <v>MUHAMMAD ZAENURI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'5b'!D21</f>
        <v>NANIK SRI AGUSTIN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'5b'!D22</f>
        <v>NUR KHAMIDAH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'5b'!D23</f>
        <v>NUR LAILA REZA AGUSTIN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'5b'!D24</f>
        <v>PUTRI DUWI OKTAFIYA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'5b'!D25</f>
        <v>QURROTIL A'YUN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'5b'!D26</f>
        <v>RESINATA ALFIYANTI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 t="str">
        <f>'5b'!D27</f>
        <v>RINA UTARI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 t="str">
        <f>'5b'!D28</f>
        <v>TASYA DWI MAISYAROH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 t="str">
        <f>'5b'!D29</f>
        <v>TORIQUN NAFIK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 t="str">
        <f>'5b'!D30</f>
        <v>VENI DWI ISAPUTRI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 t="str">
        <f>'5b'!D31</f>
        <v>WINDA DWI SEPTIANI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>
        <f>'5b'!D32</f>
        <v>0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>
        <f>'5b'!D33</f>
        <v>0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</sheetData>
  <protectedRanges>
    <protectedRange sqref="B5:B34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98"/>
  <dimension ref="A1:Q34"/>
  <sheetViews>
    <sheetView view="pageBreakPreview" topLeftCell="A4" zoomScale="85" zoomScaleNormal="100" zoomScaleSheetLayoutView="85" workbookViewId="0">
      <selection activeCell="B5" sqref="B5:B34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INDEKS!G16</f>
        <v>KELAS VI (ENAM) A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16</v>
      </c>
      <c r="D4" s="252">
        <v>17</v>
      </c>
      <c r="E4" s="252">
        <v>18</v>
      </c>
      <c r="F4" s="252">
        <v>19</v>
      </c>
      <c r="G4" s="252">
        <v>20</v>
      </c>
      <c r="H4" s="252">
        <v>21</v>
      </c>
      <c r="I4" s="252">
        <v>22</v>
      </c>
      <c r="J4" s="252">
        <v>23</v>
      </c>
      <c r="K4" s="252">
        <v>24</v>
      </c>
      <c r="L4" s="252">
        <v>25</v>
      </c>
      <c r="M4" s="252">
        <v>26</v>
      </c>
      <c r="N4" s="252">
        <v>27</v>
      </c>
      <c r="O4" s="252">
        <v>28</v>
      </c>
      <c r="P4" s="252">
        <v>29</v>
      </c>
      <c r="Q4" s="252">
        <v>30</v>
      </c>
    </row>
    <row r="5" spans="1:17">
      <c r="A5" s="286">
        <v>1</v>
      </c>
      <c r="B5" s="254" t="str">
        <f>'6a'!D4</f>
        <v>ACHMAD MAULANA AKBAR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'6a'!D5</f>
        <v>Achmad Shulchi Choiri Rusydanillah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'6a'!D6</f>
        <v>Ahmad Farhan Maulana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'6a'!D7</f>
        <v>Ahmad Ferihad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'6a'!D8</f>
        <v>Ain Nur Rohmah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'6a'!D9</f>
        <v>Ainul Ma'rifatul Khoiroh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'6a'!D10</f>
        <v>ALVINA MAILAFFAIZA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'6a'!D11</f>
        <v>ANA MAHNUCHATUL ATHIYAH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'6a'!D12</f>
        <v>Aulia Putri Pertiwi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'6a'!D13</f>
        <v>AYU REZA KURNIAWATI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'6a'!D14</f>
        <v>Dewi Puji Rahayu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'6a'!D15</f>
        <v>FATIHUL UMAM ROMADHONI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'6a'!D16</f>
        <v>Fitriyani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'6a'!D17</f>
        <v>M. Cholid Akbar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'6a'!D18</f>
        <v>Mahdyah Fitri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'6a'!D19</f>
        <v>Maria Ulfah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'6a'!D20</f>
        <v>Mochamad Tofan Hidayat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'6a'!D21</f>
        <v>Muchamad  Iqbal fanani Setiono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'6a'!D22</f>
        <v>Muhammad Rihal Islam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'6a'!D23</f>
        <v>MUHAMMAD WAHYU RAMADIAN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'6a'!D24</f>
        <v>Nabila Fitri Agustin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'6a'!D25</f>
        <v>Puja Feriyanti Agustin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'6a'!D26</f>
        <v>Roby Wahyudi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 t="str">
        <f>'6a'!D27</f>
        <v>SALMA DEWI FATIHATUL HIDAYAH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 t="str">
        <f>'6a'!D28</f>
        <v>Salsabila Al Azizah Yusif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 t="str">
        <f>'6a'!D29</f>
        <v>SUSI AKHIRIYAWATI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 t="str">
        <f>'6a'!D30</f>
        <v>TAKHIAT FAJAR SHUBKHI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 t="str">
        <f>'6a'!D31</f>
        <v>Wynda Ananda Eka Kharisma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 t="str">
        <f>'6a'!D32</f>
        <v>Yunita Sri Utami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>
        <f>'6a'!D33</f>
        <v>0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</sheetData>
  <protectedRanges>
    <protectedRange sqref="B5:B34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99"/>
  <dimension ref="A1:Q34"/>
  <sheetViews>
    <sheetView view="pageBreakPreview" zoomScale="85" zoomScaleNormal="100" zoomScaleSheetLayoutView="85" workbookViewId="0">
      <selection activeCell="B5" sqref="B5"/>
    </sheetView>
  </sheetViews>
  <sheetFormatPr defaultRowHeight="15"/>
  <cols>
    <col min="1" max="1" width="4.5703125" style="251" customWidth="1"/>
    <col min="2" max="2" width="39.28515625" style="251" customWidth="1"/>
    <col min="3" max="17" width="7.42578125" style="251" customWidth="1"/>
    <col min="18" max="16384" width="9.140625" style="251"/>
  </cols>
  <sheetData>
    <row r="1" spans="1:17" ht="18.75">
      <c r="A1" s="1947" t="s">
        <v>1047</v>
      </c>
      <c r="B1" s="1947"/>
      <c r="C1" s="1947"/>
      <c r="D1" s="1947"/>
      <c r="E1" s="1947"/>
      <c r="F1" s="1947"/>
      <c r="G1" s="1947"/>
      <c r="H1" s="1947"/>
      <c r="I1" s="1947"/>
      <c r="J1" s="1947"/>
      <c r="K1" s="1947"/>
      <c r="L1" s="1947"/>
      <c r="M1" s="1947"/>
      <c r="N1" s="1947"/>
      <c r="O1" s="1947"/>
      <c r="P1" s="1947"/>
      <c r="Q1" s="1947"/>
    </row>
    <row r="2" spans="1:17" ht="18.75">
      <c r="A2" s="1947" t="str">
        <f>AUTOMATIC!A70</f>
        <v>TAHUN PELAJARAN 2015/2016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</row>
    <row r="3" spans="1:17" ht="15.75" thickBot="1">
      <c r="A3" s="251" t="str">
        <f>INDEKS!G17</f>
        <v>KELAS VI (ENAM) B</v>
      </c>
      <c r="M3" s="287" t="s">
        <v>1049</v>
      </c>
      <c r="N3" s="251" t="s">
        <v>864</v>
      </c>
    </row>
    <row r="4" spans="1:17" ht="29.25" customHeight="1" thickBot="1">
      <c r="A4" s="252" t="s">
        <v>869</v>
      </c>
      <c r="B4" s="252" t="s">
        <v>863</v>
      </c>
      <c r="C4" s="252">
        <v>16</v>
      </c>
      <c r="D4" s="252">
        <v>17</v>
      </c>
      <c r="E4" s="252">
        <v>18</v>
      </c>
      <c r="F4" s="252">
        <v>19</v>
      </c>
      <c r="G4" s="252">
        <v>20</v>
      </c>
      <c r="H4" s="252">
        <v>21</v>
      </c>
      <c r="I4" s="252">
        <v>22</v>
      </c>
      <c r="J4" s="252">
        <v>23</v>
      </c>
      <c r="K4" s="252">
        <v>24</v>
      </c>
      <c r="L4" s="252">
        <v>25</v>
      </c>
      <c r="M4" s="252">
        <v>26</v>
      </c>
      <c r="N4" s="252">
        <v>27</v>
      </c>
      <c r="O4" s="252">
        <v>28</v>
      </c>
      <c r="P4" s="252">
        <v>29</v>
      </c>
      <c r="Q4" s="252">
        <v>30</v>
      </c>
    </row>
    <row r="5" spans="1:17">
      <c r="A5" s="286">
        <v>1</v>
      </c>
      <c r="B5" s="254" t="str">
        <f>'6b'!D4</f>
        <v>Abdul Karim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17">
      <c r="A6" s="285">
        <v>2</v>
      </c>
      <c r="B6" s="254" t="str">
        <f>'6b'!D5</f>
        <v>Arifah Billahi Abidah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</row>
    <row r="7" spans="1:17">
      <c r="A7" s="285">
        <v>3</v>
      </c>
      <c r="B7" s="254" t="str">
        <f>'6b'!D6</f>
        <v>BAGUS MULYADI</v>
      </c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</row>
    <row r="8" spans="1:17">
      <c r="A8" s="285">
        <v>4</v>
      </c>
      <c r="B8" s="254" t="str">
        <f>'6b'!D7</f>
        <v>Dewi Sulistiyowati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A9" s="285">
        <v>5</v>
      </c>
      <c r="B9" s="254" t="str">
        <f>'6b'!D8</f>
        <v>EDY SUDRAJAT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0" spans="1:17">
      <c r="A10" s="285">
        <v>6</v>
      </c>
      <c r="B10" s="254" t="str">
        <f>'6b'!D9</f>
        <v>Indah Gita Cahyani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</row>
    <row r="11" spans="1:17">
      <c r="A11" s="285">
        <v>7</v>
      </c>
      <c r="B11" s="254" t="str">
        <f>'6b'!D10</f>
        <v>KHARIS AL FARIZI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</row>
    <row r="12" spans="1:17">
      <c r="A12" s="285">
        <v>8</v>
      </c>
      <c r="B12" s="254" t="str">
        <f>'6b'!D11</f>
        <v>LAILATUL FITRIYAH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</row>
    <row r="13" spans="1:17">
      <c r="A13" s="285">
        <v>9</v>
      </c>
      <c r="B13" s="254" t="str">
        <f>'6b'!D12</f>
        <v>LAILI KHADHRATUL JAMIL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</row>
    <row r="14" spans="1:17">
      <c r="A14" s="285">
        <v>10</v>
      </c>
      <c r="B14" s="254" t="str">
        <f>'6b'!D13</f>
        <v>M. Deni Setiawan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</row>
    <row r="15" spans="1:17">
      <c r="A15" s="285">
        <v>11</v>
      </c>
      <c r="B15" s="254" t="str">
        <f>'6b'!D14</f>
        <v>MOCHAMAD RAFI YAZID PRAYOGA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</row>
    <row r="16" spans="1:17">
      <c r="A16" s="285">
        <v>12</v>
      </c>
      <c r="B16" s="254" t="str">
        <f>'6b'!D15</f>
        <v>MUCHAMAD FIRMANSYAH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</row>
    <row r="17" spans="1:17">
      <c r="A17" s="285">
        <v>13</v>
      </c>
      <c r="B17" s="254" t="str">
        <f>'6b'!D16</f>
        <v>MUCHAMMAD ARIF DWI KURNIAWAN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 spans="1:17">
      <c r="A18" s="285">
        <v>14</v>
      </c>
      <c r="B18" s="254" t="str">
        <f>'6b'!D17</f>
        <v>Muchammad Subahriyan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</row>
    <row r="19" spans="1:17">
      <c r="A19" s="285">
        <v>15</v>
      </c>
      <c r="B19" s="254" t="str">
        <f>'6b'!D18</f>
        <v>Muhammad Asyrof Almujadid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</row>
    <row r="20" spans="1:17">
      <c r="A20" s="285">
        <v>16</v>
      </c>
      <c r="B20" s="254" t="str">
        <f>'6b'!D19</f>
        <v>MUHAMMAD FERRI IRWANTO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</row>
    <row r="21" spans="1:17">
      <c r="A21" s="285">
        <v>17</v>
      </c>
      <c r="B21" s="254" t="str">
        <f>'6b'!D20</f>
        <v>MUHAMMAD IQBAL RODHI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</row>
    <row r="22" spans="1:17">
      <c r="A22" s="285">
        <v>18</v>
      </c>
      <c r="B22" s="254" t="str">
        <f>'6b'!D21</f>
        <v>Muhammad Rafli Khusni R.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</row>
    <row r="23" spans="1:17">
      <c r="A23" s="285">
        <v>19</v>
      </c>
      <c r="B23" s="254" t="str">
        <f>'6b'!D22</f>
        <v>Mukhamad Sokheh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</row>
    <row r="24" spans="1:17">
      <c r="A24" s="285">
        <v>20</v>
      </c>
      <c r="B24" s="254" t="str">
        <f>'6b'!D23</f>
        <v>MUKHAMAD ZAINAL ABIDIN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</row>
    <row r="25" spans="1:17">
      <c r="A25" s="285">
        <v>21</v>
      </c>
      <c r="B25" s="254" t="str">
        <f>'6b'!D24</f>
        <v>NADIA SOFA FEBRIANTI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</row>
    <row r="26" spans="1:17">
      <c r="A26" s="285">
        <v>22</v>
      </c>
      <c r="B26" s="254" t="str">
        <f>'6b'!D25</f>
        <v>Nur Agustina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</row>
    <row r="27" spans="1:17">
      <c r="A27" s="285">
        <v>23</v>
      </c>
      <c r="B27" s="254" t="str">
        <f>'6b'!D26</f>
        <v>Nurul Huda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</row>
    <row r="28" spans="1:17">
      <c r="A28" s="285">
        <v>24</v>
      </c>
      <c r="B28" s="254" t="str">
        <f>'6b'!D27</f>
        <v>Robby Maulana Kudus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</row>
    <row r="29" spans="1:17">
      <c r="A29" s="285">
        <v>25</v>
      </c>
      <c r="B29" s="254" t="str">
        <f>'6b'!D28</f>
        <v>SITI YULIANI RAHMAWATI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</row>
    <row r="30" spans="1:17">
      <c r="A30" s="285">
        <v>26</v>
      </c>
      <c r="B30" s="254" t="str">
        <f>'6b'!D29</f>
        <v>Tri Octa Viola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</row>
    <row r="31" spans="1:17">
      <c r="A31" s="285">
        <v>27</v>
      </c>
      <c r="B31" s="254" t="str">
        <f>'6b'!D30</f>
        <v>VEGA MAULANA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</row>
    <row r="32" spans="1:17">
      <c r="A32" s="285">
        <v>28</v>
      </c>
      <c r="B32" s="254" t="str">
        <f>'6b'!D31</f>
        <v>Wahyu Ramadani</v>
      </c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>
      <c r="A33" s="285">
        <v>29</v>
      </c>
      <c r="B33" s="254">
        <f>'6b'!D32</f>
        <v>0</v>
      </c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</row>
    <row r="34" spans="1:17">
      <c r="A34" s="285">
        <v>30</v>
      </c>
      <c r="B34" s="254">
        <f>'6b'!D33</f>
        <v>0</v>
      </c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</row>
  </sheetData>
  <protectedRanges>
    <protectedRange sqref="B5:B34" name="All"/>
  </protectedRanges>
  <mergeCells count="2">
    <mergeCell ref="A1:Q1"/>
    <mergeCell ref="A2:Q2"/>
  </mergeCells>
  <pageMargins left="0.51181102362204722" right="0.51181102362204722" top="0.15748031496062992" bottom="0.15748031496062992" header="0.31496062992125984" footer="0.31496062992125984"/>
  <pageSetup paperSize="256" orientation="landscape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D321"/>
  <sheetViews>
    <sheetView view="pageBreakPreview" zoomScale="85" zoomScaleNormal="55" zoomScaleSheetLayoutView="85" workbookViewId="0">
      <pane xSplit="4" ySplit="2" topLeftCell="E26" activePane="bottomRight" state="frozen"/>
      <selection pane="topRight" activeCell="D1" sqref="D1"/>
      <selection pane="bottomLeft" activeCell="A6" sqref="A6"/>
      <selection pane="bottomRight" activeCell="H4" sqref="H4:H38"/>
    </sheetView>
  </sheetViews>
  <sheetFormatPr defaultRowHeight="20.100000000000001" customHeight="1"/>
  <cols>
    <col min="1" max="1" width="3.42578125" style="9" customWidth="1"/>
    <col min="2" max="2" width="10.85546875" style="30" customWidth="1"/>
    <col min="3" max="3" width="10.85546875" style="9" customWidth="1"/>
    <col min="4" max="4" width="37.5703125" style="9" customWidth="1"/>
    <col min="5" max="5" width="5.7109375" style="6" customWidth="1"/>
    <col min="6" max="6" width="10.140625" style="10" customWidth="1"/>
    <col min="7" max="7" width="22.7109375" style="10" customWidth="1"/>
    <col min="8" max="8" width="5.42578125" style="14" customWidth="1"/>
    <col min="9" max="9" width="19.28515625" style="10" customWidth="1"/>
    <col min="10" max="10" width="20" style="9" customWidth="1"/>
    <col min="11" max="11" width="15.28515625" style="9" customWidth="1"/>
    <col min="12" max="12" width="15.5703125" style="9" customWidth="1"/>
    <col min="13" max="14" width="15.28515625" style="30" customWidth="1"/>
    <col min="15" max="15" width="5.7109375" style="30" bestFit="1" customWidth="1"/>
    <col min="16" max="16" width="5.28515625" style="30" bestFit="1" customWidth="1"/>
    <col min="17" max="22" width="15.28515625" style="12" customWidth="1"/>
    <col min="23" max="23" width="24.42578125" style="9" customWidth="1"/>
    <col min="24" max="25" width="5.140625" style="9" customWidth="1"/>
    <col min="26" max="26" width="12.28515625" style="9" customWidth="1"/>
    <col min="27" max="27" width="25.7109375" style="514" customWidth="1"/>
    <col min="28" max="28" width="25.7109375" style="9" bestFit="1" customWidth="1"/>
    <col min="29" max="16384" width="9.140625" style="9"/>
  </cols>
  <sheetData>
    <row r="1" spans="1:30" s="5" customFormat="1" ht="31.5" customHeight="1">
      <c r="A1" s="1524" t="s">
        <v>0</v>
      </c>
      <c r="B1" s="1517" t="s">
        <v>103</v>
      </c>
      <c r="C1" s="1527" t="s">
        <v>112</v>
      </c>
      <c r="D1" s="1524" t="s">
        <v>1</v>
      </c>
      <c r="E1" s="1524" t="s">
        <v>2</v>
      </c>
      <c r="F1" s="1530" t="s">
        <v>3</v>
      </c>
      <c r="G1" s="1531"/>
      <c r="H1" s="1534" t="s">
        <v>37</v>
      </c>
      <c r="I1" s="1524" t="s">
        <v>4</v>
      </c>
      <c r="J1" s="1524"/>
      <c r="K1" s="1524" t="s">
        <v>5</v>
      </c>
      <c r="L1" s="1524"/>
      <c r="M1" s="41" t="s">
        <v>425</v>
      </c>
      <c r="N1" s="41" t="s">
        <v>427</v>
      </c>
      <c r="O1" s="1545" t="s">
        <v>1630</v>
      </c>
      <c r="P1" s="1545"/>
      <c r="Q1" s="1536" t="s">
        <v>19</v>
      </c>
      <c r="R1" s="1542" t="s">
        <v>842</v>
      </c>
      <c r="S1" s="1542" t="s">
        <v>841</v>
      </c>
      <c r="T1" s="1542" t="s">
        <v>846</v>
      </c>
      <c r="U1" s="1542" t="s">
        <v>848</v>
      </c>
      <c r="V1" s="1542" t="s">
        <v>850</v>
      </c>
      <c r="W1" s="1524" t="s">
        <v>6</v>
      </c>
      <c r="X1" s="1524"/>
      <c r="Y1" s="1524"/>
      <c r="Z1" s="1524"/>
      <c r="AA1" s="1504" t="s">
        <v>1288</v>
      </c>
      <c r="AB1" s="243" t="s">
        <v>1839</v>
      </c>
      <c r="AC1" s="1529" t="s">
        <v>1002</v>
      </c>
    </row>
    <row r="2" spans="1:30" s="245" customFormat="1" ht="31.5" customHeight="1" thickBot="1">
      <c r="A2" s="1546"/>
      <c r="B2" s="1549"/>
      <c r="C2" s="1550"/>
      <c r="D2" s="1546"/>
      <c r="E2" s="1546"/>
      <c r="F2" s="1547"/>
      <c r="G2" s="1548"/>
      <c r="H2" s="1551"/>
      <c r="I2" s="241" t="s">
        <v>11</v>
      </c>
      <c r="J2" s="241" t="s">
        <v>12</v>
      </c>
      <c r="K2" s="241" t="s">
        <v>11</v>
      </c>
      <c r="L2" s="241" t="s">
        <v>12</v>
      </c>
      <c r="M2" s="239" t="s">
        <v>426</v>
      </c>
      <c r="N2" s="239" t="s">
        <v>428</v>
      </c>
      <c r="O2" s="240" t="s">
        <v>11</v>
      </c>
      <c r="P2" s="240" t="s">
        <v>12</v>
      </c>
      <c r="Q2" s="1552"/>
      <c r="R2" s="1543"/>
      <c r="S2" s="1543"/>
      <c r="T2" s="1543"/>
      <c r="U2" s="1543"/>
      <c r="V2" s="1543"/>
      <c r="W2" s="241" t="s">
        <v>7</v>
      </c>
      <c r="X2" s="241" t="s">
        <v>21</v>
      </c>
      <c r="Y2" s="241" t="s">
        <v>22</v>
      </c>
      <c r="Z2" s="241" t="s">
        <v>8</v>
      </c>
      <c r="AA2" s="1505"/>
      <c r="AB2" s="244" t="s">
        <v>1838</v>
      </c>
      <c r="AC2" s="1529"/>
    </row>
    <row r="3" spans="1:30" s="472" customFormat="1" ht="15.75" customHeight="1" thickBot="1">
      <c r="A3" s="469">
        <v>1</v>
      </c>
      <c r="B3" s="469">
        <v>2</v>
      </c>
      <c r="C3" s="469">
        <v>3</v>
      </c>
      <c r="D3" s="469">
        <v>4</v>
      </c>
      <c r="E3" s="469">
        <v>5</v>
      </c>
      <c r="F3" s="469">
        <v>6</v>
      </c>
      <c r="G3" s="469">
        <v>7</v>
      </c>
      <c r="H3" s="469">
        <v>8</v>
      </c>
      <c r="I3" s="469">
        <v>9</v>
      </c>
      <c r="J3" s="469">
        <v>10</v>
      </c>
      <c r="K3" s="469">
        <v>11</v>
      </c>
      <c r="L3" s="469">
        <v>12</v>
      </c>
      <c r="M3" s="469">
        <v>13</v>
      </c>
      <c r="N3" s="469">
        <v>14</v>
      </c>
      <c r="O3" s="469">
        <v>15</v>
      </c>
      <c r="P3" s="469">
        <v>16</v>
      </c>
      <c r="Q3" s="469">
        <v>17</v>
      </c>
      <c r="R3" s="469">
        <v>18</v>
      </c>
      <c r="S3" s="469">
        <v>19</v>
      </c>
      <c r="T3" s="469">
        <v>20</v>
      </c>
      <c r="U3" s="469">
        <v>21</v>
      </c>
      <c r="V3" s="469">
        <v>22</v>
      </c>
      <c r="W3" s="469">
        <v>23</v>
      </c>
      <c r="X3" s="469">
        <v>24</v>
      </c>
      <c r="Y3" s="469">
        <v>25</v>
      </c>
      <c r="Z3" s="469">
        <v>26</v>
      </c>
      <c r="AA3" s="486"/>
      <c r="AB3" s="469">
        <v>27</v>
      </c>
      <c r="AC3" s="469">
        <v>28</v>
      </c>
    </row>
    <row r="4" spans="1:30" s="1226" customFormat="1" ht="26.25" customHeight="1" thickBot="1">
      <c r="A4" s="1213">
        <v>1</v>
      </c>
      <c r="B4" s="1214"/>
      <c r="C4" s="1215">
        <v>4328</v>
      </c>
      <c r="D4" s="1214" t="s">
        <v>1102</v>
      </c>
      <c r="E4" s="1213" t="s">
        <v>9</v>
      </c>
      <c r="F4" s="1216" t="s">
        <v>10</v>
      </c>
      <c r="G4" s="1217">
        <v>38608</v>
      </c>
      <c r="H4" s="246" t="s">
        <v>1363</v>
      </c>
      <c r="I4" s="1213" t="s">
        <v>1793</v>
      </c>
      <c r="J4" s="1213" t="s">
        <v>1794</v>
      </c>
      <c r="K4" s="1218" t="s">
        <v>478</v>
      </c>
      <c r="L4" s="1219" t="s">
        <v>861</v>
      </c>
      <c r="M4" s="1219"/>
      <c r="N4" s="1219"/>
      <c r="O4" s="1219" t="s">
        <v>699</v>
      </c>
      <c r="P4" s="1219" t="s">
        <v>699</v>
      </c>
      <c r="Q4" s="1220" t="s">
        <v>852</v>
      </c>
      <c r="R4" s="1221" t="s">
        <v>1641</v>
      </c>
      <c r="S4" s="1221" t="s">
        <v>336</v>
      </c>
      <c r="T4" s="1221" t="s">
        <v>1286</v>
      </c>
      <c r="U4" s="1221" t="s">
        <v>1320</v>
      </c>
      <c r="V4" s="1221">
        <v>2</v>
      </c>
      <c r="W4" s="1213" t="s">
        <v>707</v>
      </c>
      <c r="X4" s="1213">
        <v>31</v>
      </c>
      <c r="Y4" s="1222">
        <v>5</v>
      </c>
      <c r="Z4" s="1223" t="s">
        <v>321</v>
      </c>
      <c r="AA4" s="1224" t="s">
        <v>1795</v>
      </c>
      <c r="AB4" s="1225" t="s">
        <v>1870</v>
      </c>
      <c r="AC4" s="1225"/>
      <c r="AD4" s="1225"/>
    </row>
    <row r="5" spans="1:30" s="368" customFormat="1" ht="26.25" customHeight="1" thickBot="1">
      <c r="A5" s="330">
        <v>2</v>
      </c>
      <c r="B5" s="325"/>
      <c r="C5" s="376" t="s">
        <v>645</v>
      </c>
      <c r="D5" s="481" t="s">
        <v>500</v>
      </c>
      <c r="E5" s="330" t="s">
        <v>31</v>
      </c>
      <c r="F5" s="332" t="s">
        <v>431</v>
      </c>
      <c r="G5" s="400">
        <v>38988</v>
      </c>
      <c r="H5" s="246" t="s">
        <v>1361</v>
      </c>
      <c r="I5" s="330" t="s">
        <v>528</v>
      </c>
      <c r="J5" s="330" t="s">
        <v>529</v>
      </c>
      <c r="K5" s="388" t="s">
        <v>485</v>
      </c>
      <c r="L5" s="346"/>
      <c r="M5" s="346"/>
      <c r="N5" s="346"/>
      <c r="O5" s="346" t="s">
        <v>698</v>
      </c>
      <c r="P5" s="346" t="s">
        <v>699</v>
      </c>
      <c r="Q5" s="349">
        <v>2500000</v>
      </c>
      <c r="R5" s="349"/>
      <c r="S5" s="349"/>
      <c r="T5" s="349"/>
      <c r="U5" s="349"/>
      <c r="V5" s="349"/>
      <c r="W5" s="330" t="s">
        <v>710</v>
      </c>
      <c r="X5" s="330" t="s">
        <v>25</v>
      </c>
      <c r="Y5" s="348" t="s">
        <v>30</v>
      </c>
      <c r="Z5" s="363" t="s">
        <v>326</v>
      </c>
      <c r="AA5" s="516" t="s">
        <v>1465</v>
      </c>
      <c r="AB5" s="342" t="s">
        <v>2069</v>
      </c>
      <c r="AC5" s="339"/>
    </row>
    <row r="6" spans="1:30" s="368" customFormat="1" ht="26.25" customHeight="1" thickBot="1">
      <c r="A6" s="1213">
        <v>3</v>
      </c>
      <c r="B6" s="325"/>
      <c r="C6" s="376" t="s">
        <v>646</v>
      </c>
      <c r="D6" s="359" t="s">
        <v>501</v>
      </c>
      <c r="E6" s="330" t="s">
        <v>31</v>
      </c>
      <c r="F6" s="332" t="s">
        <v>431</v>
      </c>
      <c r="G6" s="400">
        <v>38520</v>
      </c>
      <c r="H6" s="246" t="s">
        <v>713</v>
      </c>
      <c r="I6" s="330" t="s">
        <v>530</v>
      </c>
      <c r="J6" s="330" t="s">
        <v>531</v>
      </c>
      <c r="K6" s="388" t="s">
        <v>323</v>
      </c>
      <c r="L6" s="346" t="s">
        <v>711</v>
      </c>
      <c r="M6" s="346"/>
      <c r="N6" s="346"/>
      <c r="O6" s="346" t="s">
        <v>699</v>
      </c>
      <c r="P6" s="346" t="s">
        <v>699</v>
      </c>
      <c r="Q6" s="349">
        <v>2500000</v>
      </c>
      <c r="R6" s="349"/>
      <c r="S6" s="349"/>
      <c r="T6" s="349"/>
      <c r="U6" s="349"/>
      <c r="V6" s="349"/>
      <c r="W6" s="330" t="s">
        <v>707</v>
      </c>
      <c r="X6" s="330" t="s">
        <v>584</v>
      </c>
      <c r="Y6" s="348" t="s">
        <v>27</v>
      </c>
      <c r="Z6" s="363" t="s">
        <v>321</v>
      </c>
      <c r="AA6" s="516" t="s">
        <v>1466</v>
      </c>
      <c r="AB6" s="342" t="s">
        <v>2070</v>
      </c>
      <c r="AC6" s="342"/>
      <c r="AD6" s="362"/>
    </row>
    <row r="7" spans="1:30" s="822" customFormat="1" ht="26.25" customHeight="1" thickBot="1">
      <c r="A7" s="330">
        <v>4</v>
      </c>
      <c r="B7" s="819"/>
      <c r="C7" s="818" t="s">
        <v>647</v>
      </c>
      <c r="D7" s="1208" t="s">
        <v>502</v>
      </c>
      <c r="E7" s="601" t="s">
        <v>31</v>
      </c>
      <c r="F7" s="1209" t="s">
        <v>431</v>
      </c>
      <c r="G7" s="1210">
        <v>38383</v>
      </c>
      <c r="H7" s="246" t="s">
        <v>713</v>
      </c>
      <c r="I7" s="601" t="s">
        <v>532</v>
      </c>
      <c r="J7" s="601" t="s">
        <v>533</v>
      </c>
      <c r="K7" s="606" t="s">
        <v>323</v>
      </c>
      <c r="L7" s="607" t="s">
        <v>861</v>
      </c>
      <c r="M7" s="607"/>
      <c r="N7" s="607"/>
      <c r="O7" s="607" t="s">
        <v>698</v>
      </c>
      <c r="P7" s="607" t="s">
        <v>697</v>
      </c>
      <c r="Q7" s="608" t="s">
        <v>845</v>
      </c>
      <c r="R7" s="608" t="s">
        <v>1641</v>
      </c>
      <c r="S7" s="608" t="s">
        <v>1729</v>
      </c>
      <c r="T7" s="608" t="s">
        <v>1286</v>
      </c>
      <c r="U7" s="608" t="s">
        <v>1642</v>
      </c>
      <c r="V7" s="608">
        <v>4</v>
      </c>
      <c r="W7" s="601" t="s">
        <v>1328</v>
      </c>
      <c r="X7" s="601" t="s">
        <v>585</v>
      </c>
      <c r="Y7" s="602" t="s">
        <v>25</v>
      </c>
      <c r="Z7" s="603" t="s">
        <v>321</v>
      </c>
      <c r="AA7" s="609" t="s">
        <v>1418</v>
      </c>
      <c r="AB7" s="1211" t="s">
        <v>1864</v>
      </c>
    </row>
    <row r="8" spans="1:30" s="834" customFormat="1" ht="26.25" customHeight="1" thickBot="1">
      <c r="A8" s="1213">
        <v>5</v>
      </c>
      <c r="B8" s="825"/>
      <c r="C8" s="824">
        <v>4393</v>
      </c>
      <c r="D8" s="1204" t="s">
        <v>1424</v>
      </c>
      <c r="E8" s="1201" t="s">
        <v>31</v>
      </c>
      <c r="F8" s="1202" t="s">
        <v>1637</v>
      </c>
      <c r="G8" s="1199">
        <v>38749</v>
      </c>
      <c r="H8" s="246" t="s">
        <v>1363</v>
      </c>
      <c r="I8" s="1201" t="s">
        <v>1425</v>
      </c>
      <c r="J8" s="1201" t="s">
        <v>1431</v>
      </c>
      <c r="K8" s="829" t="s">
        <v>323</v>
      </c>
      <c r="L8" s="830" t="s">
        <v>861</v>
      </c>
      <c r="M8" s="830"/>
      <c r="N8" s="830"/>
      <c r="O8" s="830" t="s">
        <v>699</v>
      </c>
      <c r="P8" s="830" t="s">
        <v>698</v>
      </c>
      <c r="Q8" s="831" t="s">
        <v>855</v>
      </c>
      <c r="R8" s="1203" t="s">
        <v>1641</v>
      </c>
      <c r="S8" s="1203" t="s">
        <v>1056</v>
      </c>
      <c r="T8" s="1203" t="s">
        <v>1057</v>
      </c>
      <c r="U8" s="1203" t="s">
        <v>1642</v>
      </c>
      <c r="V8" s="1203">
        <v>2</v>
      </c>
      <c r="W8" s="823" t="s">
        <v>1432</v>
      </c>
      <c r="X8" s="823">
        <v>58</v>
      </c>
      <c r="Y8" s="832">
        <v>6</v>
      </c>
      <c r="Z8" s="828" t="s">
        <v>321</v>
      </c>
      <c r="AA8" s="1205"/>
      <c r="AB8" s="870" t="s">
        <v>1871</v>
      </c>
      <c r="AC8" s="870"/>
      <c r="AD8" s="870"/>
    </row>
    <row r="9" spans="1:30" s="822" customFormat="1" ht="26.25" customHeight="1" thickBot="1">
      <c r="A9" s="330">
        <v>6</v>
      </c>
      <c r="B9" s="819"/>
      <c r="C9" s="818" t="s">
        <v>648</v>
      </c>
      <c r="D9" s="1204" t="s">
        <v>503</v>
      </c>
      <c r="E9" s="601" t="s">
        <v>9</v>
      </c>
      <c r="F9" s="1209" t="s">
        <v>581</v>
      </c>
      <c r="G9" s="1210">
        <v>38874</v>
      </c>
      <c r="H9" s="246" t="s">
        <v>1363</v>
      </c>
      <c r="I9" s="601" t="s">
        <v>534</v>
      </c>
      <c r="J9" s="601" t="s">
        <v>535</v>
      </c>
      <c r="K9" s="606" t="s">
        <v>323</v>
      </c>
      <c r="L9" s="607" t="s">
        <v>861</v>
      </c>
      <c r="M9" s="607"/>
      <c r="N9" s="607"/>
      <c r="O9" s="607" t="s">
        <v>699</v>
      </c>
      <c r="P9" s="607" t="s">
        <v>1790</v>
      </c>
      <c r="Q9" s="608" t="s">
        <v>855</v>
      </c>
      <c r="R9" s="608" t="s">
        <v>1289</v>
      </c>
      <c r="S9" s="608" t="s">
        <v>854</v>
      </c>
      <c r="T9" s="608" t="s">
        <v>1286</v>
      </c>
      <c r="U9" s="608" t="s">
        <v>1320</v>
      </c>
      <c r="V9" s="608">
        <v>1</v>
      </c>
      <c r="W9" s="601" t="s">
        <v>859</v>
      </c>
      <c r="X9" s="602" t="s">
        <v>438</v>
      </c>
      <c r="Y9" s="602" t="s">
        <v>30</v>
      </c>
      <c r="Z9" s="603" t="s">
        <v>598</v>
      </c>
      <c r="AA9" s="1205" t="s">
        <v>1467</v>
      </c>
      <c r="AB9" s="822" t="s">
        <v>1872</v>
      </c>
    </row>
    <row r="10" spans="1:30" s="834" customFormat="1" ht="26.25" customHeight="1" thickBot="1">
      <c r="A10" s="1213">
        <v>7</v>
      </c>
      <c r="B10" s="825"/>
      <c r="C10" s="824" t="s">
        <v>650</v>
      </c>
      <c r="D10" s="1197" t="s">
        <v>505</v>
      </c>
      <c r="E10" s="828" t="s">
        <v>9</v>
      </c>
      <c r="F10" s="1206" t="s">
        <v>431</v>
      </c>
      <c r="G10" s="1199">
        <v>38876</v>
      </c>
      <c r="H10" s="246" t="s">
        <v>1363</v>
      </c>
      <c r="I10" s="823" t="s">
        <v>538</v>
      </c>
      <c r="J10" s="828" t="s">
        <v>539</v>
      </c>
      <c r="K10" s="1207" t="s">
        <v>325</v>
      </c>
      <c r="L10" s="830" t="s">
        <v>323</v>
      </c>
      <c r="M10" s="830"/>
      <c r="N10" s="830"/>
      <c r="O10" s="830" t="s">
        <v>699</v>
      </c>
      <c r="P10" s="830" t="s">
        <v>699</v>
      </c>
      <c r="Q10" s="833" t="s">
        <v>845</v>
      </c>
      <c r="R10" s="1203" t="s">
        <v>857</v>
      </c>
      <c r="S10" s="1203" t="s">
        <v>1294</v>
      </c>
      <c r="T10" s="1203" t="s">
        <v>1728</v>
      </c>
      <c r="U10" s="1203" t="s">
        <v>1715</v>
      </c>
      <c r="V10" s="1203">
        <v>1</v>
      </c>
      <c r="W10" s="823" t="s">
        <v>701</v>
      </c>
      <c r="X10" s="823">
        <v>13</v>
      </c>
      <c r="Y10" s="832">
        <v>2</v>
      </c>
      <c r="Z10" s="828" t="s">
        <v>598</v>
      </c>
      <c r="AA10" s="1200" t="s">
        <v>1469</v>
      </c>
      <c r="AB10" s="870" t="s">
        <v>1873</v>
      </c>
      <c r="AC10" s="870"/>
    </row>
    <row r="11" spans="1:30" s="368" customFormat="1" ht="26.25" customHeight="1" thickBot="1">
      <c r="A11" s="330">
        <v>8</v>
      </c>
      <c r="B11" s="819"/>
      <c r="C11" s="818" t="s">
        <v>652</v>
      </c>
      <c r="D11" s="1208" t="s">
        <v>507</v>
      </c>
      <c r="E11" s="601" t="s">
        <v>9</v>
      </c>
      <c r="F11" s="1209" t="s">
        <v>431</v>
      </c>
      <c r="G11" s="1210">
        <v>38494</v>
      </c>
      <c r="H11" s="246" t="s">
        <v>713</v>
      </c>
      <c r="I11" s="601" t="s">
        <v>542</v>
      </c>
      <c r="J11" s="601" t="s">
        <v>543</v>
      </c>
      <c r="K11" s="606" t="s">
        <v>340</v>
      </c>
      <c r="L11" s="607" t="s">
        <v>354</v>
      </c>
      <c r="M11" s="607"/>
      <c r="N11" s="607"/>
      <c r="O11" s="607" t="s">
        <v>697</v>
      </c>
      <c r="P11" s="607" t="s">
        <v>697</v>
      </c>
      <c r="Q11" s="608" t="s">
        <v>845</v>
      </c>
      <c r="R11" s="608" t="s">
        <v>857</v>
      </c>
      <c r="S11" s="608" t="s">
        <v>1294</v>
      </c>
      <c r="T11" s="608" t="s">
        <v>1788</v>
      </c>
      <c r="U11" s="608" t="s">
        <v>1320</v>
      </c>
      <c r="V11" s="608">
        <v>4</v>
      </c>
      <c r="W11" s="601" t="s">
        <v>1692</v>
      </c>
      <c r="X11" s="602">
        <v>5</v>
      </c>
      <c r="Y11" s="602">
        <v>1</v>
      </c>
      <c r="Z11" s="603" t="s">
        <v>364</v>
      </c>
      <c r="AA11" s="609" t="s">
        <v>1471</v>
      </c>
      <c r="AB11" s="822" t="s">
        <v>1874</v>
      </c>
      <c r="AC11" s="1211"/>
      <c r="AD11" s="1211"/>
    </row>
    <row r="12" spans="1:30" s="822" customFormat="1" ht="26.25" customHeight="1" thickBot="1">
      <c r="A12" s="1213">
        <v>9</v>
      </c>
      <c r="B12" s="825"/>
      <c r="C12" s="824" t="s">
        <v>653</v>
      </c>
      <c r="D12" s="1197" t="s">
        <v>508</v>
      </c>
      <c r="E12" s="823" t="s">
        <v>9</v>
      </c>
      <c r="F12" s="1198" t="s">
        <v>431</v>
      </c>
      <c r="G12" s="1199">
        <v>38493</v>
      </c>
      <c r="H12" s="246" t="s">
        <v>713</v>
      </c>
      <c r="I12" s="823" t="s">
        <v>544</v>
      </c>
      <c r="J12" s="823" t="s">
        <v>545</v>
      </c>
      <c r="K12" s="829" t="s">
        <v>340</v>
      </c>
      <c r="L12" s="830" t="s">
        <v>322</v>
      </c>
      <c r="M12" s="830"/>
      <c r="N12" s="830"/>
      <c r="O12" s="830" t="s">
        <v>697</v>
      </c>
      <c r="P12" s="830" t="s">
        <v>698</v>
      </c>
      <c r="Q12" s="831" t="s">
        <v>845</v>
      </c>
      <c r="R12" s="831" t="s">
        <v>1322</v>
      </c>
      <c r="S12" s="831" t="s">
        <v>1787</v>
      </c>
      <c r="T12" s="831" t="s">
        <v>1286</v>
      </c>
      <c r="U12" s="831"/>
      <c r="V12" s="831">
        <v>1</v>
      </c>
      <c r="W12" s="823" t="s">
        <v>335</v>
      </c>
      <c r="X12" s="823">
        <v>41</v>
      </c>
      <c r="Y12" s="832">
        <v>8</v>
      </c>
      <c r="Z12" s="828" t="s">
        <v>321</v>
      </c>
      <c r="AA12" s="1200" t="s">
        <v>1472</v>
      </c>
      <c r="AB12" s="870" t="s">
        <v>1875</v>
      </c>
      <c r="AC12" s="870"/>
      <c r="AD12" s="870"/>
    </row>
    <row r="13" spans="1:30" s="834" customFormat="1" ht="26.25" customHeight="1" thickBot="1">
      <c r="A13" s="330">
        <v>10</v>
      </c>
      <c r="B13" s="632"/>
      <c r="C13" s="1228" t="s">
        <v>654</v>
      </c>
      <c r="D13" s="1229" t="s">
        <v>509</v>
      </c>
      <c r="E13" s="631" t="s">
        <v>9</v>
      </c>
      <c r="F13" s="634" t="s">
        <v>431</v>
      </c>
      <c r="G13" s="1230">
        <v>38581</v>
      </c>
      <c r="H13" s="246" t="s">
        <v>1363</v>
      </c>
      <c r="I13" s="631" t="s">
        <v>546</v>
      </c>
      <c r="J13" s="631" t="s">
        <v>1796</v>
      </c>
      <c r="K13" s="1232" t="s">
        <v>1704</v>
      </c>
      <c r="L13" s="906" t="s">
        <v>322</v>
      </c>
      <c r="M13" s="906"/>
      <c r="N13" s="906"/>
      <c r="O13" s="906" t="s">
        <v>699</v>
      </c>
      <c r="P13" s="906" t="s">
        <v>698</v>
      </c>
      <c r="Q13" s="913" t="s">
        <v>845</v>
      </c>
      <c r="R13" s="908" t="s">
        <v>1641</v>
      </c>
      <c r="S13" s="908" t="s">
        <v>874</v>
      </c>
      <c r="T13" s="908" t="s">
        <v>1286</v>
      </c>
      <c r="U13" s="908" t="s">
        <v>1291</v>
      </c>
      <c r="V13" s="908">
        <v>3</v>
      </c>
      <c r="W13" s="631" t="s">
        <v>1797</v>
      </c>
      <c r="X13" s="631">
        <v>2</v>
      </c>
      <c r="Y13" s="902">
        <v>1</v>
      </c>
      <c r="Z13" s="904" t="s">
        <v>364</v>
      </c>
      <c r="AA13" s="909" t="s">
        <v>1798</v>
      </c>
      <c r="AB13" s="706" t="s">
        <v>1876</v>
      </c>
      <c r="AC13" s="636"/>
      <c r="AD13" s="636"/>
    </row>
    <row r="14" spans="1:30" s="636" customFormat="1" ht="26.25" customHeight="1" thickBot="1">
      <c r="A14" s="1213">
        <v>11</v>
      </c>
      <c r="B14" s="819"/>
      <c r="C14" s="818" t="s">
        <v>655</v>
      </c>
      <c r="D14" s="1208" t="s">
        <v>510</v>
      </c>
      <c r="E14" s="601" t="s">
        <v>9</v>
      </c>
      <c r="F14" s="1209" t="s">
        <v>431</v>
      </c>
      <c r="G14" s="1210">
        <v>38573</v>
      </c>
      <c r="H14" s="246" t="s">
        <v>1363</v>
      </c>
      <c r="I14" s="601" t="s">
        <v>547</v>
      </c>
      <c r="J14" s="601" t="s">
        <v>548</v>
      </c>
      <c r="K14" s="606" t="s">
        <v>344</v>
      </c>
      <c r="L14" s="607" t="s">
        <v>322</v>
      </c>
      <c r="M14" s="607"/>
      <c r="N14" s="607"/>
      <c r="O14" s="607" t="s">
        <v>697</v>
      </c>
      <c r="P14" s="607" t="s">
        <v>697</v>
      </c>
      <c r="Q14" s="608" t="s">
        <v>851</v>
      </c>
      <c r="R14" s="608" t="s">
        <v>1289</v>
      </c>
      <c r="S14" s="608" t="s">
        <v>854</v>
      </c>
      <c r="T14" s="608" t="s">
        <v>1290</v>
      </c>
      <c r="U14" s="608" t="s">
        <v>1320</v>
      </c>
      <c r="V14" s="608">
        <v>1</v>
      </c>
      <c r="W14" s="601" t="s">
        <v>1779</v>
      </c>
      <c r="X14" s="601">
        <v>32</v>
      </c>
      <c r="Y14" s="602">
        <v>5</v>
      </c>
      <c r="Z14" s="603" t="s">
        <v>326</v>
      </c>
      <c r="AA14" s="609" t="s">
        <v>1473</v>
      </c>
      <c r="AB14" s="822" t="s">
        <v>1877</v>
      </c>
      <c r="AC14" s="822"/>
      <c r="AD14" s="1211"/>
    </row>
    <row r="15" spans="1:30" s="822" customFormat="1" ht="26.25" customHeight="1" thickBot="1">
      <c r="A15" s="330">
        <v>12</v>
      </c>
      <c r="B15" s="825"/>
      <c r="C15" s="824" t="s">
        <v>656</v>
      </c>
      <c r="D15" s="1197" t="s">
        <v>511</v>
      </c>
      <c r="E15" s="823" t="s">
        <v>31</v>
      </c>
      <c r="F15" s="1198" t="s">
        <v>431</v>
      </c>
      <c r="G15" s="1199">
        <v>38758</v>
      </c>
      <c r="H15" s="246" t="s">
        <v>1363</v>
      </c>
      <c r="I15" s="823" t="s">
        <v>549</v>
      </c>
      <c r="J15" s="823" t="s">
        <v>550</v>
      </c>
      <c r="K15" s="829" t="s">
        <v>323</v>
      </c>
      <c r="L15" s="830" t="s">
        <v>322</v>
      </c>
      <c r="M15" s="830"/>
      <c r="N15" s="830"/>
      <c r="O15" s="830" t="s">
        <v>699</v>
      </c>
      <c r="P15" s="830" t="s">
        <v>699</v>
      </c>
      <c r="Q15" s="831" t="s">
        <v>845</v>
      </c>
      <c r="R15" s="831" t="s">
        <v>1641</v>
      </c>
      <c r="S15" s="831" t="s">
        <v>1792</v>
      </c>
      <c r="T15" s="831" t="s">
        <v>1290</v>
      </c>
      <c r="U15" s="831" t="s">
        <v>1320</v>
      </c>
      <c r="V15" s="831">
        <v>2</v>
      </c>
      <c r="W15" s="823" t="s">
        <v>1692</v>
      </c>
      <c r="X15" s="832">
        <v>3</v>
      </c>
      <c r="Y15" s="832">
        <v>1</v>
      </c>
      <c r="Z15" s="828" t="s">
        <v>364</v>
      </c>
      <c r="AA15" s="1200" t="s">
        <v>1474</v>
      </c>
      <c r="AB15" s="870" t="s">
        <v>1878</v>
      </c>
      <c r="AC15" s="834"/>
      <c r="AD15" s="834"/>
    </row>
    <row r="16" spans="1:30" s="834" customFormat="1" ht="26.25" customHeight="1" thickBot="1">
      <c r="A16" s="1213">
        <v>13</v>
      </c>
      <c r="B16" s="819"/>
      <c r="C16" s="818" t="s">
        <v>657</v>
      </c>
      <c r="D16" s="1208" t="s">
        <v>512</v>
      </c>
      <c r="E16" s="601" t="s">
        <v>9</v>
      </c>
      <c r="F16" s="1209" t="s">
        <v>431</v>
      </c>
      <c r="G16" s="1210">
        <v>38478</v>
      </c>
      <c r="H16" s="246" t="s">
        <v>713</v>
      </c>
      <c r="I16" s="601" t="s">
        <v>551</v>
      </c>
      <c r="J16" s="601" t="s">
        <v>552</v>
      </c>
      <c r="K16" s="606" t="s">
        <v>340</v>
      </c>
      <c r="L16" s="607" t="s">
        <v>861</v>
      </c>
      <c r="M16" s="607"/>
      <c r="N16" s="607"/>
      <c r="O16" s="607" t="s">
        <v>699</v>
      </c>
      <c r="P16" s="607" t="s">
        <v>699</v>
      </c>
      <c r="Q16" s="608" t="s">
        <v>851</v>
      </c>
      <c r="R16" s="608" t="s">
        <v>1641</v>
      </c>
      <c r="S16" s="608" t="s">
        <v>336</v>
      </c>
      <c r="T16" s="608" t="s">
        <v>1286</v>
      </c>
      <c r="U16" s="608" t="s">
        <v>1642</v>
      </c>
      <c r="V16" s="608">
        <v>4</v>
      </c>
      <c r="W16" s="601" t="s">
        <v>1791</v>
      </c>
      <c r="X16" s="602">
        <v>1</v>
      </c>
      <c r="Y16" s="602" t="s">
        <v>38</v>
      </c>
      <c r="Z16" s="603" t="s">
        <v>326</v>
      </c>
      <c r="AA16" s="609" t="s">
        <v>1475</v>
      </c>
      <c r="AB16" s="1211" t="s">
        <v>1879</v>
      </c>
      <c r="AC16" s="822"/>
      <c r="AD16" s="822"/>
    </row>
    <row r="17" spans="1:30" s="822" customFormat="1" ht="26.25" customHeight="1" thickBot="1">
      <c r="A17" s="330">
        <v>14</v>
      </c>
      <c r="B17" s="825"/>
      <c r="C17" s="824" t="s">
        <v>658</v>
      </c>
      <c r="D17" s="1197" t="s">
        <v>513</v>
      </c>
      <c r="E17" s="823" t="s">
        <v>9</v>
      </c>
      <c r="F17" s="1198" t="s">
        <v>431</v>
      </c>
      <c r="G17" s="1199">
        <v>38784</v>
      </c>
      <c r="H17" s="246" t="s">
        <v>1363</v>
      </c>
      <c r="I17" s="823" t="s">
        <v>553</v>
      </c>
      <c r="J17" s="823" t="s">
        <v>554</v>
      </c>
      <c r="K17" s="829" t="s">
        <v>323</v>
      </c>
      <c r="L17" s="830" t="s">
        <v>861</v>
      </c>
      <c r="M17" s="830"/>
      <c r="N17" s="830"/>
      <c r="O17" s="830" t="s">
        <v>698</v>
      </c>
      <c r="P17" s="830" t="s">
        <v>698</v>
      </c>
      <c r="Q17" s="831" t="s">
        <v>845</v>
      </c>
      <c r="R17" s="831" t="s">
        <v>1322</v>
      </c>
      <c r="S17" s="831" t="s">
        <v>336</v>
      </c>
      <c r="T17" s="831"/>
      <c r="U17" s="831" t="s">
        <v>1320</v>
      </c>
      <c r="V17" s="831">
        <v>2</v>
      </c>
      <c r="W17" s="823" t="s">
        <v>335</v>
      </c>
      <c r="X17" s="823">
        <v>29</v>
      </c>
      <c r="Y17" s="832">
        <v>5</v>
      </c>
      <c r="Z17" s="828" t="s">
        <v>321</v>
      </c>
      <c r="AA17" s="1200" t="s">
        <v>1476</v>
      </c>
      <c r="AB17" s="834" t="s">
        <v>1880</v>
      </c>
      <c r="AC17" s="834"/>
      <c r="AD17" s="834"/>
    </row>
    <row r="18" spans="1:30" s="834" customFormat="1" ht="26.25" customHeight="1" thickBot="1">
      <c r="A18" s="1213">
        <v>15</v>
      </c>
      <c r="B18" s="819"/>
      <c r="C18" s="818" t="s">
        <v>659</v>
      </c>
      <c r="D18" s="1208" t="s">
        <v>514</v>
      </c>
      <c r="E18" s="601" t="s">
        <v>31</v>
      </c>
      <c r="F18" s="1209" t="s">
        <v>431</v>
      </c>
      <c r="G18" s="1210">
        <v>38434</v>
      </c>
      <c r="H18" s="246" t="s">
        <v>713</v>
      </c>
      <c r="I18" s="601" t="s">
        <v>555</v>
      </c>
      <c r="J18" s="601" t="s">
        <v>556</v>
      </c>
      <c r="K18" s="606" t="s">
        <v>323</v>
      </c>
      <c r="L18" s="607" t="s">
        <v>861</v>
      </c>
      <c r="M18" s="607"/>
      <c r="N18" s="607"/>
      <c r="O18" s="607" t="s">
        <v>699</v>
      </c>
      <c r="P18" s="607" t="s">
        <v>698</v>
      </c>
      <c r="Q18" s="608" t="s">
        <v>845</v>
      </c>
      <c r="R18" s="608" t="s">
        <v>1322</v>
      </c>
      <c r="S18" s="608" t="s">
        <v>854</v>
      </c>
      <c r="T18" s="608" t="s">
        <v>1286</v>
      </c>
      <c r="U18" s="608" t="s">
        <v>1320</v>
      </c>
      <c r="V18" s="608">
        <v>2</v>
      </c>
      <c r="W18" s="601" t="s">
        <v>1791</v>
      </c>
      <c r="X18" s="602">
        <v>14</v>
      </c>
      <c r="Y18" s="602">
        <v>2</v>
      </c>
      <c r="Z18" s="603" t="s">
        <v>326</v>
      </c>
      <c r="AA18" s="609" t="s">
        <v>1477</v>
      </c>
      <c r="AB18" s="1211" t="s">
        <v>1881</v>
      </c>
      <c r="AC18" s="822"/>
      <c r="AD18" s="822"/>
    </row>
    <row r="19" spans="1:30" s="822" customFormat="1" ht="26.25" customHeight="1" thickBot="1">
      <c r="A19" s="330">
        <v>16</v>
      </c>
      <c r="B19" s="825"/>
      <c r="C19" s="824" t="s">
        <v>660</v>
      </c>
      <c r="D19" s="1197" t="s">
        <v>515</v>
      </c>
      <c r="E19" s="823" t="s">
        <v>31</v>
      </c>
      <c r="F19" s="1198" t="s">
        <v>431</v>
      </c>
      <c r="G19" s="1199">
        <v>38759</v>
      </c>
      <c r="H19" s="246" t="s">
        <v>1363</v>
      </c>
      <c r="I19" s="823" t="s">
        <v>557</v>
      </c>
      <c r="J19" s="823" t="s">
        <v>558</v>
      </c>
      <c r="K19" s="829" t="s">
        <v>340</v>
      </c>
      <c r="L19" s="830" t="s">
        <v>322</v>
      </c>
      <c r="M19" s="830"/>
      <c r="N19" s="830"/>
      <c r="O19" s="830" t="s">
        <v>697</v>
      </c>
      <c r="P19" s="830" t="s">
        <v>698</v>
      </c>
      <c r="Q19" s="831" t="s">
        <v>845</v>
      </c>
      <c r="R19" s="833" t="s">
        <v>1300</v>
      </c>
      <c r="S19" s="833" t="s">
        <v>854</v>
      </c>
      <c r="T19" s="833"/>
      <c r="U19" s="833" t="s">
        <v>1291</v>
      </c>
      <c r="V19" s="833">
        <v>2</v>
      </c>
      <c r="W19" s="823" t="s">
        <v>1779</v>
      </c>
      <c r="X19" s="823">
        <v>24</v>
      </c>
      <c r="Y19" s="832">
        <v>4</v>
      </c>
      <c r="Z19" s="828" t="s">
        <v>326</v>
      </c>
      <c r="AA19" s="1200" t="s">
        <v>1478</v>
      </c>
      <c r="AB19" s="834" t="s">
        <v>1882</v>
      </c>
      <c r="AC19" s="834"/>
      <c r="AD19" s="834"/>
    </row>
    <row r="20" spans="1:30" s="834" customFormat="1" ht="26.25" customHeight="1" thickBot="1">
      <c r="A20" s="1213">
        <v>17</v>
      </c>
      <c r="B20" s="632"/>
      <c r="C20" s="1228" t="s">
        <v>661</v>
      </c>
      <c r="D20" s="1229" t="s">
        <v>516</v>
      </c>
      <c r="E20" s="631" t="s">
        <v>31</v>
      </c>
      <c r="F20" s="634" t="s">
        <v>431</v>
      </c>
      <c r="G20" s="1230">
        <v>38487</v>
      </c>
      <c r="H20" s="246" t="s">
        <v>713</v>
      </c>
      <c r="I20" s="631" t="s">
        <v>559</v>
      </c>
      <c r="J20" s="631" t="s">
        <v>560</v>
      </c>
      <c r="K20" s="1231" t="s">
        <v>323</v>
      </c>
      <c r="L20" s="906" t="s">
        <v>861</v>
      </c>
      <c r="M20" s="906"/>
      <c r="N20" s="906"/>
      <c r="O20" s="906" t="s">
        <v>699</v>
      </c>
      <c r="P20" s="906" t="s">
        <v>698</v>
      </c>
      <c r="Q20" s="908" t="s">
        <v>845</v>
      </c>
      <c r="R20" s="908"/>
      <c r="S20" s="908"/>
      <c r="T20" s="908" t="s">
        <v>1286</v>
      </c>
      <c r="U20" s="908" t="s">
        <v>1291</v>
      </c>
      <c r="V20" s="908">
        <v>2</v>
      </c>
      <c r="W20" s="631" t="s">
        <v>337</v>
      </c>
      <c r="X20" s="902">
        <v>3</v>
      </c>
      <c r="Y20" s="902">
        <v>1</v>
      </c>
      <c r="Z20" s="904" t="s">
        <v>321</v>
      </c>
      <c r="AA20" s="909" t="s">
        <v>1479</v>
      </c>
      <c r="AB20" s="706" t="s">
        <v>1883</v>
      </c>
      <c r="AC20" s="636"/>
      <c r="AD20" s="706"/>
    </row>
    <row r="21" spans="1:30" s="636" customFormat="1" ht="26.25" customHeight="1" thickBot="1">
      <c r="A21" s="330">
        <v>18</v>
      </c>
      <c r="B21" s="819"/>
      <c r="C21" s="818" t="s">
        <v>662</v>
      </c>
      <c r="D21" s="1208" t="s">
        <v>517</v>
      </c>
      <c r="E21" s="601" t="s">
        <v>31</v>
      </c>
      <c r="F21" s="1209" t="s">
        <v>431</v>
      </c>
      <c r="G21" s="1210">
        <v>38675</v>
      </c>
      <c r="H21" s="246" t="s">
        <v>1363</v>
      </c>
      <c r="I21" s="601" t="s">
        <v>561</v>
      </c>
      <c r="J21" s="601" t="s">
        <v>562</v>
      </c>
      <c r="K21" s="606" t="s">
        <v>323</v>
      </c>
      <c r="L21" s="607" t="s">
        <v>861</v>
      </c>
      <c r="M21" s="607"/>
      <c r="N21" s="607"/>
      <c r="O21" s="607" t="s">
        <v>697</v>
      </c>
      <c r="P21" s="607" t="s">
        <v>697</v>
      </c>
      <c r="Q21" s="608" t="s">
        <v>845</v>
      </c>
      <c r="R21" s="608" t="s">
        <v>1641</v>
      </c>
      <c r="S21" s="608" t="s">
        <v>1053</v>
      </c>
      <c r="T21" s="608"/>
      <c r="U21" s="608" t="s">
        <v>1320</v>
      </c>
      <c r="V21" s="608">
        <v>2</v>
      </c>
      <c r="W21" s="601" t="s">
        <v>1791</v>
      </c>
      <c r="X21" s="602">
        <v>18</v>
      </c>
      <c r="Y21" s="602">
        <v>3</v>
      </c>
      <c r="Z21" s="603" t="s">
        <v>326</v>
      </c>
      <c r="AA21" s="609" t="s">
        <v>1480</v>
      </c>
      <c r="AB21" s="1211" t="s">
        <v>1884</v>
      </c>
      <c r="AC21" s="822"/>
      <c r="AD21" s="822"/>
    </row>
    <row r="22" spans="1:30" s="1211" customFormat="1" ht="26.25" customHeight="1" thickBot="1">
      <c r="A22" s="1213">
        <v>19</v>
      </c>
      <c r="B22" s="825"/>
      <c r="C22" s="824" t="s">
        <v>663</v>
      </c>
      <c r="D22" s="1197" t="s">
        <v>518</v>
      </c>
      <c r="E22" s="1201" t="s">
        <v>31</v>
      </c>
      <c r="F22" s="1202" t="s">
        <v>431</v>
      </c>
      <c r="G22" s="1199">
        <v>38604</v>
      </c>
      <c r="H22" s="246" t="s">
        <v>1363</v>
      </c>
      <c r="I22" s="1201" t="s">
        <v>563</v>
      </c>
      <c r="J22" s="1201" t="s">
        <v>564</v>
      </c>
      <c r="K22" s="829" t="s">
        <v>1646</v>
      </c>
      <c r="L22" s="830" t="s">
        <v>861</v>
      </c>
      <c r="M22" s="830"/>
      <c r="N22" s="830"/>
      <c r="O22" s="830" t="s">
        <v>697</v>
      </c>
      <c r="P22" s="830" t="s">
        <v>697</v>
      </c>
      <c r="Q22" s="831" t="s">
        <v>851</v>
      </c>
      <c r="R22" s="1203" t="s">
        <v>1300</v>
      </c>
      <c r="S22" s="1203" t="s">
        <v>1762</v>
      </c>
      <c r="T22" s="1203"/>
      <c r="U22" s="1203" t="s">
        <v>1291</v>
      </c>
      <c r="V22" s="1203">
        <v>2</v>
      </c>
      <c r="W22" s="823" t="s">
        <v>1779</v>
      </c>
      <c r="X22" s="832">
        <v>24</v>
      </c>
      <c r="Y22" s="832">
        <v>4</v>
      </c>
      <c r="Z22" s="828" t="s">
        <v>587</v>
      </c>
      <c r="AA22" s="1200" t="s">
        <v>1481</v>
      </c>
      <c r="AB22" s="870" t="s">
        <v>2071</v>
      </c>
      <c r="AC22" s="870"/>
      <c r="AD22" s="834"/>
    </row>
    <row r="23" spans="1:30" s="870" customFormat="1" ht="26.25" customHeight="1" thickBot="1">
      <c r="A23" s="330">
        <v>20</v>
      </c>
      <c r="B23" s="819"/>
      <c r="C23" s="818" t="s">
        <v>664</v>
      </c>
      <c r="D23" s="1208" t="s">
        <v>519</v>
      </c>
      <c r="E23" s="601" t="s">
        <v>9</v>
      </c>
      <c r="F23" s="1209" t="s">
        <v>431</v>
      </c>
      <c r="G23" s="1210">
        <v>38750</v>
      </c>
      <c r="H23" s="246" t="s">
        <v>1363</v>
      </c>
      <c r="I23" s="601" t="s">
        <v>565</v>
      </c>
      <c r="J23" s="601" t="s">
        <v>566</v>
      </c>
      <c r="K23" s="606" t="s">
        <v>340</v>
      </c>
      <c r="L23" s="607" t="s">
        <v>322</v>
      </c>
      <c r="M23" s="607"/>
      <c r="N23" s="607"/>
      <c r="O23" s="607" t="s">
        <v>697</v>
      </c>
      <c r="P23" s="607" t="s">
        <v>698</v>
      </c>
      <c r="Q23" s="608" t="s">
        <v>845</v>
      </c>
      <c r="R23" s="608" t="s">
        <v>1641</v>
      </c>
      <c r="S23" s="608" t="s">
        <v>336</v>
      </c>
      <c r="T23" s="608" t="s">
        <v>1286</v>
      </c>
      <c r="U23" s="608" t="s">
        <v>1642</v>
      </c>
      <c r="V23" s="608">
        <v>1</v>
      </c>
      <c r="W23" s="601" t="s">
        <v>707</v>
      </c>
      <c r="X23" s="601">
        <v>54</v>
      </c>
      <c r="Y23" s="602">
        <v>8</v>
      </c>
      <c r="Z23" s="603" t="s">
        <v>321</v>
      </c>
      <c r="AA23" s="609" t="s">
        <v>1789</v>
      </c>
      <c r="AB23" s="1211" t="s">
        <v>1885</v>
      </c>
      <c r="AC23" s="1211"/>
      <c r="AD23" s="1211"/>
    </row>
    <row r="24" spans="1:30" s="1211" customFormat="1" ht="26.25" customHeight="1" thickBot="1">
      <c r="A24" s="1213">
        <v>21</v>
      </c>
      <c r="B24" s="825"/>
      <c r="C24" s="824" t="s">
        <v>665</v>
      </c>
      <c r="D24" s="1197" t="s">
        <v>520</v>
      </c>
      <c r="E24" s="823" t="s">
        <v>9</v>
      </c>
      <c r="F24" s="1198" t="s">
        <v>431</v>
      </c>
      <c r="G24" s="1199">
        <v>38760</v>
      </c>
      <c r="H24" s="246" t="s">
        <v>1363</v>
      </c>
      <c r="I24" s="823" t="s">
        <v>567</v>
      </c>
      <c r="J24" s="823" t="s">
        <v>568</v>
      </c>
      <c r="K24" s="829" t="s">
        <v>323</v>
      </c>
      <c r="L24" s="830" t="s">
        <v>344</v>
      </c>
      <c r="M24" s="830"/>
      <c r="N24" s="830"/>
      <c r="O24" s="830" t="s">
        <v>698</v>
      </c>
      <c r="P24" s="830" t="s">
        <v>698</v>
      </c>
      <c r="Q24" s="831" t="s">
        <v>852</v>
      </c>
      <c r="R24" s="831" t="s">
        <v>1322</v>
      </c>
      <c r="S24" s="831" t="s">
        <v>854</v>
      </c>
      <c r="T24" s="831" t="s">
        <v>1286</v>
      </c>
      <c r="U24" s="831" t="s">
        <v>1642</v>
      </c>
      <c r="V24" s="831">
        <v>2</v>
      </c>
      <c r="W24" s="823" t="s">
        <v>701</v>
      </c>
      <c r="X24" s="832">
        <v>26</v>
      </c>
      <c r="Y24" s="832">
        <v>4</v>
      </c>
      <c r="Z24" s="828" t="s">
        <v>321</v>
      </c>
      <c r="AA24" s="1200" t="s">
        <v>1482</v>
      </c>
      <c r="AB24" s="870" t="s">
        <v>1886</v>
      </c>
      <c r="AC24" s="834"/>
      <c r="AD24" s="834"/>
    </row>
    <row r="25" spans="1:30" s="834" customFormat="1" ht="26.25" customHeight="1" thickBot="1">
      <c r="A25" s="330">
        <v>22</v>
      </c>
      <c r="B25" s="819"/>
      <c r="C25" s="818" t="s">
        <v>666</v>
      </c>
      <c r="D25" s="1208" t="s">
        <v>521</v>
      </c>
      <c r="E25" s="601" t="s">
        <v>31</v>
      </c>
      <c r="F25" s="1209" t="s">
        <v>431</v>
      </c>
      <c r="G25" s="1210">
        <v>38773</v>
      </c>
      <c r="H25" s="246" t="s">
        <v>1363</v>
      </c>
      <c r="I25" s="601" t="s">
        <v>569</v>
      </c>
      <c r="J25" s="601" t="s">
        <v>570</v>
      </c>
      <c r="K25" s="606" t="s">
        <v>55</v>
      </c>
      <c r="L25" s="607" t="s">
        <v>55</v>
      </c>
      <c r="M25" s="607" t="s">
        <v>712</v>
      </c>
      <c r="N25" s="607"/>
      <c r="O25" s="607" t="s">
        <v>1067</v>
      </c>
      <c r="P25" s="607" t="s">
        <v>699</v>
      </c>
      <c r="Q25" s="608" t="s">
        <v>852</v>
      </c>
      <c r="R25" s="608" t="s">
        <v>1641</v>
      </c>
      <c r="S25" s="608"/>
      <c r="T25" s="608" t="s">
        <v>1286</v>
      </c>
      <c r="U25" s="608" t="s">
        <v>1642</v>
      </c>
      <c r="V25" s="608">
        <v>2</v>
      </c>
      <c r="W25" s="601" t="s">
        <v>707</v>
      </c>
      <c r="X25" s="602">
        <v>38</v>
      </c>
      <c r="Y25" s="602">
        <v>6</v>
      </c>
      <c r="Z25" s="603" t="s">
        <v>321</v>
      </c>
      <c r="AA25" s="609" t="s">
        <v>1483</v>
      </c>
      <c r="AB25" s="822" t="s">
        <v>2072</v>
      </c>
      <c r="AC25" s="822"/>
      <c r="AD25" s="822"/>
    </row>
    <row r="26" spans="1:30" s="822" customFormat="1" ht="26.25" customHeight="1" thickBot="1">
      <c r="A26" s="1213">
        <v>23</v>
      </c>
      <c r="B26" s="825"/>
      <c r="C26" s="824" t="s">
        <v>667</v>
      </c>
      <c r="D26" s="1197" t="s">
        <v>522</v>
      </c>
      <c r="E26" s="823" t="s">
        <v>9</v>
      </c>
      <c r="F26" s="1198" t="s">
        <v>431</v>
      </c>
      <c r="G26" s="1199">
        <v>38717</v>
      </c>
      <c r="H26" s="246" t="s">
        <v>1363</v>
      </c>
      <c r="I26" s="823" t="s">
        <v>571</v>
      </c>
      <c r="J26" s="823" t="s">
        <v>543</v>
      </c>
      <c r="K26" s="829" t="s">
        <v>325</v>
      </c>
      <c r="L26" s="830" t="s">
        <v>323</v>
      </c>
      <c r="M26" s="830"/>
      <c r="N26" s="830"/>
      <c r="O26" s="830" t="s">
        <v>699</v>
      </c>
      <c r="P26" s="830" t="s">
        <v>698</v>
      </c>
      <c r="Q26" s="831" t="s">
        <v>852</v>
      </c>
      <c r="R26" s="831" t="s">
        <v>1289</v>
      </c>
      <c r="S26" s="831" t="s">
        <v>854</v>
      </c>
      <c r="T26" s="831" t="s">
        <v>1286</v>
      </c>
      <c r="U26" s="831" t="s">
        <v>1291</v>
      </c>
      <c r="V26" s="831">
        <v>2</v>
      </c>
      <c r="W26" s="823" t="s">
        <v>701</v>
      </c>
      <c r="X26" s="823">
        <v>3</v>
      </c>
      <c r="Y26" s="832">
        <v>1</v>
      </c>
      <c r="Z26" s="828" t="s">
        <v>321</v>
      </c>
      <c r="AA26" s="1200" t="s">
        <v>1484</v>
      </c>
      <c r="AB26" s="870" t="s">
        <v>1887</v>
      </c>
      <c r="AC26" s="834"/>
      <c r="AD26" s="834"/>
    </row>
    <row r="27" spans="1:30" s="834" customFormat="1" ht="26.25" customHeight="1" thickBot="1">
      <c r="A27" s="330">
        <v>24</v>
      </c>
      <c r="B27" s="819"/>
      <c r="C27" s="818" t="s">
        <v>668</v>
      </c>
      <c r="D27" s="1208" t="s">
        <v>523</v>
      </c>
      <c r="E27" s="601" t="s">
        <v>9</v>
      </c>
      <c r="F27" s="1209" t="s">
        <v>431</v>
      </c>
      <c r="G27" s="1210">
        <v>38460</v>
      </c>
      <c r="H27" s="246" t="s">
        <v>713</v>
      </c>
      <c r="I27" s="601" t="s">
        <v>572</v>
      </c>
      <c r="J27" s="601" t="s">
        <v>573</v>
      </c>
      <c r="K27" s="1254" t="s">
        <v>583</v>
      </c>
      <c r="L27" s="607" t="s">
        <v>861</v>
      </c>
      <c r="M27" s="1255"/>
      <c r="N27" s="1255"/>
      <c r="O27" s="1255" t="s">
        <v>699</v>
      </c>
      <c r="P27" s="1255" t="s">
        <v>698</v>
      </c>
      <c r="Q27" s="1256" t="s">
        <v>845</v>
      </c>
      <c r="R27" s="608" t="s">
        <v>1641</v>
      </c>
      <c r="S27" s="608" t="s">
        <v>1294</v>
      </c>
      <c r="T27" s="1257" t="s">
        <v>1286</v>
      </c>
      <c r="U27" s="1257" t="s">
        <v>1642</v>
      </c>
      <c r="V27" s="1257">
        <v>2</v>
      </c>
      <c r="W27" s="1258" t="s">
        <v>701</v>
      </c>
      <c r="X27" s="1258">
        <v>20</v>
      </c>
      <c r="Y27" s="818">
        <v>4</v>
      </c>
      <c r="Z27" s="603" t="s">
        <v>321</v>
      </c>
      <c r="AA27" s="609" t="s">
        <v>1485</v>
      </c>
      <c r="AB27" s="1211" t="s">
        <v>1888</v>
      </c>
      <c r="AC27" s="822"/>
      <c r="AD27" s="1211"/>
    </row>
    <row r="28" spans="1:30" s="822" customFormat="1" ht="26.25" customHeight="1" thickBot="1">
      <c r="A28" s="1213">
        <v>25</v>
      </c>
      <c r="B28" s="825"/>
      <c r="C28" s="824" t="s">
        <v>669</v>
      </c>
      <c r="D28" s="1197" t="s">
        <v>524</v>
      </c>
      <c r="E28" s="823" t="s">
        <v>9</v>
      </c>
      <c r="F28" s="1198" t="s">
        <v>431</v>
      </c>
      <c r="G28" s="1199">
        <v>38400</v>
      </c>
      <c r="H28" s="246" t="s">
        <v>713</v>
      </c>
      <c r="I28" s="823" t="s">
        <v>574</v>
      </c>
      <c r="J28" s="823" t="s">
        <v>575</v>
      </c>
      <c r="K28" s="829" t="s">
        <v>340</v>
      </c>
      <c r="L28" s="830" t="s">
        <v>478</v>
      </c>
      <c r="M28" s="830"/>
      <c r="N28" s="830"/>
      <c r="O28" s="830" t="s">
        <v>697</v>
      </c>
      <c r="P28" s="830" t="s">
        <v>698</v>
      </c>
      <c r="Q28" s="831" t="s">
        <v>845</v>
      </c>
      <c r="R28" s="831" t="s">
        <v>1641</v>
      </c>
      <c r="S28" s="831" t="s">
        <v>854</v>
      </c>
      <c r="T28" s="831" t="s">
        <v>1771</v>
      </c>
      <c r="U28" s="831" t="s">
        <v>1320</v>
      </c>
      <c r="V28" s="831">
        <v>1</v>
      </c>
      <c r="W28" s="823" t="s">
        <v>1779</v>
      </c>
      <c r="X28" s="823">
        <v>26</v>
      </c>
      <c r="Y28" s="832" t="s">
        <v>24</v>
      </c>
      <c r="Z28" s="828" t="s">
        <v>321</v>
      </c>
      <c r="AA28" s="1200" t="s">
        <v>1486</v>
      </c>
      <c r="AB28" s="834" t="s">
        <v>1889</v>
      </c>
      <c r="AC28" s="834"/>
      <c r="AD28" s="870"/>
    </row>
    <row r="29" spans="1:30" s="834" customFormat="1" ht="26.25" customHeight="1" thickBot="1">
      <c r="A29" s="330">
        <v>26</v>
      </c>
      <c r="B29" s="819"/>
      <c r="C29" s="818" t="s">
        <v>670</v>
      </c>
      <c r="D29" s="1208" t="s">
        <v>525</v>
      </c>
      <c r="E29" s="601" t="s">
        <v>9</v>
      </c>
      <c r="F29" s="1209" t="s">
        <v>431</v>
      </c>
      <c r="G29" s="1210">
        <v>38485</v>
      </c>
      <c r="H29" s="246" t="s">
        <v>713</v>
      </c>
      <c r="I29" s="601" t="s">
        <v>576</v>
      </c>
      <c r="J29" s="601" t="s">
        <v>554</v>
      </c>
      <c r="K29" s="606" t="s">
        <v>325</v>
      </c>
      <c r="L29" s="607" t="s">
        <v>861</v>
      </c>
      <c r="M29" s="607"/>
      <c r="N29" s="607"/>
      <c r="O29" s="607" t="s">
        <v>698</v>
      </c>
      <c r="P29" s="607" t="s">
        <v>697</v>
      </c>
      <c r="Q29" s="608" t="s">
        <v>845</v>
      </c>
      <c r="R29" s="608" t="s">
        <v>1289</v>
      </c>
      <c r="S29" s="608" t="s">
        <v>336</v>
      </c>
      <c r="T29" s="608" t="s">
        <v>1286</v>
      </c>
      <c r="U29" s="608" t="s">
        <v>1291</v>
      </c>
      <c r="V29" s="608">
        <v>2</v>
      </c>
      <c r="W29" s="601" t="s">
        <v>701</v>
      </c>
      <c r="X29" s="602">
        <v>3</v>
      </c>
      <c r="Y29" s="602">
        <v>1</v>
      </c>
      <c r="Z29" s="603" t="s">
        <v>321</v>
      </c>
      <c r="AA29" s="609" t="s">
        <v>1487</v>
      </c>
      <c r="AB29" s="822" t="s">
        <v>1890</v>
      </c>
      <c r="AC29" s="822"/>
      <c r="AD29" s="1211"/>
    </row>
    <row r="30" spans="1:30" s="1211" customFormat="1" ht="26.25" customHeight="1" thickBot="1">
      <c r="A30" s="1213">
        <v>27</v>
      </c>
      <c r="B30" s="825"/>
      <c r="C30" s="824" t="s">
        <v>671</v>
      </c>
      <c r="D30" s="1461" t="s">
        <v>526</v>
      </c>
      <c r="E30" s="823" t="s">
        <v>9</v>
      </c>
      <c r="F30" s="1227" t="s">
        <v>582</v>
      </c>
      <c r="G30" s="1199">
        <v>38527</v>
      </c>
      <c r="H30" s="246" t="s">
        <v>713</v>
      </c>
      <c r="I30" s="1253" t="s">
        <v>577</v>
      </c>
      <c r="J30" s="823" t="s">
        <v>578</v>
      </c>
      <c r="K30" s="1207"/>
      <c r="L30" s="830"/>
      <c r="M30" s="830"/>
      <c r="N30" s="830"/>
      <c r="O30" s="830"/>
      <c r="P30" s="830"/>
      <c r="Q30" s="833"/>
      <c r="R30" s="831" t="s">
        <v>1641</v>
      </c>
      <c r="S30" s="831" t="s">
        <v>336</v>
      </c>
      <c r="T30" s="831"/>
      <c r="U30" s="831" t="s">
        <v>1291</v>
      </c>
      <c r="V30" s="831">
        <v>1</v>
      </c>
      <c r="W30" s="823" t="s">
        <v>701</v>
      </c>
      <c r="X30" s="823" t="s">
        <v>33</v>
      </c>
      <c r="Y30" s="832" t="s">
        <v>38</v>
      </c>
      <c r="Z30" s="828" t="s">
        <v>321</v>
      </c>
      <c r="AA30" s="1200" t="s">
        <v>1488</v>
      </c>
      <c r="AB30" s="870" t="s">
        <v>1891</v>
      </c>
      <c r="AC30" s="870"/>
      <c r="AD30" s="870"/>
    </row>
    <row r="31" spans="1:30" s="870" customFormat="1" ht="26.25" customHeight="1" thickBot="1">
      <c r="A31" s="330">
        <v>28</v>
      </c>
      <c r="B31" s="819"/>
      <c r="C31" s="602" t="s">
        <v>672</v>
      </c>
      <c r="D31" s="819" t="s">
        <v>527</v>
      </c>
      <c r="E31" s="601" t="s">
        <v>9</v>
      </c>
      <c r="F31" s="1212" t="s">
        <v>431</v>
      </c>
      <c r="G31" s="1210">
        <v>38520</v>
      </c>
      <c r="H31" s="246" t="s">
        <v>713</v>
      </c>
      <c r="I31" s="601" t="s">
        <v>579</v>
      </c>
      <c r="J31" s="601" t="s">
        <v>580</v>
      </c>
      <c r="K31" s="607" t="s">
        <v>325</v>
      </c>
      <c r="L31" s="607" t="s">
        <v>336</v>
      </c>
      <c r="M31" s="607"/>
      <c r="N31" s="607"/>
      <c r="O31" s="607" t="s">
        <v>699</v>
      </c>
      <c r="P31" s="607" t="s">
        <v>699</v>
      </c>
      <c r="Q31" s="608" t="s">
        <v>845</v>
      </c>
      <c r="R31" s="608" t="s">
        <v>1289</v>
      </c>
      <c r="S31" s="608" t="s">
        <v>1134</v>
      </c>
      <c r="T31" s="608"/>
      <c r="U31" s="608" t="s">
        <v>1291</v>
      </c>
      <c r="V31" s="608">
        <v>2</v>
      </c>
      <c r="W31" s="601" t="s">
        <v>707</v>
      </c>
      <c r="X31" s="602">
        <v>40</v>
      </c>
      <c r="Y31" s="602">
        <v>6</v>
      </c>
      <c r="Z31" s="603" t="s">
        <v>321</v>
      </c>
      <c r="AA31" s="609" t="s">
        <v>1489</v>
      </c>
      <c r="AB31" s="822" t="s">
        <v>1892</v>
      </c>
      <c r="AC31" s="1211"/>
      <c r="AD31" s="822"/>
    </row>
    <row r="32" spans="1:30" s="339" customFormat="1" ht="26.25" customHeight="1" thickBot="1">
      <c r="A32" s="330">
        <v>29</v>
      </c>
      <c r="B32" s="1356"/>
      <c r="C32" s="1357"/>
      <c r="D32" s="1356" t="s">
        <v>2329</v>
      </c>
      <c r="E32" s="1355" t="s">
        <v>9</v>
      </c>
      <c r="F32" s="1358"/>
      <c r="G32" s="1463">
        <v>38353</v>
      </c>
      <c r="H32" s="246" t="s">
        <v>713</v>
      </c>
      <c r="I32" s="1355"/>
      <c r="J32" s="1355"/>
      <c r="K32" s="1359"/>
      <c r="L32" s="1360"/>
      <c r="M32" s="1360"/>
      <c r="N32" s="1360"/>
      <c r="O32" s="1360"/>
      <c r="P32" s="1360"/>
      <c r="Q32" s="1361"/>
      <c r="R32" s="1361"/>
      <c r="S32" s="1361"/>
      <c r="T32" s="1361"/>
      <c r="U32" s="1361"/>
      <c r="V32" s="1361"/>
      <c r="W32" s="1355"/>
      <c r="X32" s="1355"/>
      <c r="Y32" s="1362"/>
      <c r="Z32" s="1363"/>
      <c r="AA32" s="516"/>
      <c r="AD32" s="342"/>
    </row>
    <row r="33" spans="1:29" s="1366" customFormat="1" ht="26.25" customHeight="1" thickBot="1">
      <c r="A33" s="330"/>
      <c r="B33" s="348"/>
      <c r="C33" s="348"/>
      <c r="D33" s="325"/>
      <c r="E33" s="363"/>
      <c r="F33" s="442"/>
      <c r="G33" s="443"/>
      <c r="H33" s="246" t="s">
        <v>2330</v>
      </c>
      <c r="I33" s="346"/>
      <c r="J33" s="363"/>
      <c r="K33" s="388"/>
      <c r="L33" s="346"/>
      <c r="M33" s="346"/>
      <c r="N33" s="346"/>
      <c r="O33" s="346"/>
      <c r="P33" s="346"/>
      <c r="Q33" s="349"/>
      <c r="R33" s="349"/>
      <c r="S33" s="349"/>
      <c r="T33" s="349"/>
      <c r="U33" s="349"/>
      <c r="V33" s="349"/>
      <c r="W33" s="330"/>
      <c r="X33" s="348"/>
      <c r="Y33" s="348"/>
      <c r="Z33" s="363"/>
      <c r="AA33" s="363"/>
      <c r="AB33" s="1365"/>
    </row>
    <row r="34" spans="1:29" s="1369" customFormat="1" ht="26.25" customHeight="1" thickBot="1">
      <c r="A34" s="330"/>
      <c r="B34" s="348"/>
      <c r="C34" s="348"/>
      <c r="D34" s="325"/>
      <c r="E34" s="482"/>
      <c r="F34" s="442"/>
      <c r="G34" s="443"/>
      <c r="H34" s="246" t="s">
        <v>2330</v>
      </c>
      <c r="I34" s="330"/>
      <c r="J34" s="363"/>
      <c r="K34" s="346"/>
      <c r="L34" s="346"/>
      <c r="M34" s="346"/>
      <c r="N34" s="346"/>
      <c r="O34" s="346"/>
      <c r="P34" s="346"/>
      <c r="Q34" s="349"/>
      <c r="R34" s="349"/>
      <c r="S34" s="349"/>
      <c r="T34" s="349"/>
      <c r="U34" s="349"/>
      <c r="V34" s="349"/>
      <c r="W34" s="330"/>
      <c r="X34" s="330"/>
      <c r="Y34" s="348"/>
      <c r="Z34" s="347"/>
      <c r="AA34" s="1367"/>
      <c r="AB34" s="1368"/>
      <c r="AC34" s="1366"/>
    </row>
    <row r="35" spans="1:29" s="368" customFormat="1" ht="26.25" customHeight="1" thickBot="1">
      <c r="A35" s="340"/>
      <c r="B35" s="376"/>
      <c r="C35" s="376"/>
      <c r="D35" s="370"/>
      <c r="E35" s="1364"/>
      <c r="F35" s="534"/>
      <c r="G35" s="535"/>
      <c r="H35" s="246" t="s">
        <v>2330</v>
      </c>
      <c r="I35" s="340"/>
      <c r="J35" s="493"/>
      <c r="K35" s="374"/>
      <c r="L35" s="374"/>
      <c r="M35" s="374"/>
      <c r="N35" s="374"/>
      <c r="O35" s="374"/>
      <c r="P35" s="374"/>
      <c r="Q35" s="375"/>
      <c r="R35" s="375"/>
      <c r="S35" s="375"/>
      <c r="T35" s="375"/>
      <c r="U35" s="375"/>
      <c r="V35" s="375"/>
      <c r="W35" s="340"/>
      <c r="X35" s="340"/>
      <c r="Y35" s="376"/>
      <c r="Z35" s="495"/>
      <c r="AA35" s="517"/>
      <c r="AB35" s="491"/>
      <c r="AC35" s="339"/>
    </row>
    <row r="36" spans="1:29" s="368" customFormat="1" ht="26.25" customHeight="1">
      <c r="A36" s="330"/>
      <c r="B36" s="376"/>
      <c r="C36" s="376"/>
      <c r="D36" s="379"/>
      <c r="E36" s="363"/>
      <c r="F36" s="442"/>
      <c r="G36" s="443"/>
      <c r="H36" s="246" t="s">
        <v>2330</v>
      </c>
      <c r="I36" s="330"/>
      <c r="J36" s="363"/>
      <c r="K36" s="340"/>
      <c r="L36" s="374"/>
      <c r="M36" s="346"/>
      <c r="N36" s="346"/>
      <c r="O36" s="346"/>
      <c r="P36" s="346"/>
      <c r="Q36" s="495"/>
      <c r="R36" s="347"/>
      <c r="S36" s="347"/>
      <c r="T36" s="347"/>
      <c r="U36" s="347"/>
      <c r="V36" s="347"/>
      <c r="W36" s="330"/>
      <c r="X36" s="330"/>
      <c r="Y36" s="348"/>
      <c r="Z36" s="347"/>
      <c r="AA36" s="517"/>
      <c r="AB36" s="491"/>
      <c r="AC36" s="339"/>
    </row>
    <row r="37" spans="1:29" s="368" customFormat="1" ht="26.25" customHeight="1">
      <c r="A37" s="330"/>
      <c r="B37" s="376"/>
      <c r="C37" s="376"/>
      <c r="D37" s="325"/>
      <c r="E37" s="330"/>
      <c r="F37" s="442"/>
      <c r="G37" s="443"/>
      <c r="H37" s="90" t="s">
        <v>1632</v>
      </c>
      <c r="I37" s="330"/>
      <c r="J37" s="330"/>
      <c r="K37" s="340"/>
      <c r="L37" s="340"/>
      <c r="M37" s="346"/>
      <c r="N37" s="346"/>
      <c r="O37" s="346"/>
      <c r="P37" s="346"/>
      <c r="Q37" s="495"/>
      <c r="R37" s="347"/>
      <c r="S37" s="347"/>
      <c r="T37" s="347"/>
      <c r="U37" s="347"/>
      <c r="V37" s="347"/>
      <c r="W37" s="330"/>
      <c r="X37" s="348"/>
      <c r="Y37" s="348"/>
      <c r="Z37" s="347"/>
      <c r="AA37" s="517"/>
      <c r="AB37" s="373"/>
      <c r="AC37" s="339"/>
    </row>
    <row r="38" spans="1:29" s="368" customFormat="1" ht="26.25" customHeight="1">
      <c r="A38" s="330"/>
      <c r="B38" s="376"/>
      <c r="C38" s="376"/>
      <c r="D38" s="325"/>
      <c r="E38" s="363"/>
      <c r="F38" s="442"/>
      <c r="G38" s="443"/>
      <c r="H38" s="90" t="s">
        <v>1632</v>
      </c>
      <c r="I38" s="346"/>
      <c r="J38" s="363"/>
      <c r="K38" s="374"/>
      <c r="L38" s="374"/>
      <c r="M38" s="346"/>
      <c r="N38" s="346"/>
      <c r="O38" s="346"/>
      <c r="P38" s="346"/>
      <c r="Q38" s="375"/>
      <c r="R38" s="349"/>
      <c r="S38" s="349"/>
      <c r="T38" s="349"/>
      <c r="U38" s="349"/>
      <c r="V38" s="349"/>
      <c r="W38" s="330"/>
      <c r="X38" s="348"/>
      <c r="Y38" s="348"/>
      <c r="Z38" s="347"/>
      <c r="AA38" s="517"/>
      <c r="AB38" s="491"/>
      <c r="AC38" s="339"/>
    </row>
    <row r="39" spans="1:29" s="10" customFormat="1" ht="20.100000000000001" customHeight="1">
      <c r="A39" s="3" t="s">
        <v>875</v>
      </c>
      <c r="B39" s="3"/>
      <c r="C39" s="7"/>
      <c r="D39" s="2"/>
      <c r="E39" s="7"/>
      <c r="F39" s="7"/>
      <c r="G39" s="7"/>
      <c r="H39" s="13"/>
      <c r="I39" s="7"/>
      <c r="J39" s="7"/>
      <c r="K39" s="7"/>
      <c r="L39" s="7"/>
      <c r="M39" s="29"/>
      <c r="N39" s="29"/>
      <c r="O39" s="29"/>
      <c r="P39" s="29"/>
      <c r="Q39" s="11"/>
      <c r="R39" s="11"/>
      <c r="S39" s="11"/>
      <c r="T39" s="11"/>
      <c r="U39" s="11"/>
      <c r="V39" s="11"/>
      <c r="W39" s="7"/>
      <c r="X39" s="7"/>
      <c r="Y39" s="7"/>
      <c r="Z39" s="7"/>
      <c r="AA39" s="487"/>
    </row>
    <row r="40" spans="1:29" s="10" customFormat="1" ht="20.100000000000001" customHeight="1">
      <c r="A40" s="1502">
        <f>'1a'!A40:C40</f>
        <v>42214</v>
      </c>
      <c r="B40" s="1503"/>
      <c r="C40" s="1503"/>
      <c r="D40" s="2"/>
      <c r="E40" s="7"/>
      <c r="F40" s="7"/>
      <c r="G40" s="7"/>
      <c r="H40" s="13"/>
      <c r="I40" s="7"/>
      <c r="J40" s="7"/>
      <c r="K40" s="7"/>
      <c r="L40" s="7"/>
      <c r="M40" s="29"/>
      <c r="N40" s="29"/>
      <c r="O40" s="29"/>
      <c r="P40" s="29"/>
      <c r="Q40" s="11"/>
      <c r="R40" s="11"/>
      <c r="S40" s="11"/>
      <c r="T40" s="11"/>
      <c r="U40" s="11"/>
      <c r="V40" s="11"/>
      <c r="W40" s="7"/>
      <c r="X40" s="7"/>
      <c r="Y40" s="7"/>
      <c r="Z40" s="7"/>
      <c r="AA40" s="487"/>
    </row>
    <row r="41" spans="1:29" s="10" customFormat="1" ht="20.100000000000001" customHeight="1">
      <c r="A41" s="7"/>
      <c r="B41" s="29"/>
      <c r="C41" s="7"/>
      <c r="D41" s="2"/>
      <c r="E41" s="7"/>
      <c r="F41" s="7"/>
      <c r="G41" s="7"/>
      <c r="H41" s="13"/>
      <c r="I41" s="7"/>
      <c r="J41" s="7"/>
      <c r="K41" s="7"/>
      <c r="L41" s="7"/>
      <c r="M41" s="29"/>
      <c r="N41" s="29"/>
      <c r="O41" s="29"/>
      <c r="P41" s="29"/>
      <c r="Q41" s="11"/>
      <c r="R41" s="11"/>
      <c r="S41" s="11"/>
      <c r="T41" s="11"/>
      <c r="U41" s="11"/>
      <c r="V41" s="11"/>
      <c r="W41" s="7"/>
      <c r="X41" s="7"/>
      <c r="Y41" s="7"/>
      <c r="Z41" s="7"/>
      <c r="AA41" s="487"/>
    </row>
    <row r="42" spans="1:29" s="10" customFormat="1" ht="20.100000000000001" customHeight="1">
      <c r="A42" s="7"/>
      <c r="B42" s="29"/>
      <c r="C42" s="7"/>
      <c r="D42" s="2"/>
      <c r="E42" s="7"/>
      <c r="F42" s="7"/>
      <c r="G42" s="7"/>
      <c r="H42" s="13"/>
      <c r="I42" s="7"/>
      <c r="J42" s="7"/>
      <c r="K42" s="7"/>
      <c r="L42" s="7"/>
      <c r="M42" s="29"/>
      <c r="N42" s="29"/>
      <c r="O42" s="29"/>
      <c r="P42" s="29"/>
      <c r="Q42" s="11"/>
      <c r="R42" s="11"/>
      <c r="S42" s="11"/>
      <c r="T42" s="11"/>
      <c r="U42" s="11"/>
      <c r="V42" s="11"/>
      <c r="W42" s="7"/>
      <c r="X42" s="7"/>
      <c r="Y42" s="7"/>
      <c r="Z42" s="7"/>
      <c r="AA42" s="487"/>
    </row>
    <row r="43" spans="1:29" s="10" customFormat="1" ht="20.100000000000001" customHeight="1">
      <c r="A43" s="7"/>
      <c r="B43" s="29"/>
      <c r="C43" s="7"/>
      <c r="D43" s="2"/>
      <c r="E43" s="7"/>
      <c r="F43" s="7"/>
      <c r="G43" s="7"/>
      <c r="H43" s="13"/>
      <c r="I43" s="7"/>
      <c r="J43" s="7"/>
      <c r="K43" s="7"/>
      <c r="L43" s="7"/>
      <c r="M43" s="29"/>
      <c r="N43" s="29"/>
      <c r="O43" s="29"/>
      <c r="P43" s="29"/>
      <c r="Q43" s="11"/>
      <c r="R43" s="11"/>
      <c r="S43" s="11"/>
      <c r="T43" s="11"/>
      <c r="U43" s="11"/>
      <c r="V43" s="11"/>
      <c r="W43" s="7"/>
      <c r="X43" s="7"/>
      <c r="Y43" s="7"/>
      <c r="Z43" s="7"/>
      <c r="AA43" s="487"/>
    </row>
    <row r="44" spans="1:29" s="10" customFormat="1" ht="20.100000000000001" customHeight="1">
      <c r="A44" s="7"/>
      <c r="B44" s="29"/>
      <c r="C44" s="7"/>
      <c r="D44" s="2"/>
      <c r="E44" s="7"/>
      <c r="F44" s="7"/>
      <c r="G44" s="7"/>
      <c r="H44" s="13"/>
      <c r="I44" s="7"/>
      <c r="J44" s="7"/>
      <c r="K44" s="7"/>
      <c r="L44" s="7"/>
      <c r="M44" s="29"/>
      <c r="N44" s="29"/>
      <c r="O44" s="29"/>
      <c r="P44" s="29"/>
      <c r="Q44" s="11"/>
      <c r="R44" s="11"/>
      <c r="S44" s="11"/>
      <c r="T44" s="11"/>
      <c r="U44" s="11"/>
      <c r="V44" s="11"/>
      <c r="W44" s="7"/>
      <c r="X44" s="7"/>
      <c r="Y44" s="7"/>
      <c r="Z44" s="7"/>
      <c r="AA44" s="487"/>
    </row>
    <row r="45" spans="1:29" s="10" customFormat="1" ht="20.100000000000001" customHeight="1">
      <c r="A45" s="7"/>
      <c r="B45" s="29"/>
      <c r="C45" s="7"/>
      <c r="D45" s="2"/>
      <c r="E45" s="7"/>
      <c r="F45" s="7"/>
      <c r="G45" s="7"/>
      <c r="H45" s="13"/>
      <c r="I45" s="7"/>
      <c r="J45" s="7"/>
      <c r="K45" s="7"/>
      <c r="L45" s="7"/>
      <c r="M45" s="29"/>
      <c r="N45" s="29"/>
      <c r="O45" s="29"/>
      <c r="P45" s="29"/>
      <c r="Q45" s="11"/>
      <c r="R45" s="11"/>
      <c r="S45" s="11"/>
      <c r="T45" s="11"/>
      <c r="U45" s="11"/>
      <c r="V45" s="11"/>
      <c r="W45" s="7"/>
      <c r="X45" s="7"/>
      <c r="Y45" s="7"/>
      <c r="Z45" s="7"/>
      <c r="AA45" s="487"/>
    </row>
    <row r="46" spans="1:29" s="10" customFormat="1" ht="20.100000000000001" customHeight="1">
      <c r="A46" s="7"/>
      <c r="B46" s="29"/>
      <c r="C46" s="7"/>
      <c r="D46" s="2"/>
      <c r="E46" s="7"/>
      <c r="F46" s="7"/>
      <c r="G46" s="7"/>
      <c r="H46" s="13"/>
      <c r="I46" s="7"/>
      <c r="J46" s="7"/>
      <c r="K46" s="7"/>
      <c r="L46" s="7"/>
      <c r="M46" s="29"/>
      <c r="N46" s="29"/>
      <c r="O46" s="29"/>
      <c r="P46" s="29"/>
      <c r="Q46" s="11"/>
      <c r="R46" s="11"/>
      <c r="S46" s="11"/>
      <c r="T46" s="11"/>
      <c r="U46" s="11"/>
      <c r="V46" s="11"/>
      <c r="W46" s="7"/>
      <c r="X46" s="7"/>
      <c r="Y46" s="7"/>
      <c r="Z46" s="7"/>
      <c r="AA46" s="487"/>
    </row>
    <row r="47" spans="1:29" s="10" customFormat="1" ht="20.100000000000001" customHeight="1">
      <c r="A47" s="7"/>
      <c r="B47" s="29"/>
      <c r="C47" s="7"/>
      <c r="D47" s="2"/>
      <c r="E47" s="7"/>
      <c r="F47" s="7"/>
      <c r="G47" s="7"/>
      <c r="H47" s="13"/>
      <c r="I47" s="7"/>
      <c r="J47" s="7"/>
      <c r="K47" s="7"/>
      <c r="L47" s="7"/>
      <c r="M47" s="29"/>
      <c r="N47" s="29"/>
      <c r="O47" s="29"/>
      <c r="P47" s="29"/>
      <c r="Q47" s="11"/>
      <c r="R47" s="11"/>
      <c r="S47" s="11"/>
      <c r="T47" s="11"/>
      <c r="U47" s="11"/>
      <c r="V47" s="11"/>
      <c r="W47" s="7"/>
      <c r="X47" s="7"/>
      <c r="Y47" s="7"/>
      <c r="Z47" s="7"/>
      <c r="AA47" s="487"/>
    </row>
    <row r="48" spans="1:29" s="10" customFormat="1" ht="20.100000000000001" customHeight="1">
      <c r="A48" s="7"/>
      <c r="B48" s="29"/>
      <c r="C48" s="7"/>
      <c r="D48" s="2"/>
      <c r="E48" s="7"/>
      <c r="F48" s="7"/>
      <c r="G48" s="7"/>
      <c r="H48" s="13"/>
      <c r="I48" s="7"/>
      <c r="J48" s="7"/>
      <c r="K48" s="7"/>
      <c r="L48" s="7"/>
      <c r="M48" s="29"/>
      <c r="N48" s="29"/>
      <c r="O48" s="29"/>
      <c r="P48" s="29"/>
      <c r="Q48" s="11"/>
      <c r="R48" s="11"/>
      <c r="S48" s="11"/>
      <c r="T48" s="11"/>
      <c r="U48" s="11"/>
      <c r="V48" s="11"/>
      <c r="W48" s="7"/>
      <c r="X48" s="7"/>
      <c r="Y48" s="7"/>
      <c r="Z48" s="7"/>
      <c r="AA48" s="487"/>
    </row>
    <row r="49" spans="1:27" s="10" customFormat="1" ht="20.100000000000001" customHeight="1">
      <c r="A49" s="7"/>
      <c r="B49" s="29"/>
      <c r="C49" s="7"/>
      <c r="D49" s="2"/>
      <c r="E49" s="7"/>
      <c r="F49" s="7"/>
      <c r="G49" s="7"/>
      <c r="H49" s="13"/>
      <c r="I49" s="7"/>
      <c r="J49" s="7"/>
      <c r="K49" s="7"/>
      <c r="L49" s="7"/>
      <c r="M49" s="29"/>
      <c r="N49" s="29"/>
      <c r="O49" s="29"/>
      <c r="P49" s="29"/>
      <c r="Q49" s="11"/>
      <c r="R49" s="11"/>
      <c r="S49" s="11"/>
      <c r="T49" s="11"/>
      <c r="U49" s="11"/>
      <c r="V49" s="11"/>
      <c r="W49" s="7"/>
      <c r="X49" s="7"/>
      <c r="Y49" s="7"/>
      <c r="Z49" s="7"/>
      <c r="AA49" s="487"/>
    </row>
    <row r="50" spans="1:27" s="10" customFormat="1" ht="20.100000000000001" customHeight="1">
      <c r="A50" s="7"/>
      <c r="B50" s="29"/>
      <c r="C50" s="7"/>
      <c r="D50" s="2"/>
      <c r="E50" s="7"/>
      <c r="F50" s="7"/>
      <c r="G50" s="7"/>
      <c r="H50" s="13"/>
      <c r="I50" s="7"/>
      <c r="J50" s="7"/>
      <c r="K50" s="7"/>
      <c r="L50" s="7"/>
      <c r="M50" s="29"/>
      <c r="N50" s="29"/>
      <c r="O50" s="29"/>
      <c r="P50" s="29"/>
      <c r="Q50" s="11"/>
      <c r="R50" s="11"/>
      <c r="S50" s="11"/>
      <c r="T50" s="11"/>
      <c r="U50" s="11"/>
      <c r="V50" s="11"/>
      <c r="W50" s="7"/>
      <c r="X50" s="7"/>
      <c r="Y50" s="7"/>
      <c r="Z50" s="7"/>
      <c r="AA50" s="487"/>
    </row>
    <row r="51" spans="1:27" s="10" customFormat="1" ht="20.100000000000001" customHeight="1">
      <c r="B51" s="29"/>
      <c r="C51" s="7"/>
      <c r="D51" s="2"/>
      <c r="E51" s="7"/>
      <c r="F51" s="7"/>
      <c r="G51" s="7"/>
      <c r="H51" s="13"/>
      <c r="I51" s="7"/>
      <c r="J51" s="7"/>
      <c r="K51" s="7"/>
      <c r="L51" s="7"/>
      <c r="M51" s="29"/>
      <c r="N51" s="29"/>
      <c r="O51" s="29"/>
      <c r="P51" s="29"/>
      <c r="Q51" s="11"/>
      <c r="R51" s="11"/>
      <c r="S51" s="11"/>
      <c r="T51" s="11"/>
      <c r="U51" s="11"/>
      <c r="V51" s="11"/>
      <c r="W51" s="7"/>
      <c r="X51" s="7"/>
      <c r="Y51" s="7"/>
      <c r="Z51" s="7"/>
      <c r="AA51" s="487"/>
    </row>
    <row r="52" spans="1:27" s="10" customFormat="1" ht="20.100000000000001" customHeight="1">
      <c r="B52" s="29"/>
      <c r="C52" s="7"/>
      <c r="D52" s="1"/>
      <c r="E52" s="7"/>
      <c r="F52" s="7"/>
      <c r="G52" s="7"/>
      <c r="H52" s="13"/>
      <c r="I52" s="7"/>
      <c r="J52" s="7"/>
      <c r="K52" s="7"/>
      <c r="L52" s="7"/>
      <c r="M52" s="29"/>
      <c r="N52" s="29"/>
      <c r="O52" s="29"/>
      <c r="P52" s="29"/>
      <c r="Q52" s="11"/>
      <c r="R52" s="11"/>
      <c r="S52" s="11"/>
      <c r="T52" s="11"/>
      <c r="U52" s="11"/>
      <c r="V52" s="11"/>
      <c r="W52" s="7"/>
      <c r="X52" s="7"/>
      <c r="Y52" s="7"/>
      <c r="Z52" s="7"/>
      <c r="AA52" s="487"/>
    </row>
    <row r="53" spans="1:27" s="10" customFormat="1" ht="20.100000000000001" customHeight="1">
      <c r="B53" s="29"/>
      <c r="C53" s="7"/>
      <c r="D53" s="2"/>
      <c r="E53" s="7"/>
      <c r="F53" s="7"/>
      <c r="G53" s="7"/>
      <c r="H53" s="13"/>
      <c r="I53" s="7"/>
      <c r="J53" s="7"/>
      <c r="K53" s="7"/>
      <c r="L53" s="7"/>
      <c r="M53" s="29"/>
      <c r="N53" s="29"/>
      <c r="O53" s="29"/>
      <c r="P53" s="29"/>
      <c r="Q53" s="11"/>
      <c r="R53" s="11"/>
      <c r="S53" s="11"/>
      <c r="T53" s="11"/>
      <c r="U53" s="11"/>
      <c r="V53" s="11"/>
      <c r="W53" s="7"/>
      <c r="X53" s="7"/>
      <c r="Y53" s="7"/>
      <c r="Z53" s="7"/>
      <c r="AA53" s="487"/>
    </row>
    <row r="54" spans="1:27" s="10" customFormat="1" ht="20.100000000000001" customHeight="1">
      <c r="B54" s="29"/>
      <c r="C54" s="7"/>
      <c r="D54" s="2"/>
      <c r="E54" s="7"/>
      <c r="F54" s="7"/>
      <c r="G54" s="7"/>
      <c r="H54" s="13"/>
      <c r="I54" s="7"/>
      <c r="J54" s="7"/>
      <c r="K54" s="7"/>
      <c r="L54" s="7"/>
      <c r="M54" s="29"/>
      <c r="N54" s="29"/>
      <c r="O54" s="29"/>
      <c r="P54" s="29"/>
      <c r="Q54" s="11"/>
      <c r="R54" s="11"/>
      <c r="S54" s="11"/>
      <c r="T54" s="11"/>
      <c r="U54" s="11"/>
      <c r="V54" s="11"/>
      <c r="W54" s="7"/>
      <c r="X54" s="7"/>
      <c r="Y54" s="7"/>
      <c r="Z54" s="7"/>
      <c r="AA54" s="487"/>
    </row>
    <row r="55" spans="1:27" s="10" customFormat="1" ht="20.100000000000001" customHeight="1">
      <c r="B55" s="29"/>
      <c r="C55" s="7"/>
      <c r="D55" s="2"/>
      <c r="E55" s="7"/>
      <c r="F55" s="7"/>
      <c r="G55" s="7"/>
      <c r="H55" s="13"/>
      <c r="I55" s="7"/>
      <c r="J55" s="7"/>
      <c r="K55" s="7"/>
      <c r="L55" s="7"/>
      <c r="M55" s="29"/>
      <c r="N55" s="29"/>
      <c r="O55" s="29"/>
      <c r="P55" s="29"/>
      <c r="Q55" s="11"/>
      <c r="R55" s="11"/>
      <c r="S55" s="11"/>
      <c r="T55" s="11"/>
      <c r="U55" s="11"/>
      <c r="V55" s="11"/>
      <c r="W55" s="7"/>
      <c r="X55" s="7"/>
      <c r="Y55" s="7"/>
      <c r="Z55" s="7"/>
      <c r="AA55" s="487"/>
    </row>
    <row r="56" spans="1:27" s="10" customFormat="1" ht="20.100000000000001" customHeight="1">
      <c r="B56" s="29"/>
      <c r="C56" s="7"/>
      <c r="D56" s="3"/>
      <c r="E56" s="7"/>
      <c r="F56" s="7"/>
      <c r="G56" s="7"/>
      <c r="H56" s="13"/>
      <c r="I56" s="7"/>
      <c r="J56" s="7"/>
      <c r="K56" s="7"/>
      <c r="L56" s="7"/>
      <c r="M56" s="29"/>
      <c r="N56" s="29"/>
      <c r="O56" s="29"/>
      <c r="P56" s="29"/>
      <c r="Q56" s="11"/>
      <c r="R56" s="11"/>
      <c r="S56" s="11"/>
      <c r="T56" s="11"/>
      <c r="U56" s="11"/>
      <c r="V56" s="11"/>
      <c r="W56" s="7"/>
      <c r="X56" s="7"/>
      <c r="Y56" s="7"/>
      <c r="Z56" s="7"/>
      <c r="AA56" s="487"/>
    </row>
    <row r="57" spans="1:27" s="10" customFormat="1" ht="20.100000000000001" customHeight="1">
      <c r="B57" s="29"/>
      <c r="C57" s="7"/>
      <c r="D57" s="2"/>
      <c r="E57" s="7"/>
      <c r="F57" s="7"/>
      <c r="G57" s="7"/>
      <c r="H57" s="13"/>
      <c r="I57" s="7"/>
      <c r="J57" s="7"/>
      <c r="K57" s="7"/>
      <c r="L57" s="7"/>
      <c r="M57" s="29"/>
      <c r="N57" s="29"/>
      <c r="O57" s="29"/>
      <c r="P57" s="29"/>
      <c r="Q57" s="11"/>
      <c r="R57" s="11"/>
      <c r="S57" s="11"/>
      <c r="T57" s="11"/>
      <c r="U57" s="11"/>
      <c r="V57" s="11"/>
      <c r="W57" s="7"/>
      <c r="X57" s="7"/>
      <c r="Y57" s="7"/>
      <c r="Z57" s="7"/>
      <c r="AA57" s="487"/>
    </row>
    <row r="58" spans="1:27" s="10" customFormat="1" ht="20.100000000000001" customHeight="1">
      <c r="B58" s="29"/>
      <c r="C58" s="7"/>
      <c r="D58" s="2"/>
      <c r="E58" s="7"/>
      <c r="F58" s="7"/>
      <c r="G58" s="7"/>
      <c r="H58" s="13"/>
      <c r="I58" s="7"/>
      <c r="J58" s="7"/>
      <c r="K58" s="7"/>
      <c r="L58" s="7"/>
      <c r="M58" s="29"/>
      <c r="N58" s="29"/>
      <c r="O58" s="29"/>
      <c r="P58" s="29"/>
      <c r="Q58" s="11"/>
      <c r="R58" s="11"/>
      <c r="S58" s="11"/>
      <c r="T58" s="11"/>
      <c r="U58" s="11"/>
      <c r="V58" s="11"/>
      <c r="W58" s="7"/>
      <c r="X58" s="7"/>
      <c r="Y58" s="7"/>
      <c r="Z58" s="7"/>
      <c r="AA58" s="487"/>
    </row>
    <row r="59" spans="1:27" s="10" customFormat="1" ht="20.100000000000001" customHeight="1">
      <c r="B59" s="29"/>
      <c r="C59" s="7"/>
      <c r="D59" s="2"/>
      <c r="E59" s="7"/>
      <c r="F59" s="7"/>
      <c r="G59" s="7"/>
      <c r="H59" s="13"/>
      <c r="I59" s="7"/>
      <c r="J59" s="7"/>
      <c r="K59" s="7"/>
      <c r="L59" s="7"/>
      <c r="M59" s="29"/>
      <c r="N59" s="29"/>
      <c r="O59" s="29"/>
      <c r="P59" s="29"/>
      <c r="Q59" s="11"/>
      <c r="R59" s="11"/>
      <c r="S59" s="11"/>
      <c r="T59" s="11"/>
      <c r="U59" s="11"/>
      <c r="V59" s="11"/>
      <c r="W59" s="7"/>
      <c r="X59" s="7"/>
      <c r="Y59" s="7"/>
      <c r="Z59" s="7"/>
      <c r="AA59" s="487"/>
    </row>
    <row r="60" spans="1:27" s="10" customFormat="1" ht="20.100000000000001" customHeight="1">
      <c r="B60" s="29"/>
      <c r="C60" s="7"/>
      <c r="D60" s="2"/>
      <c r="E60" s="7"/>
      <c r="F60" s="7"/>
      <c r="G60" s="7"/>
      <c r="H60" s="13"/>
      <c r="I60" s="7"/>
      <c r="J60" s="7"/>
      <c r="K60" s="7"/>
      <c r="L60" s="7"/>
      <c r="M60" s="29"/>
      <c r="N60" s="29"/>
      <c r="O60" s="29"/>
      <c r="P60" s="29"/>
      <c r="Q60" s="11"/>
      <c r="R60" s="11"/>
      <c r="S60" s="11"/>
      <c r="T60" s="11"/>
      <c r="U60" s="11"/>
      <c r="V60" s="11"/>
      <c r="W60" s="7"/>
      <c r="X60" s="7"/>
      <c r="Y60" s="7"/>
      <c r="Z60" s="7"/>
      <c r="AA60" s="487"/>
    </row>
    <row r="61" spans="1:27" s="10" customFormat="1" ht="20.100000000000001" customHeight="1">
      <c r="B61" s="29"/>
      <c r="C61" s="7"/>
      <c r="D61" s="2"/>
      <c r="E61" s="7"/>
      <c r="F61" s="7"/>
      <c r="G61" s="7"/>
      <c r="H61" s="13"/>
      <c r="I61" s="7"/>
      <c r="J61" s="7"/>
      <c r="K61" s="7"/>
      <c r="L61" s="7"/>
      <c r="M61" s="29"/>
      <c r="N61" s="29"/>
      <c r="O61" s="29"/>
      <c r="P61" s="29"/>
      <c r="Q61" s="11"/>
      <c r="R61" s="11"/>
      <c r="S61" s="11"/>
      <c r="T61" s="11"/>
      <c r="U61" s="11"/>
      <c r="V61" s="11"/>
      <c r="W61" s="7"/>
      <c r="X61" s="7"/>
      <c r="Y61" s="7"/>
      <c r="Z61" s="7"/>
      <c r="AA61" s="487"/>
    </row>
    <row r="62" spans="1:27" s="10" customFormat="1" ht="20.100000000000001" customHeight="1">
      <c r="B62" s="29"/>
      <c r="C62" s="7"/>
      <c r="D62" s="3"/>
      <c r="E62" s="7"/>
      <c r="F62" s="7"/>
      <c r="G62" s="7"/>
      <c r="H62" s="13"/>
      <c r="I62" s="7"/>
      <c r="J62" s="7"/>
      <c r="K62" s="7"/>
      <c r="L62" s="7"/>
      <c r="M62" s="29"/>
      <c r="N62" s="29"/>
      <c r="O62" s="29"/>
      <c r="P62" s="29"/>
      <c r="Q62" s="11"/>
      <c r="R62" s="11"/>
      <c r="S62" s="11"/>
      <c r="T62" s="11"/>
      <c r="U62" s="11"/>
      <c r="V62" s="11"/>
      <c r="W62" s="7"/>
      <c r="X62" s="7"/>
      <c r="Y62" s="7"/>
      <c r="Z62" s="7"/>
      <c r="AA62" s="487"/>
    </row>
    <row r="63" spans="1:27" s="10" customFormat="1" ht="20.100000000000001" customHeight="1">
      <c r="B63" s="29"/>
      <c r="C63" s="7"/>
      <c r="D63" s="3"/>
      <c r="E63" s="7"/>
      <c r="F63" s="7"/>
      <c r="G63" s="7"/>
      <c r="H63" s="13"/>
      <c r="I63" s="7"/>
      <c r="J63" s="7"/>
      <c r="K63" s="7"/>
      <c r="L63" s="7"/>
      <c r="M63" s="29"/>
      <c r="N63" s="29"/>
      <c r="O63" s="29"/>
      <c r="P63" s="29"/>
      <c r="Q63" s="11"/>
      <c r="R63" s="11"/>
      <c r="S63" s="11"/>
      <c r="T63" s="11"/>
      <c r="U63" s="11"/>
      <c r="V63" s="11"/>
      <c r="W63" s="7"/>
      <c r="X63" s="7"/>
      <c r="Y63" s="7"/>
      <c r="Z63" s="7"/>
      <c r="AA63" s="487"/>
    </row>
    <row r="64" spans="1:27" s="10" customFormat="1" ht="20.100000000000001" customHeight="1">
      <c r="B64" s="29"/>
      <c r="C64" s="7"/>
      <c r="D64" s="3"/>
      <c r="E64" s="7"/>
      <c r="F64" s="7"/>
      <c r="G64" s="7"/>
      <c r="H64" s="13"/>
      <c r="I64" s="7"/>
      <c r="J64" s="7"/>
      <c r="K64" s="7"/>
      <c r="L64" s="7"/>
      <c r="M64" s="29"/>
      <c r="N64" s="29"/>
      <c r="O64" s="29"/>
      <c r="P64" s="29"/>
      <c r="Q64" s="11"/>
      <c r="R64" s="11"/>
      <c r="S64" s="11"/>
      <c r="T64" s="11"/>
      <c r="U64" s="11"/>
      <c r="V64" s="11"/>
      <c r="W64" s="7"/>
      <c r="X64" s="7"/>
      <c r="Y64" s="7"/>
      <c r="Z64" s="7"/>
      <c r="AA64" s="487"/>
    </row>
    <row r="65" spans="2:27" s="10" customFormat="1" ht="20.100000000000001" customHeight="1">
      <c r="B65" s="29"/>
      <c r="C65" s="7"/>
      <c r="D65" s="3"/>
      <c r="E65" s="7"/>
      <c r="F65" s="7"/>
      <c r="G65" s="7"/>
      <c r="H65" s="13"/>
      <c r="I65" s="7"/>
      <c r="J65" s="7"/>
      <c r="K65" s="7"/>
      <c r="L65" s="7"/>
      <c r="M65" s="29"/>
      <c r="N65" s="29"/>
      <c r="O65" s="29"/>
      <c r="P65" s="29"/>
      <c r="Q65" s="11"/>
      <c r="R65" s="11"/>
      <c r="S65" s="11"/>
      <c r="T65" s="11"/>
      <c r="U65" s="11"/>
      <c r="V65" s="11"/>
      <c r="W65" s="7"/>
      <c r="X65" s="7"/>
      <c r="Y65" s="7"/>
      <c r="Z65" s="7"/>
      <c r="AA65" s="487"/>
    </row>
    <row r="66" spans="2:27" s="10" customFormat="1" ht="20.100000000000001" customHeight="1">
      <c r="B66" s="29"/>
      <c r="C66" s="7"/>
      <c r="D66" s="3"/>
      <c r="E66" s="7"/>
      <c r="F66" s="7"/>
      <c r="G66" s="7"/>
      <c r="H66" s="13"/>
      <c r="I66" s="7"/>
      <c r="J66" s="7"/>
      <c r="K66" s="7"/>
      <c r="L66" s="7"/>
      <c r="M66" s="29"/>
      <c r="N66" s="29"/>
      <c r="O66" s="29"/>
      <c r="P66" s="29"/>
      <c r="Q66" s="11"/>
      <c r="R66" s="11"/>
      <c r="S66" s="11"/>
      <c r="T66" s="11"/>
      <c r="U66" s="11"/>
      <c r="V66" s="11"/>
      <c r="W66" s="7"/>
      <c r="X66" s="7"/>
      <c r="Y66" s="7"/>
      <c r="Z66" s="7"/>
      <c r="AA66" s="487"/>
    </row>
    <row r="67" spans="2:27" s="10" customFormat="1" ht="20.100000000000001" customHeight="1">
      <c r="B67" s="29"/>
      <c r="C67" s="7"/>
      <c r="D67" s="3"/>
      <c r="E67" s="7"/>
      <c r="F67" s="7"/>
      <c r="G67" s="7"/>
      <c r="H67" s="13"/>
      <c r="I67" s="7"/>
      <c r="J67" s="7"/>
      <c r="K67" s="7"/>
      <c r="L67" s="7"/>
      <c r="M67" s="29"/>
      <c r="N67" s="29"/>
      <c r="O67" s="29"/>
      <c r="P67" s="29"/>
      <c r="Q67" s="11"/>
      <c r="R67" s="11"/>
      <c r="S67" s="11"/>
      <c r="T67" s="11"/>
      <c r="U67" s="11"/>
      <c r="V67" s="11"/>
      <c r="W67" s="7"/>
      <c r="X67" s="7"/>
      <c r="Y67" s="7"/>
      <c r="Z67" s="7"/>
      <c r="AA67" s="487"/>
    </row>
    <row r="68" spans="2:27" s="10" customFormat="1" ht="20.100000000000001" customHeight="1">
      <c r="B68" s="29"/>
      <c r="C68" s="7"/>
      <c r="D68" s="3"/>
      <c r="E68" s="7"/>
      <c r="F68" s="7"/>
      <c r="G68" s="7"/>
      <c r="H68" s="13"/>
      <c r="I68" s="7"/>
      <c r="J68" s="7"/>
      <c r="K68" s="7"/>
      <c r="L68" s="7"/>
      <c r="M68" s="29"/>
      <c r="N68" s="29"/>
      <c r="O68" s="29"/>
      <c r="P68" s="29"/>
      <c r="Q68" s="11"/>
      <c r="R68" s="11"/>
      <c r="S68" s="11"/>
      <c r="T68" s="11"/>
      <c r="U68" s="11"/>
      <c r="V68" s="11"/>
      <c r="W68" s="7"/>
      <c r="X68" s="7"/>
      <c r="Y68" s="7"/>
      <c r="Z68" s="7"/>
      <c r="AA68" s="487"/>
    </row>
    <row r="69" spans="2:27" s="10" customFormat="1" ht="20.100000000000001" customHeight="1">
      <c r="B69" s="29"/>
      <c r="C69" s="7"/>
      <c r="D69" s="3"/>
      <c r="E69" s="7"/>
      <c r="F69" s="7"/>
      <c r="G69" s="7"/>
      <c r="H69" s="13"/>
      <c r="I69" s="7"/>
      <c r="J69" s="7"/>
      <c r="K69" s="7"/>
      <c r="L69" s="7"/>
      <c r="M69" s="29"/>
      <c r="N69" s="29"/>
      <c r="O69" s="29"/>
      <c r="P69" s="29"/>
      <c r="Q69" s="11"/>
      <c r="R69" s="11"/>
      <c r="S69" s="11"/>
      <c r="T69" s="11"/>
      <c r="U69" s="11"/>
      <c r="V69" s="11"/>
      <c r="W69" s="7"/>
      <c r="X69" s="7"/>
      <c r="Y69" s="7"/>
      <c r="Z69" s="7"/>
      <c r="AA69" s="487"/>
    </row>
    <row r="70" spans="2:27" s="10" customFormat="1" ht="20.100000000000001" customHeight="1">
      <c r="B70" s="29"/>
      <c r="C70" s="7"/>
      <c r="D70" s="3"/>
      <c r="E70" s="7"/>
      <c r="F70" s="7"/>
      <c r="G70" s="7"/>
      <c r="H70" s="13"/>
      <c r="I70" s="7"/>
      <c r="J70" s="7"/>
      <c r="K70" s="7"/>
      <c r="L70" s="7"/>
      <c r="M70" s="29"/>
      <c r="N70" s="29"/>
      <c r="O70" s="29"/>
      <c r="P70" s="29"/>
      <c r="Q70" s="11"/>
      <c r="R70" s="11"/>
      <c r="S70" s="11"/>
      <c r="T70" s="11"/>
      <c r="U70" s="11"/>
      <c r="V70" s="11"/>
      <c r="W70" s="7"/>
      <c r="X70" s="7"/>
      <c r="Y70" s="7"/>
      <c r="Z70" s="7"/>
      <c r="AA70" s="487"/>
    </row>
    <row r="71" spans="2:27" s="10" customFormat="1" ht="20.100000000000001" customHeight="1">
      <c r="B71" s="29"/>
      <c r="C71" s="7"/>
      <c r="D71" s="3"/>
      <c r="E71" s="7"/>
      <c r="F71" s="7"/>
      <c r="G71" s="7"/>
      <c r="H71" s="13"/>
      <c r="I71" s="7"/>
      <c r="J71" s="7"/>
      <c r="K71" s="7"/>
      <c r="L71" s="7"/>
      <c r="M71" s="29"/>
      <c r="N71" s="29"/>
      <c r="O71" s="29"/>
      <c r="P71" s="29"/>
      <c r="Q71" s="11"/>
      <c r="R71" s="11"/>
      <c r="S71" s="11"/>
      <c r="T71" s="11"/>
      <c r="U71" s="11"/>
      <c r="V71" s="11"/>
      <c r="W71" s="7"/>
      <c r="X71" s="7"/>
      <c r="Y71" s="7"/>
      <c r="Z71" s="7"/>
      <c r="AA71" s="487"/>
    </row>
    <row r="72" spans="2:27" s="10" customFormat="1" ht="20.100000000000001" customHeight="1">
      <c r="B72" s="29"/>
      <c r="C72" s="7"/>
      <c r="D72" s="8"/>
      <c r="E72" s="7"/>
      <c r="F72" s="7"/>
      <c r="G72" s="7"/>
      <c r="H72" s="13"/>
      <c r="I72" s="7"/>
      <c r="J72" s="7"/>
      <c r="K72" s="7"/>
      <c r="L72" s="7"/>
      <c r="M72" s="29"/>
      <c r="N72" s="29"/>
      <c r="O72" s="29"/>
      <c r="P72" s="29"/>
      <c r="Q72" s="11"/>
      <c r="R72" s="11"/>
      <c r="S72" s="11"/>
      <c r="T72" s="11"/>
      <c r="U72" s="11"/>
      <c r="V72" s="11"/>
      <c r="W72" s="7"/>
      <c r="X72" s="7"/>
      <c r="Y72" s="7"/>
      <c r="Z72" s="7"/>
      <c r="AA72" s="487"/>
    </row>
    <row r="73" spans="2:27" s="10" customFormat="1" ht="20.100000000000001" customHeight="1">
      <c r="B73" s="29"/>
      <c r="C73" s="7"/>
      <c r="D73" s="8"/>
      <c r="E73" s="7"/>
      <c r="F73" s="7"/>
      <c r="G73" s="7"/>
      <c r="H73" s="13"/>
      <c r="I73" s="7"/>
      <c r="J73" s="7"/>
      <c r="K73" s="7"/>
      <c r="L73" s="7"/>
      <c r="M73" s="29"/>
      <c r="N73" s="29"/>
      <c r="O73" s="29"/>
      <c r="P73" s="29"/>
      <c r="Q73" s="11"/>
      <c r="R73" s="11"/>
      <c r="S73" s="11"/>
      <c r="T73" s="11"/>
      <c r="U73" s="11"/>
      <c r="V73" s="11"/>
      <c r="W73" s="7"/>
      <c r="X73" s="7"/>
      <c r="Y73" s="7"/>
      <c r="Z73" s="7"/>
      <c r="AA73" s="487"/>
    </row>
    <row r="74" spans="2:27" s="10" customFormat="1" ht="20.100000000000001" customHeight="1">
      <c r="B74" s="29"/>
      <c r="C74" s="7"/>
      <c r="D74" s="8"/>
      <c r="E74" s="7"/>
      <c r="F74" s="7"/>
      <c r="G74" s="7"/>
      <c r="H74" s="13"/>
      <c r="I74" s="7"/>
      <c r="J74" s="7"/>
      <c r="K74" s="7"/>
      <c r="L74" s="7"/>
      <c r="M74" s="29"/>
      <c r="N74" s="29"/>
      <c r="O74" s="29"/>
      <c r="P74" s="29"/>
      <c r="Q74" s="11"/>
      <c r="R74" s="11"/>
      <c r="S74" s="11"/>
      <c r="T74" s="11"/>
      <c r="U74" s="11"/>
      <c r="V74" s="11"/>
      <c r="W74" s="7"/>
      <c r="X74" s="7"/>
      <c r="Y74" s="7"/>
      <c r="Z74" s="7"/>
      <c r="AA74" s="487"/>
    </row>
    <row r="75" spans="2:27" s="10" customFormat="1" ht="20.100000000000001" customHeight="1">
      <c r="B75" s="29"/>
      <c r="C75" s="7"/>
      <c r="D75" s="8"/>
      <c r="E75" s="7"/>
      <c r="F75" s="7"/>
      <c r="G75" s="7"/>
      <c r="H75" s="13"/>
      <c r="I75" s="7"/>
      <c r="J75" s="7"/>
      <c r="K75" s="7"/>
      <c r="L75" s="7"/>
      <c r="M75" s="29"/>
      <c r="N75" s="29"/>
      <c r="O75" s="29"/>
      <c r="P75" s="29"/>
      <c r="Q75" s="11"/>
      <c r="R75" s="11"/>
      <c r="S75" s="11"/>
      <c r="T75" s="11"/>
      <c r="U75" s="11"/>
      <c r="V75" s="11"/>
      <c r="W75" s="7"/>
      <c r="X75" s="7"/>
      <c r="Y75" s="7"/>
      <c r="Z75" s="7"/>
      <c r="AA75" s="487"/>
    </row>
    <row r="76" spans="2:27" s="10" customFormat="1" ht="20.100000000000001" customHeight="1">
      <c r="B76" s="29"/>
      <c r="C76" s="7"/>
      <c r="D76" s="8"/>
      <c r="E76" s="7"/>
      <c r="F76" s="7"/>
      <c r="G76" s="7"/>
      <c r="H76" s="13"/>
      <c r="I76" s="7"/>
      <c r="J76" s="7"/>
      <c r="K76" s="7"/>
      <c r="L76" s="7"/>
      <c r="M76" s="29"/>
      <c r="N76" s="29"/>
      <c r="O76" s="29"/>
      <c r="P76" s="29"/>
      <c r="Q76" s="11"/>
      <c r="R76" s="11"/>
      <c r="S76" s="11"/>
      <c r="T76" s="11"/>
      <c r="U76" s="11"/>
      <c r="V76" s="11"/>
      <c r="W76" s="7"/>
      <c r="X76" s="7"/>
      <c r="Y76" s="7"/>
      <c r="Z76" s="7"/>
      <c r="AA76" s="487"/>
    </row>
    <row r="77" spans="2:27" s="10" customFormat="1" ht="20.100000000000001" customHeight="1">
      <c r="B77" s="29"/>
      <c r="C77" s="7"/>
      <c r="D77" s="8"/>
      <c r="E77" s="7"/>
      <c r="F77" s="7"/>
      <c r="G77" s="7"/>
      <c r="H77" s="13"/>
      <c r="I77" s="7"/>
      <c r="J77" s="7"/>
      <c r="K77" s="7"/>
      <c r="L77" s="7"/>
      <c r="M77" s="29"/>
      <c r="N77" s="29"/>
      <c r="O77" s="29"/>
      <c r="P77" s="29"/>
      <c r="Q77" s="11"/>
      <c r="R77" s="11"/>
      <c r="S77" s="11"/>
      <c r="T77" s="11"/>
      <c r="U77" s="11"/>
      <c r="V77" s="11"/>
      <c r="W77" s="7"/>
      <c r="X77" s="7"/>
      <c r="Y77" s="7"/>
      <c r="Z77" s="7"/>
      <c r="AA77" s="487"/>
    </row>
    <row r="78" spans="2:27" s="10" customFormat="1" ht="20.100000000000001" customHeight="1">
      <c r="B78" s="29"/>
      <c r="C78" s="7"/>
      <c r="D78" s="8"/>
      <c r="E78" s="7"/>
      <c r="F78" s="7"/>
      <c r="G78" s="7"/>
      <c r="H78" s="13"/>
      <c r="I78" s="7"/>
      <c r="J78" s="7"/>
      <c r="K78" s="7"/>
      <c r="L78" s="7"/>
      <c r="M78" s="29"/>
      <c r="N78" s="29"/>
      <c r="O78" s="29"/>
      <c r="P78" s="29"/>
      <c r="Q78" s="11"/>
      <c r="R78" s="11"/>
      <c r="S78" s="11"/>
      <c r="T78" s="11"/>
      <c r="U78" s="11"/>
      <c r="V78" s="11"/>
      <c r="W78" s="7"/>
      <c r="X78" s="7"/>
      <c r="Y78" s="7"/>
      <c r="Z78" s="7"/>
      <c r="AA78" s="487"/>
    </row>
    <row r="79" spans="2:27" s="10" customFormat="1" ht="20.100000000000001" customHeight="1">
      <c r="B79" s="29"/>
      <c r="C79" s="7"/>
      <c r="D79" s="7"/>
      <c r="E79" s="7"/>
      <c r="F79" s="7"/>
      <c r="G79" s="7"/>
      <c r="H79" s="13"/>
      <c r="I79" s="7"/>
      <c r="J79" s="7"/>
      <c r="K79" s="7"/>
      <c r="L79" s="7"/>
      <c r="M79" s="29"/>
      <c r="N79" s="29"/>
      <c r="O79" s="29"/>
      <c r="P79" s="29"/>
      <c r="Q79" s="11"/>
      <c r="R79" s="11"/>
      <c r="S79" s="11"/>
      <c r="T79" s="11"/>
      <c r="U79" s="11"/>
      <c r="V79" s="11"/>
      <c r="W79" s="7"/>
      <c r="X79" s="7"/>
      <c r="Y79" s="7"/>
      <c r="Z79" s="7"/>
      <c r="AA79" s="487"/>
    </row>
    <row r="80" spans="2:27" s="10" customFormat="1" ht="20.100000000000001" customHeight="1">
      <c r="B80" s="29"/>
      <c r="C80" s="7"/>
      <c r="D80" s="7"/>
      <c r="E80" s="7"/>
      <c r="F80" s="7"/>
      <c r="G80" s="7"/>
      <c r="H80" s="13"/>
      <c r="I80" s="7"/>
      <c r="J80" s="7"/>
      <c r="K80" s="7"/>
      <c r="L80" s="7"/>
      <c r="M80" s="29"/>
      <c r="N80" s="29"/>
      <c r="O80" s="29"/>
      <c r="P80" s="29"/>
      <c r="Q80" s="11"/>
      <c r="R80" s="11"/>
      <c r="S80" s="11"/>
      <c r="T80" s="11"/>
      <c r="U80" s="11"/>
      <c r="V80" s="11"/>
      <c r="W80" s="7"/>
      <c r="X80" s="7"/>
      <c r="Y80" s="7"/>
      <c r="Z80" s="7"/>
      <c r="AA80" s="487"/>
    </row>
    <row r="81" spans="2:27" s="10" customFormat="1" ht="20.100000000000001" customHeight="1">
      <c r="B81" s="29"/>
      <c r="C81" s="7"/>
      <c r="D81" s="7"/>
      <c r="E81" s="7"/>
      <c r="F81" s="7"/>
      <c r="G81" s="7"/>
      <c r="H81" s="13"/>
      <c r="I81" s="7"/>
      <c r="J81" s="7"/>
      <c r="K81" s="7"/>
      <c r="L81" s="7"/>
      <c r="M81" s="29"/>
      <c r="N81" s="29"/>
      <c r="O81" s="29"/>
      <c r="P81" s="29"/>
      <c r="Q81" s="11"/>
      <c r="R81" s="11"/>
      <c r="S81" s="11"/>
      <c r="T81" s="11"/>
      <c r="U81" s="11"/>
      <c r="V81" s="11"/>
      <c r="W81" s="7"/>
      <c r="X81" s="7"/>
      <c r="Y81" s="7"/>
      <c r="Z81" s="7"/>
      <c r="AA81" s="487"/>
    </row>
    <row r="82" spans="2:27" s="10" customFormat="1" ht="20.100000000000001" customHeight="1">
      <c r="B82" s="29"/>
      <c r="C82" s="7"/>
      <c r="D82" s="7"/>
      <c r="E82" s="7"/>
      <c r="F82" s="7"/>
      <c r="G82" s="7"/>
      <c r="H82" s="13"/>
      <c r="I82" s="7"/>
      <c r="J82" s="7"/>
      <c r="K82" s="7"/>
      <c r="L82" s="7"/>
      <c r="M82" s="29"/>
      <c r="N82" s="29"/>
      <c r="O82" s="29"/>
      <c r="P82" s="29"/>
      <c r="Q82" s="11"/>
      <c r="R82" s="11"/>
      <c r="S82" s="11"/>
      <c r="T82" s="11"/>
      <c r="U82" s="11"/>
      <c r="V82" s="11"/>
      <c r="W82" s="7"/>
      <c r="X82" s="7"/>
      <c r="Y82" s="7"/>
      <c r="Z82" s="7"/>
      <c r="AA82" s="487"/>
    </row>
    <row r="83" spans="2:27" s="10" customFormat="1" ht="20.100000000000001" customHeight="1">
      <c r="B83" s="29"/>
      <c r="C83" s="7"/>
      <c r="D83" s="7"/>
      <c r="E83" s="7"/>
      <c r="F83" s="7"/>
      <c r="G83" s="7"/>
      <c r="H83" s="13"/>
      <c r="I83" s="7"/>
      <c r="J83" s="7"/>
      <c r="K83" s="7"/>
      <c r="L83" s="7"/>
      <c r="M83" s="29"/>
      <c r="N83" s="29"/>
      <c r="O83" s="29"/>
      <c r="P83" s="29"/>
      <c r="Q83" s="11"/>
      <c r="R83" s="11"/>
      <c r="S83" s="11"/>
      <c r="T83" s="11"/>
      <c r="U83" s="11"/>
      <c r="V83" s="11"/>
      <c r="W83" s="7"/>
      <c r="X83" s="7"/>
      <c r="Y83" s="7"/>
      <c r="Z83" s="7"/>
      <c r="AA83" s="487"/>
    </row>
    <row r="84" spans="2:27" s="10" customFormat="1" ht="20.100000000000001" customHeight="1">
      <c r="B84" s="29"/>
      <c r="C84" s="7"/>
      <c r="D84" s="7"/>
      <c r="E84" s="7"/>
      <c r="F84" s="7"/>
      <c r="G84" s="7"/>
      <c r="H84" s="13"/>
      <c r="I84" s="7"/>
      <c r="J84" s="7"/>
      <c r="K84" s="7"/>
      <c r="L84" s="7"/>
      <c r="M84" s="29"/>
      <c r="N84" s="29"/>
      <c r="O84" s="29"/>
      <c r="P84" s="29"/>
      <c r="Q84" s="11"/>
      <c r="R84" s="11"/>
      <c r="S84" s="11"/>
      <c r="T84" s="11"/>
      <c r="U84" s="11"/>
      <c r="V84" s="11"/>
      <c r="W84" s="7"/>
      <c r="X84" s="7"/>
      <c r="Y84" s="7"/>
      <c r="Z84" s="7"/>
      <c r="AA84" s="487"/>
    </row>
    <row r="85" spans="2:27" s="10" customFormat="1" ht="20.100000000000001" customHeight="1">
      <c r="B85" s="29"/>
      <c r="C85" s="7"/>
      <c r="D85" s="7"/>
      <c r="E85" s="7"/>
      <c r="F85" s="7"/>
      <c r="G85" s="7"/>
      <c r="H85" s="13"/>
      <c r="I85" s="7"/>
      <c r="J85" s="7"/>
      <c r="K85" s="7"/>
      <c r="L85" s="7"/>
      <c r="M85" s="29"/>
      <c r="N85" s="29"/>
      <c r="O85" s="29"/>
      <c r="P85" s="29"/>
      <c r="Q85" s="11"/>
      <c r="R85" s="11"/>
      <c r="S85" s="11"/>
      <c r="T85" s="11"/>
      <c r="U85" s="11"/>
      <c r="V85" s="11"/>
      <c r="W85" s="7"/>
      <c r="X85" s="7"/>
      <c r="Y85" s="7"/>
      <c r="Z85" s="7"/>
      <c r="AA85" s="487"/>
    </row>
    <row r="86" spans="2:27" s="10" customFormat="1" ht="20.100000000000001" customHeight="1">
      <c r="B86" s="29"/>
      <c r="C86" s="7"/>
      <c r="D86" s="7"/>
      <c r="E86" s="7"/>
      <c r="F86" s="7"/>
      <c r="G86" s="7"/>
      <c r="H86" s="13"/>
      <c r="I86" s="7"/>
      <c r="J86" s="7"/>
      <c r="K86" s="7"/>
      <c r="L86" s="7"/>
      <c r="M86" s="29"/>
      <c r="N86" s="29"/>
      <c r="O86" s="29"/>
      <c r="P86" s="29"/>
      <c r="Q86" s="11"/>
      <c r="R86" s="11"/>
      <c r="S86" s="11"/>
      <c r="T86" s="11"/>
      <c r="U86" s="11"/>
      <c r="V86" s="11"/>
      <c r="W86" s="7"/>
      <c r="X86" s="7"/>
      <c r="Y86" s="7"/>
      <c r="Z86" s="7"/>
      <c r="AA86" s="487"/>
    </row>
    <row r="87" spans="2:27" s="10" customFormat="1" ht="20.100000000000001" customHeight="1">
      <c r="B87" s="29"/>
      <c r="C87" s="7"/>
      <c r="D87" s="7"/>
      <c r="E87" s="7"/>
      <c r="F87" s="7"/>
      <c r="G87" s="7"/>
      <c r="H87" s="13"/>
      <c r="I87" s="7"/>
      <c r="J87" s="7"/>
      <c r="K87" s="7"/>
      <c r="L87" s="7"/>
      <c r="M87" s="29"/>
      <c r="N87" s="29"/>
      <c r="O87" s="29"/>
      <c r="P87" s="29"/>
      <c r="Q87" s="11"/>
      <c r="R87" s="11"/>
      <c r="S87" s="11"/>
      <c r="T87" s="11"/>
      <c r="U87" s="11"/>
      <c r="V87" s="11"/>
      <c r="W87" s="7"/>
      <c r="X87" s="7"/>
      <c r="Y87" s="7"/>
      <c r="Z87" s="7"/>
      <c r="AA87" s="487"/>
    </row>
    <row r="88" spans="2:27" s="10" customFormat="1" ht="20.100000000000001" customHeight="1">
      <c r="B88" s="29"/>
      <c r="C88" s="7"/>
      <c r="D88" s="7"/>
      <c r="E88" s="7"/>
      <c r="F88" s="7"/>
      <c r="G88" s="7"/>
      <c r="H88" s="13"/>
      <c r="I88" s="7"/>
      <c r="J88" s="7"/>
      <c r="K88" s="7"/>
      <c r="L88" s="7"/>
      <c r="M88" s="29"/>
      <c r="N88" s="29"/>
      <c r="O88" s="29"/>
      <c r="P88" s="29"/>
      <c r="Q88" s="11"/>
      <c r="R88" s="11"/>
      <c r="S88" s="11"/>
      <c r="T88" s="11"/>
      <c r="U88" s="11"/>
      <c r="V88" s="11"/>
      <c r="W88" s="7"/>
      <c r="X88" s="7"/>
      <c r="Y88" s="7"/>
      <c r="Z88" s="7"/>
      <c r="AA88" s="487"/>
    </row>
    <row r="89" spans="2:27" s="10" customFormat="1" ht="20.100000000000001" customHeight="1">
      <c r="B89" s="29"/>
      <c r="C89" s="7"/>
      <c r="D89" s="7"/>
      <c r="E89" s="7"/>
      <c r="F89" s="7"/>
      <c r="G89" s="7"/>
      <c r="H89" s="13"/>
      <c r="I89" s="7"/>
      <c r="J89" s="7"/>
      <c r="K89" s="7"/>
      <c r="L89" s="7"/>
      <c r="M89" s="29"/>
      <c r="N89" s="29"/>
      <c r="O89" s="29"/>
      <c r="P89" s="29"/>
      <c r="Q89" s="11"/>
      <c r="R89" s="11"/>
      <c r="S89" s="11"/>
      <c r="T89" s="11"/>
      <c r="U89" s="11"/>
      <c r="V89" s="11"/>
      <c r="W89" s="7"/>
      <c r="X89" s="7"/>
      <c r="Y89" s="7"/>
      <c r="Z89" s="7"/>
      <c r="AA89" s="487"/>
    </row>
    <row r="90" spans="2:27" s="10" customFormat="1" ht="20.100000000000001" customHeight="1">
      <c r="B90" s="29"/>
      <c r="C90" s="7"/>
      <c r="D90" s="7"/>
      <c r="E90" s="7"/>
      <c r="F90" s="7"/>
      <c r="G90" s="7"/>
      <c r="H90" s="13"/>
      <c r="I90" s="7"/>
      <c r="J90" s="7"/>
      <c r="K90" s="7"/>
      <c r="L90" s="7"/>
      <c r="M90" s="29"/>
      <c r="N90" s="29"/>
      <c r="O90" s="29"/>
      <c r="P90" s="29"/>
      <c r="Q90" s="11"/>
      <c r="R90" s="11"/>
      <c r="S90" s="11"/>
      <c r="T90" s="11"/>
      <c r="U90" s="11"/>
      <c r="V90" s="11"/>
      <c r="W90" s="7"/>
      <c r="X90" s="7"/>
      <c r="Y90" s="7"/>
      <c r="Z90" s="7"/>
      <c r="AA90" s="487"/>
    </row>
    <row r="91" spans="2:27" s="10" customFormat="1" ht="20.100000000000001" customHeight="1">
      <c r="B91" s="29"/>
      <c r="C91" s="7"/>
      <c r="D91" s="7"/>
      <c r="E91" s="7"/>
      <c r="F91" s="7"/>
      <c r="G91" s="7"/>
      <c r="H91" s="13"/>
      <c r="I91" s="7"/>
      <c r="J91" s="7"/>
      <c r="K91" s="7"/>
      <c r="L91" s="7"/>
      <c r="M91" s="29"/>
      <c r="N91" s="29"/>
      <c r="O91" s="29"/>
      <c r="P91" s="29"/>
      <c r="Q91" s="11"/>
      <c r="R91" s="11"/>
      <c r="S91" s="11"/>
      <c r="T91" s="11"/>
      <c r="U91" s="11"/>
      <c r="V91" s="11"/>
      <c r="W91" s="7"/>
      <c r="X91" s="7"/>
      <c r="Y91" s="7"/>
      <c r="Z91" s="7"/>
      <c r="AA91" s="487"/>
    </row>
    <row r="92" spans="2:27" s="10" customFormat="1" ht="20.100000000000001" customHeight="1">
      <c r="B92" s="29"/>
      <c r="C92" s="7"/>
      <c r="D92" s="7"/>
      <c r="E92" s="7"/>
      <c r="F92" s="7"/>
      <c r="G92" s="7"/>
      <c r="H92" s="13"/>
      <c r="I92" s="7"/>
      <c r="J92" s="7"/>
      <c r="K92" s="7"/>
      <c r="L92" s="7"/>
      <c r="M92" s="29"/>
      <c r="N92" s="29"/>
      <c r="O92" s="29"/>
      <c r="P92" s="29"/>
      <c r="Q92" s="11"/>
      <c r="R92" s="11"/>
      <c r="S92" s="11"/>
      <c r="T92" s="11"/>
      <c r="U92" s="11"/>
      <c r="V92" s="11"/>
      <c r="W92" s="7"/>
      <c r="X92" s="7"/>
      <c r="Y92" s="7"/>
      <c r="Z92" s="7"/>
      <c r="AA92" s="487"/>
    </row>
    <row r="93" spans="2:27" s="10" customFormat="1" ht="20.100000000000001" customHeight="1">
      <c r="B93" s="29"/>
      <c r="C93" s="7"/>
      <c r="D93" s="7"/>
      <c r="E93" s="7"/>
      <c r="F93" s="7"/>
      <c r="G93" s="7"/>
      <c r="H93" s="13"/>
      <c r="I93" s="7"/>
      <c r="J93" s="7"/>
      <c r="K93" s="7"/>
      <c r="L93" s="7"/>
      <c r="M93" s="29"/>
      <c r="N93" s="29"/>
      <c r="O93" s="29"/>
      <c r="P93" s="29"/>
      <c r="Q93" s="11"/>
      <c r="R93" s="11"/>
      <c r="S93" s="11"/>
      <c r="T93" s="11"/>
      <c r="U93" s="11"/>
      <c r="V93" s="11"/>
      <c r="W93" s="7"/>
      <c r="X93" s="7"/>
      <c r="Y93" s="7"/>
      <c r="Z93" s="7"/>
      <c r="AA93" s="487"/>
    </row>
    <row r="94" spans="2:27" s="10" customFormat="1" ht="20.100000000000001" customHeight="1">
      <c r="B94" s="29"/>
      <c r="C94" s="7"/>
      <c r="D94" s="7"/>
      <c r="E94" s="7"/>
      <c r="F94" s="7"/>
      <c r="G94" s="7"/>
      <c r="H94" s="13"/>
      <c r="I94" s="7"/>
      <c r="J94" s="7"/>
      <c r="K94" s="7"/>
      <c r="L94" s="7"/>
      <c r="M94" s="29"/>
      <c r="N94" s="29"/>
      <c r="O94" s="29"/>
      <c r="P94" s="29"/>
      <c r="Q94" s="11"/>
      <c r="R94" s="11"/>
      <c r="S94" s="11"/>
      <c r="T94" s="11"/>
      <c r="U94" s="11"/>
      <c r="V94" s="11"/>
      <c r="W94" s="7"/>
      <c r="X94" s="7"/>
      <c r="Y94" s="7"/>
      <c r="Z94" s="7"/>
      <c r="AA94" s="487"/>
    </row>
    <row r="95" spans="2:27" s="10" customFormat="1" ht="20.100000000000001" customHeight="1">
      <c r="B95" s="29"/>
      <c r="C95" s="7"/>
      <c r="D95" s="7"/>
      <c r="E95" s="7"/>
      <c r="F95" s="7"/>
      <c r="G95" s="7"/>
      <c r="H95" s="13"/>
      <c r="I95" s="7"/>
      <c r="J95" s="7"/>
      <c r="K95" s="7"/>
      <c r="L95" s="7"/>
      <c r="M95" s="29"/>
      <c r="N95" s="29"/>
      <c r="O95" s="29"/>
      <c r="P95" s="29"/>
      <c r="Q95" s="11"/>
      <c r="R95" s="11"/>
      <c r="S95" s="11"/>
      <c r="T95" s="11"/>
      <c r="U95" s="11"/>
      <c r="V95" s="11"/>
      <c r="W95" s="7"/>
      <c r="X95" s="7"/>
      <c r="Y95" s="7"/>
      <c r="Z95" s="7"/>
      <c r="AA95" s="487"/>
    </row>
    <row r="96" spans="2:27" s="10" customFormat="1" ht="20.100000000000001" customHeight="1">
      <c r="B96" s="29"/>
      <c r="C96" s="7"/>
      <c r="D96" s="7"/>
      <c r="E96" s="7"/>
      <c r="F96" s="7"/>
      <c r="G96" s="7"/>
      <c r="H96" s="13"/>
      <c r="I96" s="7"/>
      <c r="J96" s="7"/>
      <c r="K96" s="7"/>
      <c r="L96" s="7"/>
      <c r="M96" s="29"/>
      <c r="N96" s="29"/>
      <c r="O96" s="29"/>
      <c r="P96" s="29"/>
      <c r="Q96" s="11"/>
      <c r="R96" s="11"/>
      <c r="S96" s="11"/>
      <c r="T96" s="11"/>
      <c r="U96" s="11"/>
      <c r="V96" s="11"/>
      <c r="W96" s="7"/>
      <c r="X96" s="7"/>
      <c r="Y96" s="7"/>
      <c r="Z96" s="7"/>
      <c r="AA96" s="487"/>
    </row>
    <row r="97" spans="2:27" s="10" customFormat="1" ht="20.100000000000001" customHeight="1">
      <c r="B97" s="29"/>
      <c r="C97" s="7"/>
      <c r="D97" s="7"/>
      <c r="E97" s="7"/>
      <c r="F97" s="7"/>
      <c r="G97" s="7"/>
      <c r="H97" s="13"/>
      <c r="I97" s="7"/>
      <c r="J97" s="7"/>
      <c r="K97" s="7"/>
      <c r="L97" s="7"/>
      <c r="M97" s="29"/>
      <c r="N97" s="29"/>
      <c r="O97" s="29"/>
      <c r="P97" s="29"/>
      <c r="Q97" s="11"/>
      <c r="R97" s="11"/>
      <c r="S97" s="11"/>
      <c r="T97" s="11"/>
      <c r="U97" s="11"/>
      <c r="V97" s="11"/>
      <c r="W97" s="7"/>
      <c r="X97" s="7"/>
      <c r="Y97" s="7"/>
      <c r="Z97" s="7"/>
      <c r="AA97" s="487"/>
    </row>
    <row r="98" spans="2:27" s="10" customFormat="1" ht="20.100000000000001" customHeight="1">
      <c r="B98" s="29"/>
      <c r="C98" s="7"/>
      <c r="D98" s="7"/>
      <c r="E98" s="7"/>
      <c r="F98" s="7"/>
      <c r="G98" s="7"/>
      <c r="H98" s="13"/>
      <c r="I98" s="7"/>
      <c r="J98" s="7"/>
      <c r="K98" s="7"/>
      <c r="L98" s="7"/>
      <c r="M98" s="29"/>
      <c r="N98" s="29"/>
      <c r="O98" s="29"/>
      <c r="P98" s="29"/>
      <c r="Q98" s="11"/>
      <c r="R98" s="11"/>
      <c r="S98" s="11"/>
      <c r="T98" s="11"/>
      <c r="U98" s="11"/>
      <c r="V98" s="11"/>
      <c r="W98" s="7"/>
      <c r="X98" s="7"/>
      <c r="Y98" s="7"/>
      <c r="Z98" s="7"/>
      <c r="AA98" s="487"/>
    </row>
    <row r="99" spans="2:27" s="10" customFormat="1" ht="20.100000000000001" customHeight="1">
      <c r="B99" s="29"/>
      <c r="C99" s="7"/>
      <c r="D99" s="7"/>
      <c r="E99" s="7"/>
      <c r="F99" s="7"/>
      <c r="G99" s="7"/>
      <c r="H99" s="13"/>
      <c r="I99" s="7"/>
      <c r="J99" s="7"/>
      <c r="K99" s="7"/>
      <c r="L99" s="7"/>
      <c r="M99" s="29"/>
      <c r="N99" s="29"/>
      <c r="O99" s="29"/>
      <c r="P99" s="29"/>
      <c r="Q99" s="11"/>
      <c r="R99" s="11"/>
      <c r="S99" s="11"/>
      <c r="T99" s="11"/>
      <c r="U99" s="11"/>
      <c r="V99" s="11"/>
      <c r="W99" s="7"/>
      <c r="X99" s="7"/>
      <c r="Y99" s="7"/>
      <c r="Z99" s="7"/>
      <c r="AA99" s="487"/>
    </row>
    <row r="100" spans="2:27" s="10" customFormat="1" ht="20.100000000000001" customHeight="1">
      <c r="B100" s="29"/>
      <c r="C100" s="7"/>
      <c r="D100" s="7"/>
      <c r="E100" s="7"/>
      <c r="F100" s="7"/>
      <c r="G100" s="7"/>
      <c r="H100" s="13"/>
      <c r="I100" s="7"/>
      <c r="J100" s="7"/>
      <c r="K100" s="7"/>
      <c r="L100" s="7"/>
      <c r="M100" s="29"/>
      <c r="N100" s="29"/>
      <c r="O100" s="29"/>
      <c r="P100" s="29"/>
      <c r="Q100" s="11"/>
      <c r="R100" s="11"/>
      <c r="S100" s="11"/>
      <c r="T100" s="11"/>
      <c r="U100" s="11"/>
      <c r="V100" s="11"/>
      <c r="W100" s="7"/>
      <c r="X100" s="7"/>
      <c r="Y100" s="7"/>
      <c r="Z100" s="7"/>
      <c r="AA100" s="487"/>
    </row>
    <row r="101" spans="2:27" s="10" customFormat="1" ht="20.100000000000001" customHeight="1">
      <c r="B101" s="29"/>
      <c r="C101" s="7"/>
      <c r="D101" s="7"/>
      <c r="E101" s="7"/>
      <c r="F101" s="7"/>
      <c r="G101" s="7"/>
      <c r="H101" s="13"/>
      <c r="I101" s="7"/>
      <c r="J101" s="7"/>
      <c r="K101" s="7"/>
      <c r="L101" s="7"/>
      <c r="M101" s="29"/>
      <c r="N101" s="29"/>
      <c r="O101" s="29"/>
      <c r="P101" s="29"/>
      <c r="Q101" s="11"/>
      <c r="R101" s="11"/>
      <c r="S101" s="11"/>
      <c r="T101" s="11"/>
      <c r="U101" s="11"/>
      <c r="V101" s="11"/>
      <c r="W101" s="7"/>
      <c r="X101" s="7"/>
      <c r="Y101" s="7"/>
      <c r="Z101" s="7"/>
      <c r="AA101" s="487"/>
    </row>
    <row r="102" spans="2:27" s="10" customFormat="1" ht="20.100000000000001" customHeight="1">
      <c r="B102" s="29"/>
      <c r="C102" s="7"/>
      <c r="D102" s="7"/>
      <c r="E102" s="7"/>
      <c r="F102" s="7"/>
      <c r="G102" s="7"/>
      <c r="H102" s="13"/>
      <c r="I102" s="7"/>
      <c r="J102" s="7"/>
      <c r="K102" s="7"/>
      <c r="L102" s="7"/>
      <c r="M102" s="29"/>
      <c r="N102" s="29"/>
      <c r="O102" s="29"/>
      <c r="P102" s="29"/>
      <c r="Q102" s="11"/>
      <c r="R102" s="11"/>
      <c r="S102" s="11"/>
      <c r="T102" s="11"/>
      <c r="U102" s="11"/>
      <c r="V102" s="11"/>
      <c r="W102" s="7"/>
      <c r="X102" s="7"/>
      <c r="Y102" s="7"/>
      <c r="Z102" s="7"/>
      <c r="AA102" s="487"/>
    </row>
    <row r="103" spans="2:27" s="10" customFormat="1" ht="20.100000000000001" customHeight="1">
      <c r="B103" s="29"/>
      <c r="C103" s="7"/>
      <c r="D103" s="7"/>
      <c r="E103" s="7"/>
      <c r="F103" s="7"/>
      <c r="G103" s="7"/>
      <c r="H103" s="13"/>
      <c r="I103" s="7"/>
      <c r="J103" s="7"/>
      <c r="K103" s="7"/>
      <c r="L103" s="7"/>
      <c r="M103" s="29"/>
      <c r="N103" s="29"/>
      <c r="O103" s="29"/>
      <c r="P103" s="29"/>
      <c r="Q103" s="11"/>
      <c r="R103" s="11"/>
      <c r="S103" s="11"/>
      <c r="T103" s="11"/>
      <c r="U103" s="11"/>
      <c r="V103" s="11"/>
      <c r="W103" s="7"/>
      <c r="X103" s="7"/>
      <c r="Y103" s="7"/>
      <c r="Z103" s="7"/>
      <c r="AA103" s="487"/>
    </row>
    <row r="104" spans="2:27" s="10" customFormat="1" ht="20.100000000000001" customHeight="1">
      <c r="B104" s="29"/>
      <c r="C104" s="7"/>
      <c r="D104" s="7"/>
      <c r="E104" s="7"/>
      <c r="F104" s="7"/>
      <c r="G104" s="7"/>
      <c r="H104" s="13"/>
      <c r="I104" s="7"/>
      <c r="J104" s="7"/>
      <c r="K104" s="7"/>
      <c r="L104" s="7"/>
      <c r="M104" s="29"/>
      <c r="N104" s="29"/>
      <c r="O104" s="29"/>
      <c r="P104" s="29"/>
      <c r="Q104" s="11"/>
      <c r="R104" s="11"/>
      <c r="S104" s="11"/>
      <c r="T104" s="11"/>
      <c r="U104" s="11"/>
      <c r="V104" s="11"/>
      <c r="W104" s="7"/>
      <c r="X104" s="7"/>
      <c r="Y104" s="7"/>
      <c r="Z104" s="7"/>
      <c r="AA104" s="487"/>
    </row>
    <row r="105" spans="2:27" s="10" customFormat="1" ht="20.100000000000001" customHeight="1">
      <c r="B105" s="29"/>
      <c r="C105" s="7"/>
      <c r="D105" s="7"/>
      <c r="E105" s="7"/>
      <c r="F105" s="7"/>
      <c r="G105" s="7"/>
      <c r="H105" s="13"/>
      <c r="I105" s="7"/>
      <c r="J105" s="7"/>
      <c r="K105" s="7"/>
      <c r="L105" s="7"/>
      <c r="M105" s="29"/>
      <c r="N105" s="29"/>
      <c r="O105" s="29"/>
      <c r="P105" s="29"/>
      <c r="Q105" s="11"/>
      <c r="R105" s="11"/>
      <c r="S105" s="11"/>
      <c r="T105" s="11"/>
      <c r="U105" s="11"/>
      <c r="V105" s="11"/>
      <c r="W105" s="7"/>
      <c r="X105" s="7"/>
      <c r="Y105" s="7"/>
      <c r="Z105" s="7"/>
      <c r="AA105" s="487"/>
    </row>
    <row r="106" spans="2:27" s="10" customFormat="1" ht="20.100000000000001" customHeight="1">
      <c r="B106" s="29"/>
      <c r="C106" s="7"/>
      <c r="D106" s="7"/>
      <c r="E106" s="7"/>
      <c r="F106" s="7"/>
      <c r="G106" s="7"/>
      <c r="H106" s="13"/>
      <c r="I106" s="7"/>
      <c r="J106" s="7"/>
      <c r="K106" s="7"/>
      <c r="L106" s="7"/>
      <c r="M106" s="29"/>
      <c r="N106" s="29"/>
      <c r="O106" s="29"/>
      <c r="P106" s="29"/>
      <c r="Q106" s="11"/>
      <c r="R106" s="11"/>
      <c r="S106" s="11"/>
      <c r="T106" s="11"/>
      <c r="U106" s="11"/>
      <c r="V106" s="11"/>
      <c r="W106" s="7"/>
      <c r="X106" s="7"/>
      <c r="Y106" s="7"/>
      <c r="Z106" s="7"/>
      <c r="AA106" s="487"/>
    </row>
    <row r="107" spans="2:27" s="10" customFormat="1" ht="20.100000000000001" customHeight="1">
      <c r="B107" s="29"/>
      <c r="C107" s="7"/>
      <c r="D107" s="7"/>
      <c r="E107" s="7"/>
      <c r="F107" s="7"/>
      <c r="G107" s="7"/>
      <c r="H107" s="13"/>
      <c r="I107" s="7"/>
      <c r="J107" s="7"/>
      <c r="K107" s="7"/>
      <c r="L107" s="7"/>
      <c r="M107" s="29"/>
      <c r="N107" s="29"/>
      <c r="O107" s="29"/>
      <c r="P107" s="29"/>
      <c r="Q107" s="11"/>
      <c r="R107" s="11"/>
      <c r="S107" s="11"/>
      <c r="T107" s="11"/>
      <c r="U107" s="11"/>
      <c r="V107" s="11"/>
      <c r="W107" s="7"/>
      <c r="X107" s="7"/>
      <c r="Y107" s="7"/>
      <c r="Z107" s="7"/>
      <c r="AA107" s="487"/>
    </row>
    <row r="108" spans="2:27" s="10" customFormat="1" ht="20.100000000000001" customHeight="1">
      <c r="B108" s="29"/>
      <c r="C108" s="7"/>
      <c r="D108" s="7"/>
      <c r="E108" s="7"/>
      <c r="F108" s="7"/>
      <c r="G108" s="7"/>
      <c r="H108" s="13"/>
      <c r="I108" s="7"/>
      <c r="J108" s="7"/>
      <c r="K108" s="7"/>
      <c r="L108" s="7"/>
      <c r="M108" s="29"/>
      <c r="N108" s="29"/>
      <c r="O108" s="29"/>
      <c r="P108" s="29"/>
      <c r="Q108" s="11"/>
      <c r="R108" s="11"/>
      <c r="S108" s="11"/>
      <c r="T108" s="11"/>
      <c r="U108" s="11"/>
      <c r="V108" s="11"/>
      <c r="W108" s="7"/>
      <c r="X108" s="7"/>
      <c r="Y108" s="7"/>
      <c r="Z108" s="7"/>
      <c r="AA108" s="487"/>
    </row>
    <row r="109" spans="2:27" s="10" customFormat="1" ht="20.100000000000001" customHeight="1">
      <c r="B109" s="29"/>
      <c r="C109" s="7"/>
      <c r="D109" s="7"/>
      <c r="E109" s="7"/>
      <c r="F109" s="7"/>
      <c r="G109" s="7"/>
      <c r="H109" s="13"/>
      <c r="I109" s="7"/>
      <c r="J109" s="7"/>
      <c r="K109" s="7"/>
      <c r="L109" s="7"/>
      <c r="M109" s="29"/>
      <c r="N109" s="29"/>
      <c r="O109" s="29"/>
      <c r="P109" s="29"/>
      <c r="Q109" s="11"/>
      <c r="R109" s="11"/>
      <c r="S109" s="11"/>
      <c r="T109" s="11"/>
      <c r="U109" s="11"/>
      <c r="V109" s="11"/>
      <c r="W109" s="7"/>
      <c r="X109" s="7"/>
      <c r="Y109" s="7"/>
      <c r="Z109" s="7"/>
      <c r="AA109" s="487"/>
    </row>
    <row r="110" spans="2:27" s="10" customFormat="1" ht="20.100000000000001" customHeight="1">
      <c r="B110" s="29"/>
      <c r="C110" s="7"/>
      <c r="D110" s="7"/>
      <c r="E110" s="7"/>
      <c r="F110" s="7"/>
      <c r="G110" s="7"/>
      <c r="H110" s="13"/>
      <c r="I110" s="7"/>
      <c r="J110" s="7"/>
      <c r="K110" s="7"/>
      <c r="L110" s="7"/>
      <c r="M110" s="29"/>
      <c r="N110" s="29"/>
      <c r="O110" s="29"/>
      <c r="P110" s="29"/>
      <c r="Q110" s="11"/>
      <c r="R110" s="11"/>
      <c r="S110" s="11"/>
      <c r="T110" s="11"/>
      <c r="U110" s="11"/>
      <c r="V110" s="11"/>
      <c r="W110" s="7"/>
      <c r="X110" s="7"/>
      <c r="Y110" s="7"/>
      <c r="Z110" s="7"/>
      <c r="AA110" s="487"/>
    </row>
    <row r="111" spans="2:27" s="10" customFormat="1" ht="20.100000000000001" customHeight="1">
      <c r="B111" s="29"/>
      <c r="C111" s="7"/>
      <c r="D111" s="7"/>
      <c r="E111" s="7"/>
      <c r="F111" s="7"/>
      <c r="G111" s="7"/>
      <c r="H111" s="13"/>
      <c r="I111" s="7"/>
      <c r="J111" s="7"/>
      <c r="K111" s="7"/>
      <c r="L111" s="7"/>
      <c r="M111" s="29"/>
      <c r="N111" s="29"/>
      <c r="O111" s="29"/>
      <c r="P111" s="29"/>
      <c r="Q111" s="11"/>
      <c r="R111" s="11"/>
      <c r="S111" s="11"/>
      <c r="T111" s="11"/>
      <c r="U111" s="11"/>
      <c r="V111" s="11"/>
      <c r="W111" s="7"/>
      <c r="X111" s="7"/>
      <c r="Y111" s="7"/>
      <c r="Z111" s="7"/>
      <c r="AA111" s="487"/>
    </row>
    <row r="112" spans="2:27" s="10" customFormat="1" ht="20.100000000000001" customHeight="1">
      <c r="B112" s="29"/>
      <c r="C112" s="7"/>
      <c r="D112" s="7"/>
      <c r="E112" s="7"/>
      <c r="F112" s="7"/>
      <c r="G112" s="7"/>
      <c r="H112" s="13"/>
      <c r="I112" s="7"/>
      <c r="J112" s="7"/>
      <c r="K112" s="7"/>
      <c r="L112" s="7"/>
      <c r="M112" s="29"/>
      <c r="N112" s="29"/>
      <c r="O112" s="29"/>
      <c r="P112" s="29"/>
      <c r="Q112" s="11"/>
      <c r="R112" s="11"/>
      <c r="S112" s="11"/>
      <c r="T112" s="11"/>
      <c r="U112" s="11"/>
      <c r="V112" s="11"/>
      <c r="W112" s="7"/>
      <c r="X112" s="7"/>
      <c r="Y112" s="7"/>
      <c r="Z112" s="7"/>
      <c r="AA112" s="487"/>
    </row>
    <row r="113" spans="2:27" s="10" customFormat="1" ht="20.100000000000001" customHeight="1">
      <c r="B113" s="29"/>
      <c r="C113" s="7"/>
      <c r="D113" s="7"/>
      <c r="E113" s="7"/>
      <c r="F113" s="7"/>
      <c r="G113" s="7"/>
      <c r="H113" s="13"/>
      <c r="I113" s="7"/>
      <c r="J113" s="7"/>
      <c r="K113" s="7"/>
      <c r="L113" s="7"/>
      <c r="M113" s="29"/>
      <c r="N113" s="29"/>
      <c r="O113" s="29"/>
      <c r="P113" s="29"/>
      <c r="Q113" s="11"/>
      <c r="R113" s="11"/>
      <c r="S113" s="11"/>
      <c r="T113" s="11"/>
      <c r="U113" s="11"/>
      <c r="V113" s="11"/>
      <c r="W113" s="7"/>
      <c r="X113" s="7"/>
      <c r="Y113" s="7"/>
      <c r="Z113" s="7"/>
      <c r="AA113" s="487"/>
    </row>
    <row r="114" spans="2:27" s="10" customFormat="1" ht="20.100000000000001" customHeight="1">
      <c r="B114" s="29"/>
      <c r="C114" s="7"/>
      <c r="D114" s="7"/>
      <c r="E114" s="7"/>
      <c r="F114" s="7"/>
      <c r="G114" s="7"/>
      <c r="H114" s="13"/>
      <c r="I114" s="7"/>
      <c r="J114" s="7"/>
      <c r="K114" s="7"/>
      <c r="L114" s="7"/>
      <c r="M114" s="29"/>
      <c r="N114" s="29"/>
      <c r="O114" s="29"/>
      <c r="P114" s="29"/>
      <c r="Q114" s="11"/>
      <c r="R114" s="11"/>
      <c r="S114" s="11"/>
      <c r="T114" s="11"/>
      <c r="U114" s="11"/>
      <c r="V114" s="11"/>
      <c r="W114" s="7"/>
      <c r="X114" s="7"/>
      <c r="Y114" s="7"/>
      <c r="Z114" s="7"/>
      <c r="AA114" s="487"/>
    </row>
    <row r="115" spans="2:27" s="10" customFormat="1" ht="20.100000000000001" customHeight="1">
      <c r="B115" s="29"/>
      <c r="C115" s="7"/>
      <c r="D115" s="7"/>
      <c r="E115" s="7"/>
      <c r="F115" s="7"/>
      <c r="G115" s="7"/>
      <c r="H115" s="13"/>
      <c r="I115" s="7"/>
      <c r="J115" s="7"/>
      <c r="K115" s="7"/>
      <c r="L115" s="7"/>
      <c r="M115" s="29"/>
      <c r="N115" s="29"/>
      <c r="O115" s="29"/>
      <c r="P115" s="29"/>
      <c r="Q115" s="11"/>
      <c r="R115" s="11"/>
      <c r="S115" s="11"/>
      <c r="T115" s="11"/>
      <c r="U115" s="11"/>
      <c r="V115" s="11"/>
      <c r="W115" s="7"/>
      <c r="X115" s="7"/>
      <c r="Y115" s="7"/>
      <c r="Z115" s="7"/>
      <c r="AA115" s="487"/>
    </row>
    <row r="116" spans="2:27" s="10" customFormat="1" ht="20.100000000000001" customHeight="1">
      <c r="B116" s="29"/>
      <c r="C116" s="7"/>
      <c r="D116" s="7"/>
      <c r="E116" s="7"/>
      <c r="F116" s="7"/>
      <c r="G116" s="7"/>
      <c r="H116" s="13"/>
      <c r="I116" s="7"/>
      <c r="J116" s="7"/>
      <c r="K116" s="7"/>
      <c r="L116" s="7"/>
      <c r="M116" s="29"/>
      <c r="N116" s="29"/>
      <c r="O116" s="29"/>
      <c r="P116" s="29"/>
      <c r="Q116" s="11"/>
      <c r="R116" s="11"/>
      <c r="S116" s="11"/>
      <c r="T116" s="11"/>
      <c r="U116" s="11"/>
      <c r="V116" s="11"/>
      <c r="W116" s="7"/>
      <c r="X116" s="7"/>
      <c r="Y116" s="7"/>
      <c r="Z116" s="7"/>
      <c r="AA116" s="487"/>
    </row>
    <row r="117" spans="2:27" s="10" customFormat="1" ht="20.100000000000001" customHeight="1">
      <c r="B117" s="29"/>
      <c r="C117" s="7"/>
      <c r="D117" s="7"/>
      <c r="E117" s="7"/>
      <c r="F117" s="7"/>
      <c r="G117" s="7"/>
      <c r="H117" s="13"/>
      <c r="I117" s="7"/>
      <c r="J117" s="7"/>
      <c r="K117" s="7"/>
      <c r="L117" s="7"/>
      <c r="M117" s="29"/>
      <c r="N117" s="29"/>
      <c r="O117" s="29"/>
      <c r="P117" s="29"/>
      <c r="Q117" s="11"/>
      <c r="R117" s="11"/>
      <c r="S117" s="11"/>
      <c r="T117" s="11"/>
      <c r="U117" s="11"/>
      <c r="V117" s="11"/>
      <c r="W117" s="7"/>
      <c r="X117" s="7"/>
      <c r="Y117" s="7"/>
      <c r="Z117" s="7"/>
      <c r="AA117" s="487"/>
    </row>
    <row r="118" spans="2:27" s="10" customFormat="1" ht="20.100000000000001" customHeight="1">
      <c r="B118" s="29"/>
      <c r="C118" s="7"/>
      <c r="D118" s="7"/>
      <c r="E118" s="7"/>
      <c r="F118" s="7"/>
      <c r="G118" s="7"/>
      <c r="H118" s="13"/>
      <c r="I118" s="7"/>
      <c r="J118" s="7"/>
      <c r="K118" s="7"/>
      <c r="L118" s="7"/>
      <c r="M118" s="29"/>
      <c r="N118" s="29"/>
      <c r="O118" s="29"/>
      <c r="P118" s="29"/>
      <c r="Q118" s="11"/>
      <c r="R118" s="11"/>
      <c r="S118" s="11"/>
      <c r="T118" s="11"/>
      <c r="U118" s="11"/>
      <c r="V118" s="11"/>
      <c r="W118" s="7"/>
      <c r="X118" s="7"/>
      <c r="Y118" s="7"/>
      <c r="Z118" s="7"/>
      <c r="AA118" s="487"/>
    </row>
    <row r="119" spans="2:27" s="10" customFormat="1" ht="20.100000000000001" customHeight="1">
      <c r="B119" s="29"/>
      <c r="C119" s="7"/>
      <c r="D119" s="7"/>
      <c r="E119" s="7"/>
      <c r="F119" s="7"/>
      <c r="G119" s="7"/>
      <c r="H119" s="13"/>
      <c r="I119" s="7"/>
      <c r="J119" s="7"/>
      <c r="K119" s="7"/>
      <c r="L119" s="7"/>
      <c r="M119" s="29"/>
      <c r="N119" s="29"/>
      <c r="O119" s="29"/>
      <c r="P119" s="29"/>
      <c r="Q119" s="11"/>
      <c r="R119" s="11"/>
      <c r="S119" s="11"/>
      <c r="T119" s="11"/>
      <c r="U119" s="11"/>
      <c r="V119" s="11"/>
      <c r="W119" s="7"/>
      <c r="X119" s="7"/>
      <c r="Y119" s="7"/>
      <c r="Z119" s="7"/>
      <c r="AA119" s="487"/>
    </row>
    <row r="120" spans="2:27" s="10" customFormat="1" ht="20.100000000000001" customHeight="1">
      <c r="B120" s="29"/>
      <c r="C120" s="7"/>
      <c r="D120" s="7"/>
      <c r="E120" s="7"/>
      <c r="F120" s="7"/>
      <c r="G120" s="7"/>
      <c r="H120" s="13"/>
      <c r="I120" s="7"/>
      <c r="J120" s="7"/>
      <c r="K120" s="7"/>
      <c r="L120" s="7"/>
      <c r="M120" s="29"/>
      <c r="N120" s="29"/>
      <c r="O120" s="29"/>
      <c r="P120" s="29"/>
      <c r="Q120" s="11"/>
      <c r="R120" s="11"/>
      <c r="S120" s="11"/>
      <c r="T120" s="11"/>
      <c r="U120" s="11"/>
      <c r="V120" s="11"/>
      <c r="W120" s="7"/>
      <c r="X120" s="7"/>
      <c r="Y120" s="7"/>
      <c r="Z120" s="7"/>
      <c r="AA120" s="487"/>
    </row>
    <row r="121" spans="2:27" s="10" customFormat="1" ht="20.100000000000001" customHeight="1">
      <c r="B121" s="29"/>
      <c r="C121" s="7"/>
      <c r="D121" s="7"/>
      <c r="E121" s="7"/>
      <c r="F121" s="7"/>
      <c r="G121" s="7"/>
      <c r="H121" s="13"/>
      <c r="I121" s="7"/>
      <c r="J121" s="7"/>
      <c r="K121" s="7"/>
      <c r="L121" s="7"/>
      <c r="M121" s="29"/>
      <c r="N121" s="29"/>
      <c r="O121" s="29"/>
      <c r="P121" s="29"/>
      <c r="Q121" s="11"/>
      <c r="R121" s="11"/>
      <c r="S121" s="11"/>
      <c r="T121" s="11"/>
      <c r="U121" s="11"/>
      <c r="V121" s="11"/>
      <c r="W121" s="7"/>
      <c r="X121" s="7"/>
      <c r="Y121" s="7"/>
      <c r="Z121" s="7"/>
      <c r="AA121" s="487"/>
    </row>
    <row r="122" spans="2:27" s="10" customFormat="1" ht="20.100000000000001" customHeight="1">
      <c r="B122" s="29"/>
      <c r="C122" s="7"/>
      <c r="D122" s="7"/>
      <c r="E122" s="7"/>
      <c r="F122" s="7"/>
      <c r="G122" s="7"/>
      <c r="H122" s="13"/>
      <c r="I122" s="7"/>
      <c r="J122" s="7"/>
      <c r="K122" s="7"/>
      <c r="L122" s="7"/>
      <c r="M122" s="29"/>
      <c r="N122" s="29"/>
      <c r="O122" s="29"/>
      <c r="P122" s="29"/>
      <c r="Q122" s="11"/>
      <c r="R122" s="11"/>
      <c r="S122" s="11"/>
      <c r="T122" s="11"/>
      <c r="U122" s="11"/>
      <c r="V122" s="11"/>
      <c r="W122" s="7"/>
      <c r="X122" s="7"/>
      <c r="Y122" s="7"/>
      <c r="Z122" s="7"/>
      <c r="AA122" s="487"/>
    </row>
    <row r="123" spans="2:27" s="10" customFormat="1" ht="20.100000000000001" customHeight="1">
      <c r="B123" s="29"/>
      <c r="C123" s="7"/>
      <c r="D123" s="7"/>
      <c r="E123" s="7"/>
      <c r="F123" s="7"/>
      <c r="G123" s="7"/>
      <c r="H123" s="13"/>
      <c r="I123" s="7"/>
      <c r="J123" s="7"/>
      <c r="K123" s="7"/>
      <c r="L123" s="7"/>
      <c r="M123" s="29"/>
      <c r="N123" s="29"/>
      <c r="O123" s="29"/>
      <c r="P123" s="29"/>
      <c r="Q123" s="11"/>
      <c r="R123" s="11"/>
      <c r="S123" s="11"/>
      <c r="T123" s="11"/>
      <c r="U123" s="11"/>
      <c r="V123" s="11"/>
      <c r="W123" s="7"/>
      <c r="X123" s="7"/>
      <c r="Y123" s="7"/>
      <c r="Z123" s="7"/>
      <c r="AA123" s="487"/>
    </row>
    <row r="124" spans="2:27" s="10" customFormat="1" ht="20.100000000000001" customHeight="1">
      <c r="B124" s="29"/>
      <c r="C124" s="7"/>
      <c r="D124" s="7"/>
      <c r="E124" s="7"/>
      <c r="F124" s="7"/>
      <c r="G124" s="7"/>
      <c r="H124" s="13"/>
      <c r="I124" s="7"/>
      <c r="J124" s="7"/>
      <c r="K124" s="7"/>
      <c r="L124" s="7"/>
      <c r="M124" s="29"/>
      <c r="N124" s="29"/>
      <c r="O124" s="29"/>
      <c r="P124" s="29"/>
      <c r="Q124" s="11"/>
      <c r="R124" s="11"/>
      <c r="S124" s="11"/>
      <c r="T124" s="11"/>
      <c r="U124" s="11"/>
      <c r="V124" s="11"/>
      <c r="W124" s="7"/>
      <c r="X124" s="7"/>
      <c r="Y124" s="7"/>
      <c r="Z124" s="7"/>
      <c r="AA124" s="487"/>
    </row>
    <row r="125" spans="2:27" s="10" customFormat="1" ht="20.100000000000001" customHeight="1">
      <c r="B125" s="29"/>
      <c r="C125" s="7"/>
      <c r="D125" s="7"/>
      <c r="E125" s="7"/>
      <c r="F125" s="7"/>
      <c r="G125" s="7"/>
      <c r="H125" s="13"/>
      <c r="I125" s="7"/>
      <c r="J125" s="7"/>
      <c r="K125" s="7"/>
      <c r="L125" s="7"/>
      <c r="M125" s="29"/>
      <c r="N125" s="29"/>
      <c r="O125" s="29"/>
      <c r="P125" s="29"/>
      <c r="Q125" s="11"/>
      <c r="R125" s="11"/>
      <c r="S125" s="11"/>
      <c r="T125" s="11"/>
      <c r="U125" s="11"/>
      <c r="V125" s="11"/>
      <c r="W125" s="7"/>
      <c r="X125" s="7"/>
      <c r="Y125" s="7"/>
      <c r="Z125" s="7"/>
      <c r="AA125" s="487"/>
    </row>
    <row r="126" spans="2:27" s="10" customFormat="1" ht="20.100000000000001" customHeight="1">
      <c r="B126" s="29"/>
      <c r="C126" s="7"/>
      <c r="D126" s="7"/>
      <c r="E126" s="7"/>
      <c r="F126" s="7"/>
      <c r="G126" s="7"/>
      <c r="H126" s="13"/>
      <c r="I126" s="7"/>
      <c r="J126" s="7"/>
      <c r="K126" s="7"/>
      <c r="L126" s="7"/>
      <c r="M126" s="29"/>
      <c r="N126" s="29"/>
      <c r="O126" s="29"/>
      <c r="P126" s="29"/>
      <c r="Q126" s="11"/>
      <c r="R126" s="11"/>
      <c r="S126" s="11"/>
      <c r="T126" s="11"/>
      <c r="U126" s="11"/>
      <c r="V126" s="11"/>
      <c r="W126" s="7"/>
      <c r="X126" s="7"/>
      <c r="Y126" s="7"/>
      <c r="Z126" s="7"/>
      <c r="AA126" s="487"/>
    </row>
    <row r="127" spans="2:27" s="10" customFormat="1" ht="20.100000000000001" customHeight="1">
      <c r="B127" s="29"/>
      <c r="C127" s="7"/>
      <c r="D127" s="7"/>
      <c r="E127" s="7"/>
      <c r="F127" s="7"/>
      <c r="G127" s="7"/>
      <c r="H127" s="13"/>
      <c r="I127" s="7"/>
      <c r="J127" s="7"/>
      <c r="K127" s="7"/>
      <c r="L127" s="7"/>
      <c r="M127" s="29"/>
      <c r="N127" s="29"/>
      <c r="O127" s="29"/>
      <c r="P127" s="29"/>
      <c r="Q127" s="11"/>
      <c r="R127" s="11"/>
      <c r="S127" s="11"/>
      <c r="T127" s="11"/>
      <c r="U127" s="11"/>
      <c r="V127" s="11"/>
      <c r="W127" s="7"/>
      <c r="X127" s="7"/>
      <c r="Y127" s="7"/>
      <c r="Z127" s="7"/>
      <c r="AA127" s="487"/>
    </row>
    <row r="128" spans="2:27" s="10" customFormat="1" ht="20.100000000000001" customHeight="1">
      <c r="B128" s="29"/>
      <c r="C128" s="7"/>
      <c r="D128" s="7"/>
      <c r="E128" s="7"/>
      <c r="F128" s="7"/>
      <c r="G128" s="7"/>
      <c r="H128" s="13"/>
      <c r="I128" s="7"/>
      <c r="J128" s="7"/>
      <c r="K128" s="7"/>
      <c r="L128" s="7"/>
      <c r="M128" s="29"/>
      <c r="N128" s="29"/>
      <c r="O128" s="29"/>
      <c r="P128" s="29"/>
      <c r="Q128" s="11"/>
      <c r="R128" s="11"/>
      <c r="S128" s="11"/>
      <c r="T128" s="11"/>
      <c r="U128" s="11"/>
      <c r="V128" s="11"/>
      <c r="W128" s="7"/>
      <c r="X128" s="7"/>
      <c r="Y128" s="7"/>
      <c r="Z128" s="7"/>
      <c r="AA128" s="487"/>
    </row>
    <row r="129" spans="2:27" s="10" customFormat="1" ht="20.100000000000001" customHeight="1">
      <c r="B129" s="29"/>
      <c r="C129" s="7"/>
      <c r="D129" s="7"/>
      <c r="E129" s="7"/>
      <c r="F129" s="7"/>
      <c r="G129" s="7"/>
      <c r="H129" s="13"/>
      <c r="I129" s="7"/>
      <c r="J129" s="7"/>
      <c r="K129" s="7"/>
      <c r="L129" s="7"/>
      <c r="M129" s="29"/>
      <c r="N129" s="29"/>
      <c r="O129" s="29"/>
      <c r="P129" s="29"/>
      <c r="Q129" s="11"/>
      <c r="R129" s="11"/>
      <c r="S129" s="11"/>
      <c r="T129" s="11"/>
      <c r="U129" s="11"/>
      <c r="V129" s="11"/>
      <c r="W129" s="7"/>
      <c r="X129" s="7"/>
      <c r="Y129" s="7"/>
      <c r="Z129" s="7"/>
      <c r="AA129" s="487"/>
    </row>
    <row r="130" spans="2:27" s="10" customFormat="1" ht="20.100000000000001" customHeight="1">
      <c r="B130" s="29"/>
      <c r="C130" s="7"/>
      <c r="D130" s="7"/>
      <c r="E130" s="7"/>
      <c r="F130" s="7"/>
      <c r="G130" s="7"/>
      <c r="H130" s="13"/>
      <c r="I130" s="7"/>
      <c r="J130" s="7"/>
      <c r="K130" s="7"/>
      <c r="L130" s="7"/>
      <c r="M130" s="29"/>
      <c r="N130" s="29"/>
      <c r="O130" s="29"/>
      <c r="P130" s="29"/>
      <c r="Q130" s="11"/>
      <c r="R130" s="11"/>
      <c r="S130" s="11"/>
      <c r="T130" s="11"/>
      <c r="U130" s="11"/>
      <c r="V130" s="11"/>
      <c r="W130" s="7"/>
      <c r="X130" s="7"/>
      <c r="Y130" s="7"/>
      <c r="Z130" s="7"/>
      <c r="AA130" s="487"/>
    </row>
    <row r="131" spans="2:27" s="10" customFormat="1" ht="20.100000000000001" customHeight="1">
      <c r="B131" s="29"/>
      <c r="C131" s="7"/>
      <c r="D131" s="7"/>
      <c r="E131" s="7"/>
      <c r="F131" s="7"/>
      <c r="G131" s="7"/>
      <c r="H131" s="13"/>
      <c r="I131" s="7"/>
      <c r="J131" s="7"/>
      <c r="K131" s="7"/>
      <c r="L131" s="7"/>
      <c r="M131" s="29"/>
      <c r="N131" s="29"/>
      <c r="O131" s="29"/>
      <c r="P131" s="29"/>
      <c r="Q131" s="11"/>
      <c r="R131" s="11"/>
      <c r="S131" s="11"/>
      <c r="T131" s="11"/>
      <c r="U131" s="11"/>
      <c r="V131" s="11"/>
      <c r="W131" s="7"/>
      <c r="X131" s="7"/>
      <c r="Y131" s="7"/>
      <c r="Z131" s="7"/>
      <c r="AA131" s="487"/>
    </row>
    <row r="132" spans="2:27" s="10" customFormat="1" ht="20.100000000000001" customHeight="1">
      <c r="B132" s="29"/>
      <c r="C132" s="7"/>
      <c r="D132" s="7"/>
      <c r="E132" s="7"/>
      <c r="F132" s="7"/>
      <c r="G132" s="7"/>
      <c r="H132" s="13"/>
      <c r="I132" s="7"/>
      <c r="J132" s="7"/>
      <c r="K132" s="7"/>
      <c r="L132" s="7"/>
      <c r="M132" s="29"/>
      <c r="N132" s="29"/>
      <c r="O132" s="29"/>
      <c r="P132" s="29"/>
      <c r="Q132" s="11"/>
      <c r="R132" s="11"/>
      <c r="S132" s="11"/>
      <c r="T132" s="11"/>
      <c r="U132" s="11"/>
      <c r="V132" s="11"/>
      <c r="W132" s="7"/>
      <c r="X132" s="7"/>
      <c r="Y132" s="7"/>
      <c r="Z132" s="7"/>
      <c r="AA132" s="487"/>
    </row>
    <row r="133" spans="2:27" s="10" customFormat="1" ht="20.100000000000001" customHeight="1">
      <c r="B133" s="29"/>
      <c r="C133" s="7"/>
      <c r="D133" s="7"/>
      <c r="E133" s="7"/>
      <c r="F133" s="7"/>
      <c r="G133" s="7"/>
      <c r="H133" s="13"/>
      <c r="I133" s="7"/>
      <c r="J133" s="7"/>
      <c r="K133" s="7"/>
      <c r="L133" s="7"/>
      <c r="M133" s="29"/>
      <c r="N133" s="29"/>
      <c r="O133" s="29"/>
      <c r="P133" s="29"/>
      <c r="Q133" s="11"/>
      <c r="R133" s="11"/>
      <c r="S133" s="11"/>
      <c r="T133" s="11"/>
      <c r="U133" s="11"/>
      <c r="V133" s="11"/>
      <c r="W133" s="7"/>
      <c r="X133" s="7"/>
      <c r="Y133" s="7"/>
      <c r="Z133" s="7"/>
      <c r="AA133" s="487"/>
    </row>
    <row r="134" spans="2:27" s="10" customFormat="1" ht="20.100000000000001" customHeight="1">
      <c r="B134" s="29"/>
      <c r="C134" s="7"/>
      <c r="D134" s="7"/>
      <c r="E134" s="7"/>
      <c r="F134" s="7"/>
      <c r="G134" s="7"/>
      <c r="H134" s="13"/>
      <c r="I134" s="7"/>
      <c r="J134" s="7"/>
      <c r="K134" s="7"/>
      <c r="L134" s="7"/>
      <c r="M134" s="29"/>
      <c r="N134" s="29"/>
      <c r="O134" s="29"/>
      <c r="P134" s="29"/>
      <c r="Q134" s="11"/>
      <c r="R134" s="11"/>
      <c r="S134" s="11"/>
      <c r="T134" s="11"/>
      <c r="U134" s="11"/>
      <c r="V134" s="11"/>
      <c r="W134" s="7"/>
      <c r="X134" s="7"/>
      <c r="Y134" s="7"/>
      <c r="Z134" s="7"/>
      <c r="AA134" s="487"/>
    </row>
    <row r="135" spans="2:27" s="10" customFormat="1" ht="20.100000000000001" customHeight="1">
      <c r="B135" s="29"/>
      <c r="C135" s="7"/>
      <c r="D135" s="7"/>
      <c r="E135" s="7"/>
      <c r="F135" s="7"/>
      <c r="G135" s="7"/>
      <c r="H135" s="13"/>
      <c r="I135" s="7"/>
      <c r="J135" s="7"/>
      <c r="K135" s="7"/>
      <c r="L135" s="7"/>
      <c r="M135" s="29"/>
      <c r="N135" s="29"/>
      <c r="O135" s="29"/>
      <c r="P135" s="29"/>
      <c r="Q135" s="11"/>
      <c r="R135" s="11"/>
      <c r="S135" s="11"/>
      <c r="T135" s="11"/>
      <c r="U135" s="11"/>
      <c r="V135" s="11"/>
      <c r="W135" s="7"/>
      <c r="X135" s="7"/>
      <c r="Y135" s="7"/>
      <c r="Z135" s="7"/>
      <c r="AA135" s="487"/>
    </row>
    <row r="136" spans="2:27" s="10" customFormat="1" ht="20.100000000000001" customHeight="1">
      <c r="B136" s="29"/>
      <c r="C136" s="7"/>
      <c r="D136" s="7"/>
      <c r="E136" s="7"/>
      <c r="F136" s="7"/>
      <c r="G136" s="7"/>
      <c r="H136" s="13"/>
      <c r="I136" s="7"/>
      <c r="J136" s="7"/>
      <c r="K136" s="7"/>
      <c r="L136" s="7"/>
      <c r="M136" s="29"/>
      <c r="N136" s="29"/>
      <c r="O136" s="29"/>
      <c r="P136" s="29"/>
      <c r="Q136" s="11"/>
      <c r="R136" s="11"/>
      <c r="S136" s="11"/>
      <c r="T136" s="11"/>
      <c r="U136" s="11"/>
      <c r="V136" s="11"/>
      <c r="W136" s="7"/>
      <c r="X136" s="7"/>
      <c r="Y136" s="7"/>
      <c r="Z136" s="7"/>
      <c r="AA136" s="487"/>
    </row>
    <row r="137" spans="2:27" s="10" customFormat="1" ht="20.100000000000001" customHeight="1">
      <c r="B137" s="29"/>
      <c r="C137" s="7"/>
      <c r="D137" s="7"/>
      <c r="E137" s="7"/>
      <c r="F137" s="7"/>
      <c r="G137" s="7"/>
      <c r="H137" s="13"/>
      <c r="I137" s="7"/>
      <c r="J137" s="7"/>
      <c r="K137" s="7"/>
      <c r="L137" s="7"/>
      <c r="M137" s="29"/>
      <c r="N137" s="29"/>
      <c r="O137" s="29"/>
      <c r="P137" s="29"/>
      <c r="Q137" s="11"/>
      <c r="R137" s="11"/>
      <c r="S137" s="11"/>
      <c r="T137" s="11"/>
      <c r="U137" s="11"/>
      <c r="V137" s="11"/>
      <c r="W137" s="7"/>
      <c r="X137" s="7"/>
      <c r="Y137" s="7"/>
      <c r="Z137" s="7"/>
      <c r="AA137" s="487"/>
    </row>
    <row r="138" spans="2:27" s="10" customFormat="1" ht="20.100000000000001" customHeight="1">
      <c r="B138" s="29"/>
      <c r="C138" s="7"/>
      <c r="D138" s="7"/>
      <c r="E138" s="7"/>
      <c r="F138" s="7"/>
      <c r="G138" s="7"/>
      <c r="H138" s="13"/>
      <c r="I138" s="7"/>
      <c r="J138" s="7"/>
      <c r="K138" s="7"/>
      <c r="L138" s="7"/>
      <c r="M138" s="29"/>
      <c r="N138" s="29"/>
      <c r="O138" s="29"/>
      <c r="P138" s="29"/>
      <c r="Q138" s="11"/>
      <c r="R138" s="11"/>
      <c r="S138" s="11"/>
      <c r="T138" s="11"/>
      <c r="U138" s="11"/>
      <c r="V138" s="11"/>
      <c r="W138" s="7"/>
      <c r="X138" s="7"/>
      <c r="Y138" s="7"/>
      <c r="Z138" s="7"/>
      <c r="AA138" s="487"/>
    </row>
    <row r="139" spans="2:27" s="10" customFormat="1" ht="20.100000000000001" customHeight="1">
      <c r="B139" s="29"/>
      <c r="C139" s="7"/>
      <c r="D139" s="7"/>
      <c r="E139" s="7"/>
      <c r="F139" s="7"/>
      <c r="G139" s="7"/>
      <c r="H139" s="13"/>
      <c r="I139" s="7"/>
      <c r="J139" s="7"/>
      <c r="K139" s="7"/>
      <c r="L139" s="7"/>
      <c r="M139" s="29"/>
      <c r="N139" s="29"/>
      <c r="O139" s="29"/>
      <c r="P139" s="29"/>
      <c r="Q139" s="11"/>
      <c r="R139" s="11"/>
      <c r="S139" s="11"/>
      <c r="T139" s="11"/>
      <c r="U139" s="11"/>
      <c r="V139" s="11"/>
      <c r="W139" s="7"/>
      <c r="X139" s="7"/>
      <c r="Y139" s="7"/>
      <c r="Z139" s="7"/>
      <c r="AA139" s="487"/>
    </row>
    <row r="140" spans="2:27" s="10" customFormat="1" ht="20.100000000000001" customHeight="1">
      <c r="B140" s="29"/>
      <c r="C140" s="7"/>
      <c r="D140" s="7"/>
      <c r="E140" s="7"/>
      <c r="F140" s="7"/>
      <c r="G140" s="7"/>
      <c r="H140" s="13"/>
      <c r="I140" s="7"/>
      <c r="J140" s="7"/>
      <c r="K140" s="7"/>
      <c r="L140" s="7"/>
      <c r="M140" s="29"/>
      <c r="N140" s="29"/>
      <c r="O140" s="29"/>
      <c r="P140" s="29"/>
      <c r="Q140" s="11"/>
      <c r="R140" s="11"/>
      <c r="S140" s="11"/>
      <c r="T140" s="11"/>
      <c r="U140" s="11"/>
      <c r="V140" s="11"/>
      <c r="W140" s="7"/>
      <c r="X140" s="7"/>
      <c r="Y140" s="7"/>
      <c r="Z140" s="7"/>
      <c r="AA140" s="487"/>
    </row>
    <row r="141" spans="2:27" s="10" customFormat="1" ht="20.100000000000001" customHeight="1">
      <c r="B141" s="29"/>
      <c r="C141" s="7"/>
      <c r="D141" s="7"/>
      <c r="E141" s="7"/>
      <c r="F141" s="7"/>
      <c r="G141" s="7"/>
      <c r="H141" s="13"/>
      <c r="I141" s="7"/>
      <c r="J141" s="7"/>
      <c r="K141" s="7"/>
      <c r="L141" s="7"/>
      <c r="M141" s="29"/>
      <c r="N141" s="29"/>
      <c r="O141" s="29"/>
      <c r="P141" s="29"/>
      <c r="Q141" s="11"/>
      <c r="R141" s="11"/>
      <c r="S141" s="11"/>
      <c r="T141" s="11"/>
      <c r="U141" s="11"/>
      <c r="V141" s="11"/>
      <c r="W141" s="7"/>
      <c r="X141" s="7"/>
      <c r="Y141" s="7"/>
      <c r="Z141" s="7"/>
      <c r="AA141" s="487"/>
    </row>
    <row r="142" spans="2:27" s="10" customFormat="1" ht="20.100000000000001" customHeight="1">
      <c r="B142" s="29"/>
      <c r="C142" s="7"/>
      <c r="D142" s="7"/>
      <c r="E142" s="7"/>
      <c r="F142" s="7"/>
      <c r="G142" s="7"/>
      <c r="H142" s="13"/>
      <c r="I142" s="7"/>
      <c r="J142" s="7"/>
      <c r="K142" s="7"/>
      <c r="L142" s="7"/>
      <c r="M142" s="29"/>
      <c r="N142" s="29"/>
      <c r="O142" s="29"/>
      <c r="P142" s="29"/>
      <c r="Q142" s="11"/>
      <c r="R142" s="11"/>
      <c r="S142" s="11"/>
      <c r="T142" s="11"/>
      <c r="U142" s="11"/>
      <c r="V142" s="11"/>
      <c r="W142" s="7"/>
      <c r="X142" s="7"/>
      <c r="Y142" s="7"/>
      <c r="Z142" s="7"/>
      <c r="AA142" s="487"/>
    </row>
    <row r="143" spans="2:27" s="10" customFormat="1" ht="20.100000000000001" customHeight="1">
      <c r="B143" s="29"/>
      <c r="C143" s="7"/>
      <c r="D143" s="7"/>
      <c r="E143" s="7"/>
      <c r="F143" s="7"/>
      <c r="G143" s="7"/>
      <c r="H143" s="13"/>
      <c r="I143" s="7"/>
      <c r="J143" s="7"/>
      <c r="K143" s="7"/>
      <c r="L143" s="7"/>
      <c r="M143" s="29"/>
      <c r="N143" s="29"/>
      <c r="O143" s="29"/>
      <c r="P143" s="29"/>
      <c r="Q143" s="11"/>
      <c r="R143" s="11"/>
      <c r="S143" s="11"/>
      <c r="T143" s="11"/>
      <c r="U143" s="11"/>
      <c r="V143" s="11"/>
      <c r="W143" s="7"/>
      <c r="X143" s="7"/>
      <c r="Y143" s="7"/>
      <c r="Z143" s="7"/>
      <c r="AA143" s="487"/>
    </row>
    <row r="144" spans="2:27" s="10" customFormat="1" ht="20.100000000000001" customHeight="1">
      <c r="B144" s="29"/>
      <c r="C144" s="7"/>
      <c r="D144" s="7"/>
      <c r="E144" s="7"/>
      <c r="F144" s="7"/>
      <c r="G144" s="7"/>
      <c r="H144" s="13"/>
      <c r="I144" s="7"/>
      <c r="J144" s="7"/>
      <c r="K144" s="7"/>
      <c r="L144" s="7"/>
      <c r="M144" s="29"/>
      <c r="N144" s="29"/>
      <c r="O144" s="29"/>
      <c r="P144" s="29"/>
      <c r="Q144" s="11"/>
      <c r="R144" s="11"/>
      <c r="S144" s="11"/>
      <c r="T144" s="11"/>
      <c r="U144" s="11"/>
      <c r="V144" s="11"/>
      <c r="W144" s="7"/>
      <c r="X144" s="7"/>
      <c r="Y144" s="7"/>
      <c r="Z144" s="7"/>
      <c r="AA144" s="487"/>
    </row>
    <row r="145" spans="2:27" s="10" customFormat="1" ht="20.100000000000001" customHeight="1">
      <c r="B145" s="29"/>
      <c r="C145" s="7"/>
      <c r="D145" s="7"/>
      <c r="E145" s="7"/>
      <c r="F145" s="7"/>
      <c r="G145" s="7"/>
      <c r="H145" s="13"/>
      <c r="I145" s="7"/>
      <c r="J145" s="7"/>
      <c r="K145" s="7"/>
      <c r="L145" s="7"/>
      <c r="M145" s="29"/>
      <c r="N145" s="29"/>
      <c r="O145" s="29"/>
      <c r="P145" s="29"/>
      <c r="Q145" s="11"/>
      <c r="R145" s="11"/>
      <c r="S145" s="11"/>
      <c r="T145" s="11"/>
      <c r="U145" s="11"/>
      <c r="V145" s="11"/>
      <c r="W145" s="7"/>
      <c r="X145" s="7"/>
      <c r="Y145" s="7"/>
      <c r="Z145" s="7"/>
      <c r="AA145" s="487"/>
    </row>
    <row r="146" spans="2:27" s="10" customFormat="1" ht="20.100000000000001" customHeight="1">
      <c r="B146" s="29"/>
      <c r="C146" s="7"/>
      <c r="D146" s="7"/>
      <c r="E146" s="7"/>
      <c r="F146" s="7"/>
      <c r="G146" s="7"/>
      <c r="H146" s="13"/>
      <c r="I146" s="7"/>
      <c r="J146" s="7"/>
      <c r="K146" s="7"/>
      <c r="L146" s="7"/>
      <c r="M146" s="29"/>
      <c r="N146" s="29"/>
      <c r="O146" s="29"/>
      <c r="P146" s="29"/>
      <c r="Q146" s="11"/>
      <c r="R146" s="11"/>
      <c r="S146" s="11"/>
      <c r="T146" s="11"/>
      <c r="U146" s="11"/>
      <c r="V146" s="11"/>
      <c r="W146" s="7"/>
      <c r="X146" s="7"/>
      <c r="Y146" s="7"/>
      <c r="Z146" s="7"/>
      <c r="AA146" s="487"/>
    </row>
    <row r="147" spans="2:27" s="10" customFormat="1" ht="20.100000000000001" customHeight="1">
      <c r="B147" s="29"/>
      <c r="C147" s="7"/>
      <c r="D147" s="7"/>
      <c r="E147" s="7"/>
      <c r="F147" s="7"/>
      <c r="G147" s="7"/>
      <c r="H147" s="13"/>
      <c r="I147" s="7"/>
      <c r="J147" s="7"/>
      <c r="K147" s="7"/>
      <c r="L147" s="7"/>
      <c r="M147" s="29"/>
      <c r="N147" s="29"/>
      <c r="O147" s="29"/>
      <c r="P147" s="29"/>
      <c r="Q147" s="11"/>
      <c r="R147" s="11"/>
      <c r="S147" s="11"/>
      <c r="T147" s="11"/>
      <c r="U147" s="11"/>
      <c r="V147" s="11"/>
      <c r="W147" s="7"/>
      <c r="X147" s="7"/>
      <c r="Y147" s="7"/>
      <c r="Z147" s="7"/>
      <c r="AA147" s="487"/>
    </row>
    <row r="148" spans="2:27" s="10" customFormat="1" ht="20.100000000000001" customHeight="1">
      <c r="B148" s="29"/>
      <c r="C148" s="7"/>
      <c r="D148" s="7"/>
      <c r="E148" s="7"/>
      <c r="F148" s="7"/>
      <c r="G148" s="7"/>
      <c r="H148" s="13"/>
      <c r="I148" s="7"/>
      <c r="J148" s="7"/>
      <c r="K148" s="7"/>
      <c r="L148" s="7"/>
      <c r="M148" s="29"/>
      <c r="N148" s="29"/>
      <c r="O148" s="29"/>
      <c r="P148" s="29"/>
      <c r="Q148" s="11"/>
      <c r="R148" s="11"/>
      <c r="S148" s="11"/>
      <c r="T148" s="11"/>
      <c r="U148" s="11"/>
      <c r="V148" s="11"/>
      <c r="W148" s="7"/>
      <c r="X148" s="7"/>
      <c r="Y148" s="7"/>
      <c r="Z148" s="7"/>
      <c r="AA148" s="487"/>
    </row>
    <row r="149" spans="2:27" s="10" customFormat="1" ht="20.100000000000001" customHeight="1">
      <c r="B149" s="29"/>
      <c r="C149" s="7"/>
      <c r="D149" s="7"/>
      <c r="E149" s="7"/>
      <c r="F149" s="7"/>
      <c r="G149" s="7"/>
      <c r="H149" s="13"/>
      <c r="I149" s="7"/>
      <c r="J149" s="7"/>
      <c r="K149" s="7"/>
      <c r="L149" s="7"/>
      <c r="M149" s="29"/>
      <c r="N149" s="29"/>
      <c r="O149" s="29"/>
      <c r="P149" s="29"/>
      <c r="Q149" s="11"/>
      <c r="R149" s="11"/>
      <c r="S149" s="11"/>
      <c r="T149" s="11"/>
      <c r="U149" s="11"/>
      <c r="V149" s="11"/>
      <c r="W149" s="7"/>
      <c r="X149" s="7"/>
      <c r="Y149" s="7"/>
      <c r="Z149" s="7"/>
      <c r="AA149" s="487"/>
    </row>
    <row r="150" spans="2:27" s="10" customFormat="1" ht="20.100000000000001" customHeight="1">
      <c r="B150" s="29"/>
      <c r="C150" s="7"/>
      <c r="D150" s="7"/>
      <c r="E150" s="7"/>
      <c r="F150" s="7"/>
      <c r="G150" s="7"/>
      <c r="H150" s="13"/>
      <c r="I150" s="7"/>
      <c r="J150" s="7"/>
      <c r="K150" s="7"/>
      <c r="L150" s="7"/>
      <c r="M150" s="29"/>
      <c r="N150" s="29"/>
      <c r="O150" s="29"/>
      <c r="P150" s="29"/>
      <c r="Q150" s="11"/>
      <c r="R150" s="11"/>
      <c r="S150" s="11"/>
      <c r="T150" s="11"/>
      <c r="U150" s="11"/>
      <c r="V150" s="11"/>
      <c r="W150" s="7"/>
      <c r="X150" s="7"/>
      <c r="Y150" s="7"/>
      <c r="Z150" s="7"/>
      <c r="AA150" s="487"/>
    </row>
    <row r="151" spans="2:27" s="10" customFormat="1" ht="20.100000000000001" customHeight="1">
      <c r="B151" s="29"/>
      <c r="C151" s="7"/>
      <c r="D151" s="7"/>
      <c r="E151" s="7"/>
      <c r="F151" s="7"/>
      <c r="G151" s="7"/>
      <c r="H151" s="13"/>
      <c r="I151" s="7"/>
      <c r="J151" s="7"/>
      <c r="K151" s="7"/>
      <c r="L151" s="7"/>
      <c r="M151" s="29"/>
      <c r="N151" s="29"/>
      <c r="O151" s="29"/>
      <c r="P151" s="29"/>
      <c r="Q151" s="11"/>
      <c r="R151" s="11"/>
      <c r="S151" s="11"/>
      <c r="T151" s="11"/>
      <c r="U151" s="11"/>
      <c r="V151" s="11"/>
      <c r="W151" s="7"/>
      <c r="X151" s="7"/>
      <c r="Y151" s="7"/>
      <c r="Z151" s="7"/>
      <c r="AA151" s="487"/>
    </row>
    <row r="152" spans="2:27" s="10" customFormat="1" ht="20.100000000000001" customHeight="1">
      <c r="B152" s="29"/>
      <c r="C152" s="7"/>
      <c r="D152" s="7"/>
      <c r="E152" s="7"/>
      <c r="F152" s="7"/>
      <c r="G152" s="7"/>
      <c r="H152" s="13"/>
      <c r="I152" s="7"/>
      <c r="J152" s="7"/>
      <c r="K152" s="7"/>
      <c r="L152" s="7"/>
      <c r="M152" s="29"/>
      <c r="N152" s="29"/>
      <c r="O152" s="29"/>
      <c r="P152" s="29"/>
      <c r="Q152" s="11"/>
      <c r="R152" s="11"/>
      <c r="S152" s="11"/>
      <c r="T152" s="11"/>
      <c r="U152" s="11"/>
      <c r="V152" s="11"/>
      <c r="W152" s="7"/>
      <c r="X152" s="7"/>
      <c r="Y152" s="7"/>
      <c r="Z152" s="7"/>
      <c r="AA152" s="487"/>
    </row>
    <row r="153" spans="2:27" s="10" customFormat="1" ht="20.100000000000001" customHeight="1">
      <c r="B153" s="29"/>
      <c r="C153" s="7"/>
      <c r="D153" s="7"/>
      <c r="E153" s="7"/>
      <c r="F153" s="7"/>
      <c r="G153" s="7"/>
      <c r="H153" s="13"/>
      <c r="I153" s="7"/>
      <c r="J153" s="7"/>
      <c r="K153" s="7"/>
      <c r="L153" s="7"/>
      <c r="M153" s="29"/>
      <c r="N153" s="29"/>
      <c r="O153" s="29"/>
      <c r="P153" s="29"/>
      <c r="Q153" s="11"/>
      <c r="R153" s="11"/>
      <c r="S153" s="11"/>
      <c r="T153" s="11"/>
      <c r="U153" s="11"/>
      <c r="V153" s="11"/>
      <c r="W153" s="7"/>
      <c r="X153" s="7"/>
      <c r="Y153" s="7"/>
      <c r="Z153" s="7"/>
      <c r="AA153" s="487"/>
    </row>
    <row r="154" spans="2:27" s="10" customFormat="1" ht="20.100000000000001" customHeight="1">
      <c r="B154" s="29"/>
      <c r="C154" s="7"/>
      <c r="D154" s="7"/>
      <c r="E154" s="7"/>
      <c r="F154" s="7"/>
      <c r="G154" s="7"/>
      <c r="H154" s="13"/>
      <c r="I154" s="7"/>
      <c r="J154" s="7"/>
      <c r="K154" s="7"/>
      <c r="L154" s="7"/>
      <c r="M154" s="29"/>
      <c r="N154" s="29"/>
      <c r="O154" s="29"/>
      <c r="P154" s="29"/>
      <c r="Q154" s="11"/>
      <c r="R154" s="11"/>
      <c r="S154" s="11"/>
      <c r="T154" s="11"/>
      <c r="U154" s="11"/>
      <c r="V154" s="11"/>
      <c r="W154" s="7"/>
      <c r="X154" s="7"/>
      <c r="Y154" s="7"/>
      <c r="Z154" s="7"/>
      <c r="AA154" s="487"/>
    </row>
    <row r="155" spans="2:27" s="10" customFormat="1" ht="20.100000000000001" customHeight="1">
      <c r="B155" s="29"/>
      <c r="C155" s="7"/>
      <c r="D155" s="7"/>
      <c r="E155" s="7"/>
      <c r="F155" s="7"/>
      <c r="G155" s="7"/>
      <c r="H155" s="13"/>
      <c r="I155" s="7"/>
      <c r="J155" s="7"/>
      <c r="K155" s="7"/>
      <c r="L155" s="7"/>
      <c r="M155" s="29"/>
      <c r="N155" s="29"/>
      <c r="O155" s="29"/>
      <c r="P155" s="29"/>
      <c r="Q155" s="11"/>
      <c r="R155" s="11"/>
      <c r="S155" s="11"/>
      <c r="T155" s="11"/>
      <c r="U155" s="11"/>
      <c r="V155" s="11"/>
      <c r="W155" s="7"/>
      <c r="X155" s="7"/>
      <c r="Y155" s="7"/>
      <c r="Z155" s="7"/>
      <c r="AA155" s="487"/>
    </row>
    <row r="156" spans="2:27" s="10" customFormat="1" ht="20.100000000000001" customHeight="1">
      <c r="B156" s="29"/>
      <c r="C156" s="7"/>
      <c r="D156" s="7"/>
      <c r="E156" s="7"/>
      <c r="F156" s="7"/>
      <c r="G156" s="7"/>
      <c r="H156" s="13"/>
      <c r="I156" s="7"/>
      <c r="J156" s="7"/>
      <c r="K156" s="7"/>
      <c r="L156" s="7"/>
      <c r="M156" s="29"/>
      <c r="N156" s="29"/>
      <c r="O156" s="29"/>
      <c r="P156" s="29"/>
      <c r="Q156" s="11"/>
      <c r="R156" s="11"/>
      <c r="S156" s="11"/>
      <c r="T156" s="11"/>
      <c r="U156" s="11"/>
      <c r="V156" s="11"/>
      <c r="W156" s="7"/>
      <c r="X156" s="7"/>
      <c r="Y156" s="7"/>
      <c r="Z156" s="7"/>
      <c r="AA156" s="487"/>
    </row>
    <row r="157" spans="2:27" s="10" customFormat="1" ht="20.100000000000001" customHeight="1">
      <c r="B157" s="29"/>
      <c r="C157" s="7"/>
      <c r="D157" s="7"/>
      <c r="E157" s="7"/>
      <c r="F157" s="7"/>
      <c r="G157" s="7"/>
      <c r="H157" s="13"/>
      <c r="I157" s="7"/>
      <c r="J157" s="7"/>
      <c r="K157" s="7"/>
      <c r="L157" s="7"/>
      <c r="M157" s="29"/>
      <c r="N157" s="29"/>
      <c r="O157" s="29"/>
      <c r="P157" s="29"/>
      <c r="Q157" s="11"/>
      <c r="R157" s="11"/>
      <c r="S157" s="11"/>
      <c r="T157" s="11"/>
      <c r="U157" s="11"/>
      <c r="V157" s="11"/>
      <c r="W157" s="7"/>
      <c r="X157" s="7"/>
      <c r="Y157" s="7"/>
      <c r="Z157" s="7"/>
      <c r="AA157" s="487"/>
    </row>
    <row r="158" spans="2:27" s="10" customFormat="1" ht="20.100000000000001" customHeight="1">
      <c r="B158" s="29"/>
      <c r="C158" s="7"/>
      <c r="D158" s="7"/>
      <c r="E158" s="7"/>
      <c r="F158" s="7"/>
      <c r="G158" s="7"/>
      <c r="H158" s="13"/>
      <c r="I158" s="7"/>
      <c r="J158" s="7"/>
      <c r="K158" s="7"/>
      <c r="L158" s="7"/>
      <c r="M158" s="29"/>
      <c r="N158" s="29"/>
      <c r="O158" s="29"/>
      <c r="P158" s="29"/>
      <c r="Q158" s="11"/>
      <c r="R158" s="11"/>
      <c r="S158" s="11"/>
      <c r="T158" s="11"/>
      <c r="U158" s="11"/>
      <c r="V158" s="11"/>
      <c r="W158" s="7"/>
      <c r="X158" s="7"/>
      <c r="Y158" s="7"/>
      <c r="Z158" s="7"/>
      <c r="AA158" s="487"/>
    </row>
    <row r="159" spans="2:27" s="10" customFormat="1" ht="20.100000000000001" customHeight="1">
      <c r="B159" s="29"/>
      <c r="C159" s="7"/>
      <c r="D159" s="7"/>
      <c r="E159" s="7"/>
      <c r="F159" s="7"/>
      <c r="G159" s="7"/>
      <c r="H159" s="13"/>
      <c r="I159" s="7"/>
      <c r="J159" s="7"/>
      <c r="K159" s="7"/>
      <c r="L159" s="7"/>
      <c r="M159" s="29"/>
      <c r="N159" s="29"/>
      <c r="O159" s="29"/>
      <c r="P159" s="29"/>
      <c r="Q159" s="11"/>
      <c r="R159" s="11"/>
      <c r="S159" s="11"/>
      <c r="T159" s="11"/>
      <c r="U159" s="11"/>
      <c r="V159" s="11"/>
      <c r="W159" s="7"/>
      <c r="X159" s="7"/>
      <c r="Y159" s="7"/>
      <c r="Z159" s="7"/>
      <c r="AA159" s="487"/>
    </row>
    <row r="160" spans="2:27" s="10" customFormat="1" ht="20.100000000000001" customHeight="1">
      <c r="B160" s="29"/>
      <c r="C160" s="7"/>
      <c r="D160" s="7"/>
      <c r="E160" s="7"/>
      <c r="F160" s="7"/>
      <c r="G160" s="7"/>
      <c r="H160" s="13"/>
      <c r="I160" s="7"/>
      <c r="J160" s="7"/>
      <c r="K160" s="7"/>
      <c r="L160" s="7"/>
      <c r="M160" s="29"/>
      <c r="N160" s="29"/>
      <c r="O160" s="29"/>
      <c r="P160" s="29"/>
      <c r="Q160" s="11"/>
      <c r="R160" s="11"/>
      <c r="S160" s="11"/>
      <c r="T160" s="11"/>
      <c r="U160" s="11"/>
      <c r="V160" s="11"/>
      <c r="W160" s="7"/>
      <c r="X160" s="7"/>
      <c r="Y160" s="7"/>
      <c r="Z160" s="7"/>
      <c r="AA160" s="487"/>
    </row>
    <row r="161" spans="2:27" s="10" customFormat="1" ht="20.100000000000001" customHeight="1">
      <c r="B161" s="29"/>
      <c r="C161" s="7"/>
      <c r="D161" s="7"/>
      <c r="E161" s="7"/>
      <c r="F161" s="7"/>
      <c r="G161" s="7"/>
      <c r="H161" s="13"/>
      <c r="I161" s="7"/>
      <c r="J161" s="7"/>
      <c r="K161" s="7"/>
      <c r="L161" s="7"/>
      <c r="M161" s="29"/>
      <c r="N161" s="29"/>
      <c r="O161" s="29"/>
      <c r="P161" s="29"/>
      <c r="Q161" s="11"/>
      <c r="R161" s="11"/>
      <c r="S161" s="11"/>
      <c r="T161" s="11"/>
      <c r="U161" s="11"/>
      <c r="V161" s="11"/>
      <c r="W161" s="7"/>
      <c r="X161" s="7"/>
      <c r="Y161" s="7"/>
      <c r="Z161" s="7"/>
      <c r="AA161" s="487"/>
    </row>
    <row r="162" spans="2:27" s="10" customFormat="1" ht="20.100000000000001" customHeight="1">
      <c r="B162" s="29"/>
      <c r="C162" s="7"/>
      <c r="D162" s="7"/>
      <c r="E162" s="7"/>
      <c r="F162" s="7"/>
      <c r="G162" s="7"/>
      <c r="H162" s="13"/>
      <c r="I162" s="7"/>
      <c r="J162" s="7"/>
      <c r="K162" s="7"/>
      <c r="L162" s="7"/>
      <c r="M162" s="29"/>
      <c r="N162" s="29"/>
      <c r="O162" s="29"/>
      <c r="P162" s="29"/>
      <c r="Q162" s="11"/>
      <c r="R162" s="11"/>
      <c r="S162" s="11"/>
      <c r="T162" s="11"/>
      <c r="U162" s="11"/>
      <c r="V162" s="11"/>
      <c r="W162" s="7"/>
      <c r="X162" s="7"/>
      <c r="Y162" s="7"/>
      <c r="Z162" s="7"/>
      <c r="AA162" s="487"/>
    </row>
    <row r="163" spans="2:27" s="10" customFormat="1" ht="20.100000000000001" customHeight="1">
      <c r="B163" s="29"/>
      <c r="C163" s="7"/>
      <c r="D163" s="7"/>
      <c r="E163" s="7"/>
      <c r="F163" s="7"/>
      <c r="G163" s="7"/>
      <c r="H163" s="13"/>
      <c r="I163" s="7"/>
      <c r="J163" s="7"/>
      <c r="K163" s="7"/>
      <c r="L163" s="7"/>
      <c r="M163" s="29"/>
      <c r="N163" s="29"/>
      <c r="O163" s="29"/>
      <c r="P163" s="29"/>
      <c r="Q163" s="11"/>
      <c r="R163" s="11"/>
      <c r="S163" s="11"/>
      <c r="T163" s="11"/>
      <c r="U163" s="11"/>
      <c r="V163" s="11"/>
      <c r="W163" s="7"/>
      <c r="X163" s="7"/>
      <c r="Y163" s="7"/>
      <c r="Z163" s="7"/>
      <c r="AA163" s="487"/>
    </row>
    <row r="164" spans="2:27" s="10" customFormat="1" ht="20.100000000000001" customHeight="1">
      <c r="B164" s="29"/>
      <c r="C164" s="7"/>
      <c r="D164" s="7"/>
      <c r="E164" s="7"/>
      <c r="F164" s="7"/>
      <c r="G164" s="7"/>
      <c r="H164" s="13"/>
      <c r="I164" s="7"/>
      <c r="J164" s="7"/>
      <c r="K164" s="7"/>
      <c r="L164" s="7"/>
      <c r="M164" s="29"/>
      <c r="N164" s="29"/>
      <c r="O164" s="29"/>
      <c r="P164" s="29"/>
      <c r="Q164" s="11"/>
      <c r="R164" s="11"/>
      <c r="S164" s="11"/>
      <c r="T164" s="11"/>
      <c r="U164" s="11"/>
      <c r="V164" s="11"/>
      <c r="W164" s="7"/>
      <c r="X164" s="7"/>
      <c r="Y164" s="7"/>
      <c r="Z164" s="7"/>
      <c r="AA164" s="487"/>
    </row>
    <row r="165" spans="2:27" s="10" customFormat="1" ht="20.100000000000001" customHeight="1">
      <c r="B165" s="29"/>
      <c r="C165" s="7"/>
      <c r="D165" s="7"/>
      <c r="E165" s="7"/>
      <c r="F165" s="7"/>
      <c r="G165" s="7"/>
      <c r="H165" s="13"/>
      <c r="I165" s="7"/>
      <c r="J165" s="7"/>
      <c r="K165" s="7"/>
      <c r="L165" s="7"/>
      <c r="M165" s="29"/>
      <c r="N165" s="29"/>
      <c r="O165" s="29"/>
      <c r="P165" s="29"/>
      <c r="Q165" s="11"/>
      <c r="R165" s="11"/>
      <c r="S165" s="11"/>
      <c r="T165" s="11"/>
      <c r="U165" s="11"/>
      <c r="V165" s="11"/>
      <c r="W165" s="7"/>
      <c r="X165" s="7"/>
      <c r="Y165" s="7"/>
      <c r="Z165" s="7"/>
      <c r="AA165" s="487"/>
    </row>
    <row r="166" spans="2:27" s="10" customFormat="1" ht="20.100000000000001" customHeight="1">
      <c r="B166" s="29"/>
      <c r="C166" s="7"/>
      <c r="D166" s="7"/>
      <c r="E166" s="7"/>
      <c r="F166" s="7"/>
      <c r="G166" s="7"/>
      <c r="H166" s="13"/>
      <c r="I166" s="7"/>
      <c r="J166" s="7"/>
      <c r="K166" s="7"/>
      <c r="L166" s="7"/>
      <c r="M166" s="29"/>
      <c r="N166" s="29"/>
      <c r="O166" s="29"/>
      <c r="P166" s="29"/>
      <c r="Q166" s="11"/>
      <c r="R166" s="11"/>
      <c r="S166" s="11"/>
      <c r="T166" s="11"/>
      <c r="U166" s="11"/>
      <c r="V166" s="11"/>
      <c r="W166" s="7"/>
      <c r="X166" s="7"/>
      <c r="Y166" s="7"/>
      <c r="Z166" s="7"/>
      <c r="AA166" s="487"/>
    </row>
    <row r="167" spans="2:27" s="10" customFormat="1" ht="20.100000000000001" customHeight="1">
      <c r="B167" s="29"/>
      <c r="C167" s="7"/>
      <c r="D167" s="7"/>
      <c r="E167" s="7"/>
      <c r="F167" s="7"/>
      <c r="G167" s="7"/>
      <c r="H167" s="13"/>
      <c r="I167" s="7"/>
      <c r="J167" s="7"/>
      <c r="K167" s="7"/>
      <c r="L167" s="7"/>
      <c r="M167" s="29"/>
      <c r="N167" s="29"/>
      <c r="O167" s="29"/>
      <c r="P167" s="29"/>
      <c r="Q167" s="11"/>
      <c r="R167" s="11"/>
      <c r="S167" s="11"/>
      <c r="T167" s="11"/>
      <c r="U167" s="11"/>
      <c r="V167" s="11"/>
      <c r="W167" s="7"/>
      <c r="X167" s="7"/>
      <c r="Y167" s="7"/>
      <c r="Z167" s="7"/>
      <c r="AA167" s="487"/>
    </row>
    <row r="168" spans="2:27" s="10" customFormat="1" ht="20.100000000000001" customHeight="1">
      <c r="B168" s="29"/>
      <c r="C168" s="7"/>
      <c r="D168" s="7"/>
      <c r="E168" s="7"/>
      <c r="F168" s="7"/>
      <c r="G168" s="7"/>
      <c r="H168" s="13"/>
      <c r="I168" s="7"/>
      <c r="J168" s="7"/>
      <c r="K168" s="7"/>
      <c r="L168" s="7"/>
      <c r="M168" s="29"/>
      <c r="N168" s="29"/>
      <c r="O168" s="29"/>
      <c r="P168" s="29"/>
      <c r="Q168" s="11"/>
      <c r="R168" s="11"/>
      <c r="S168" s="11"/>
      <c r="T168" s="11"/>
      <c r="U168" s="11"/>
      <c r="V168" s="11"/>
      <c r="W168" s="7"/>
      <c r="X168" s="7"/>
      <c r="Y168" s="7"/>
      <c r="Z168" s="7"/>
      <c r="AA168" s="487"/>
    </row>
    <row r="169" spans="2:27" s="10" customFormat="1" ht="20.100000000000001" customHeight="1">
      <c r="B169" s="29"/>
      <c r="C169" s="7"/>
      <c r="D169" s="7"/>
      <c r="E169" s="7"/>
      <c r="F169" s="7"/>
      <c r="G169" s="7"/>
      <c r="H169" s="13"/>
      <c r="I169" s="7"/>
      <c r="J169" s="7"/>
      <c r="K169" s="7"/>
      <c r="L169" s="7"/>
      <c r="M169" s="29"/>
      <c r="N169" s="29"/>
      <c r="O169" s="29"/>
      <c r="P169" s="29"/>
      <c r="Q169" s="11"/>
      <c r="R169" s="11"/>
      <c r="S169" s="11"/>
      <c r="T169" s="11"/>
      <c r="U169" s="11"/>
      <c r="V169" s="11"/>
      <c r="W169" s="7"/>
      <c r="X169" s="7"/>
      <c r="Y169" s="7"/>
      <c r="Z169" s="7"/>
      <c r="AA169" s="487"/>
    </row>
    <row r="170" spans="2:27" s="10" customFormat="1" ht="20.100000000000001" customHeight="1">
      <c r="B170" s="29"/>
      <c r="C170" s="7"/>
      <c r="D170" s="7"/>
      <c r="E170" s="7"/>
      <c r="F170" s="7"/>
      <c r="G170" s="7"/>
      <c r="H170" s="13"/>
      <c r="I170" s="7"/>
      <c r="J170" s="7"/>
      <c r="K170" s="7"/>
      <c r="L170" s="7"/>
      <c r="M170" s="29"/>
      <c r="N170" s="29"/>
      <c r="O170" s="29"/>
      <c r="P170" s="29"/>
      <c r="Q170" s="11"/>
      <c r="R170" s="11"/>
      <c r="S170" s="11"/>
      <c r="T170" s="11"/>
      <c r="U170" s="11"/>
      <c r="V170" s="11"/>
      <c r="W170" s="7"/>
      <c r="X170" s="7"/>
      <c r="Y170" s="7"/>
      <c r="Z170" s="7"/>
      <c r="AA170" s="487"/>
    </row>
    <row r="171" spans="2:27" s="10" customFormat="1" ht="20.100000000000001" customHeight="1">
      <c r="B171" s="29"/>
      <c r="C171" s="7"/>
      <c r="D171" s="7"/>
      <c r="E171" s="7"/>
      <c r="F171" s="7"/>
      <c r="G171" s="7"/>
      <c r="H171" s="13"/>
      <c r="I171" s="7"/>
      <c r="J171" s="7"/>
      <c r="K171" s="7"/>
      <c r="L171" s="7"/>
      <c r="M171" s="29"/>
      <c r="N171" s="29"/>
      <c r="O171" s="29"/>
      <c r="P171" s="29"/>
      <c r="Q171" s="11"/>
      <c r="R171" s="11"/>
      <c r="S171" s="11"/>
      <c r="T171" s="11"/>
      <c r="U171" s="11"/>
      <c r="V171" s="11"/>
      <c r="W171" s="7"/>
      <c r="X171" s="7"/>
      <c r="Y171" s="7"/>
      <c r="Z171" s="7"/>
      <c r="AA171" s="487"/>
    </row>
    <row r="172" spans="2:27" s="10" customFormat="1" ht="20.100000000000001" customHeight="1">
      <c r="B172" s="29"/>
      <c r="C172" s="7"/>
      <c r="D172" s="7"/>
      <c r="E172" s="7"/>
      <c r="F172" s="7"/>
      <c r="G172" s="7"/>
      <c r="H172" s="13"/>
      <c r="I172" s="7"/>
      <c r="J172" s="7"/>
      <c r="K172" s="7"/>
      <c r="L172" s="7"/>
      <c r="M172" s="29"/>
      <c r="N172" s="29"/>
      <c r="O172" s="29"/>
      <c r="P172" s="29"/>
      <c r="Q172" s="11"/>
      <c r="R172" s="11"/>
      <c r="S172" s="11"/>
      <c r="T172" s="11"/>
      <c r="U172" s="11"/>
      <c r="V172" s="11"/>
      <c r="W172" s="7"/>
      <c r="X172" s="7"/>
      <c r="Y172" s="7"/>
      <c r="Z172" s="7"/>
      <c r="AA172" s="487"/>
    </row>
    <row r="173" spans="2:27" s="10" customFormat="1" ht="20.100000000000001" customHeight="1">
      <c r="B173" s="29"/>
      <c r="C173" s="7"/>
      <c r="D173" s="7"/>
      <c r="E173" s="7"/>
      <c r="F173" s="7"/>
      <c r="G173" s="7"/>
      <c r="H173" s="13"/>
      <c r="I173" s="7"/>
      <c r="J173" s="7"/>
      <c r="K173" s="7"/>
      <c r="L173" s="7"/>
      <c r="M173" s="29"/>
      <c r="N173" s="29"/>
      <c r="O173" s="29"/>
      <c r="P173" s="29"/>
      <c r="Q173" s="11"/>
      <c r="R173" s="11"/>
      <c r="S173" s="11"/>
      <c r="T173" s="11"/>
      <c r="U173" s="11"/>
      <c r="V173" s="11"/>
      <c r="W173" s="7"/>
      <c r="X173" s="7"/>
      <c r="Y173" s="7"/>
      <c r="Z173" s="7"/>
      <c r="AA173" s="487"/>
    </row>
    <row r="174" spans="2:27" s="10" customFormat="1" ht="20.100000000000001" customHeight="1">
      <c r="B174" s="29"/>
      <c r="C174" s="7"/>
      <c r="D174" s="7"/>
      <c r="E174" s="7"/>
      <c r="F174" s="7"/>
      <c r="G174" s="7"/>
      <c r="H174" s="13"/>
      <c r="I174" s="7"/>
      <c r="J174" s="7"/>
      <c r="K174" s="7"/>
      <c r="L174" s="7"/>
      <c r="M174" s="29"/>
      <c r="N174" s="29"/>
      <c r="O174" s="29"/>
      <c r="P174" s="29"/>
      <c r="Q174" s="11"/>
      <c r="R174" s="11"/>
      <c r="S174" s="11"/>
      <c r="T174" s="11"/>
      <c r="U174" s="11"/>
      <c r="V174" s="11"/>
      <c r="W174" s="7"/>
      <c r="X174" s="7"/>
      <c r="Y174" s="7"/>
      <c r="Z174" s="7"/>
      <c r="AA174" s="487"/>
    </row>
    <row r="175" spans="2:27" s="10" customFormat="1" ht="20.100000000000001" customHeight="1">
      <c r="B175" s="29"/>
      <c r="C175" s="7"/>
      <c r="D175" s="7"/>
      <c r="E175" s="7"/>
      <c r="F175" s="7"/>
      <c r="G175" s="7"/>
      <c r="H175" s="13"/>
      <c r="I175" s="7"/>
      <c r="J175" s="7"/>
      <c r="K175" s="7"/>
      <c r="L175" s="7"/>
      <c r="M175" s="29"/>
      <c r="N175" s="29"/>
      <c r="O175" s="29"/>
      <c r="P175" s="29"/>
      <c r="Q175" s="11"/>
      <c r="R175" s="11"/>
      <c r="S175" s="11"/>
      <c r="T175" s="11"/>
      <c r="U175" s="11"/>
      <c r="V175" s="11"/>
      <c r="W175" s="7"/>
      <c r="X175" s="7"/>
      <c r="Y175" s="7"/>
      <c r="Z175" s="7"/>
      <c r="AA175" s="487"/>
    </row>
    <row r="176" spans="2:27" s="10" customFormat="1" ht="20.100000000000001" customHeight="1">
      <c r="B176" s="29"/>
      <c r="C176" s="7"/>
      <c r="D176" s="7"/>
      <c r="E176" s="7"/>
      <c r="F176" s="7"/>
      <c r="G176" s="7"/>
      <c r="H176" s="13"/>
      <c r="I176" s="7"/>
      <c r="J176" s="7"/>
      <c r="K176" s="7"/>
      <c r="L176" s="7"/>
      <c r="M176" s="29"/>
      <c r="N176" s="29"/>
      <c r="O176" s="29"/>
      <c r="P176" s="29"/>
      <c r="Q176" s="11"/>
      <c r="R176" s="11"/>
      <c r="S176" s="11"/>
      <c r="T176" s="11"/>
      <c r="U176" s="11"/>
      <c r="V176" s="11"/>
      <c r="W176" s="7"/>
      <c r="X176" s="7"/>
      <c r="Y176" s="7"/>
      <c r="Z176" s="7"/>
      <c r="AA176" s="487"/>
    </row>
    <row r="177" spans="2:27" s="10" customFormat="1" ht="20.100000000000001" customHeight="1">
      <c r="B177" s="29"/>
      <c r="C177" s="7"/>
      <c r="D177" s="7"/>
      <c r="E177" s="7"/>
      <c r="F177" s="7"/>
      <c r="G177" s="7"/>
      <c r="H177" s="13"/>
      <c r="I177" s="7"/>
      <c r="J177" s="7"/>
      <c r="K177" s="7"/>
      <c r="L177" s="7"/>
      <c r="M177" s="29"/>
      <c r="N177" s="29"/>
      <c r="O177" s="29"/>
      <c r="P177" s="29"/>
      <c r="Q177" s="11"/>
      <c r="R177" s="11"/>
      <c r="S177" s="11"/>
      <c r="T177" s="11"/>
      <c r="U177" s="11"/>
      <c r="V177" s="11"/>
      <c r="W177" s="7"/>
      <c r="X177" s="7"/>
      <c r="Y177" s="7"/>
      <c r="Z177" s="7"/>
      <c r="AA177" s="487"/>
    </row>
    <row r="178" spans="2:27" s="10" customFormat="1" ht="20.100000000000001" customHeight="1">
      <c r="B178" s="29"/>
      <c r="C178" s="7"/>
      <c r="D178" s="7"/>
      <c r="E178" s="7"/>
      <c r="F178" s="7"/>
      <c r="G178" s="7"/>
      <c r="H178" s="13"/>
      <c r="I178" s="7"/>
      <c r="J178" s="7"/>
      <c r="K178" s="7"/>
      <c r="L178" s="7"/>
      <c r="M178" s="29"/>
      <c r="N178" s="29"/>
      <c r="O178" s="29"/>
      <c r="P178" s="29"/>
      <c r="Q178" s="11"/>
      <c r="R178" s="11"/>
      <c r="S178" s="11"/>
      <c r="T178" s="11"/>
      <c r="U178" s="11"/>
      <c r="V178" s="11"/>
      <c r="W178" s="7"/>
      <c r="X178" s="7"/>
      <c r="Y178" s="7"/>
      <c r="Z178" s="7"/>
      <c r="AA178" s="487"/>
    </row>
    <row r="179" spans="2:27" s="10" customFormat="1" ht="20.100000000000001" customHeight="1">
      <c r="B179" s="29"/>
      <c r="C179" s="7"/>
      <c r="D179" s="7"/>
      <c r="E179" s="7"/>
      <c r="F179" s="7"/>
      <c r="G179" s="7"/>
      <c r="H179" s="13"/>
      <c r="I179" s="7"/>
      <c r="J179" s="7"/>
      <c r="K179" s="7"/>
      <c r="L179" s="7"/>
      <c r="M179" s="29"/>
      <c r="N179" s="29"/>
      <c r="O179" s="29"/>
      <c r="P179" s="29"/>
      <c r="Q179" s="11"/>
      <c r="R179" s="11"/>
      <c r="S179" s="11"/>
      <c r="T179" s="11"/>
      <c r="U179" s="11"/>
      <c r="V179" s="11"/>
      <c r="W179" s="7"/>
      <c r="X179" s="7"/>
      <c r="Y179" s="7"/>
      <c r="Z179" s="7"/>
      <c r="AA179" s="487"/>
    </row>
    <row r="180" spans="2:27" s="10" customFormat="1" ht="20.100000000000001" customHeight="1">
      <c r="B180" s="29"/>
      <c r="C180" s="7"/>
      <c r="D180" s="7"/>
      <c r="E180" s="7"/>
      <c r="F180" s="7"/>
      <c r="G180" s="7"/>
      <c r="H180" s="13"/>
      <c r="I180" s="7"/>
      <c r="J180" s="7"/>
      <c r="K180" s="7"/>
      <c r="L180" s="7"/>
      <c r="M180" s="29"/>
      <c r="N180" s="29"/>
      <c r="O180" s="29"/>
      <c r="P180" s="29"/>
      <c r="Q180" s="11"/>
      <c r="R180" s="11"/>
      <c r="S180" s="11"/>
      <c r="T180" s="11"/>
      <c r="U180" s="11"/>
      <c r="V180" s="11"/>
      <c r="W180" s="7"/>
      <c r="X180" s="7"/>
      <c r="Y180" s="7"/>
      <c r="Z180" s="7"/>
      <c r="AA180" s="487"/>
    </row>
    <row r="181" spans="2:27" s="10" customFormat="1" ht="20.100000000000001" customHeight="1">
      <c r="B181" s="29"/>
      <c r="C181" s="7"/>
      <c r="D181" s="7"/>
      <c r="E181" s="7"/>
      <c r="F181" s="7"/>
      <c r="G181" s="7"/>
      <c r="H181" s="13"/>
      <c r="I181" s="7"/>
      <c r="J181" s="7"/>
      <c r="K181" s="7"/>
      <c r="L181" s="7"/>
      <c r="M181" s="29"/>
      <c r="N181" s="29"/>
      <c r="O181" s="29"/>
      <c r="P181" s="29"/>
      <c r="Q181" s="11"/>
      <c r="R181" s="11"/>
      <c r="S181" s="11"/>
      <c r="T181" s="11"/>
      <c r="U181" s="11"/>
      <c r="V181" s="11"/>
      <c r="W181" s="7"/>
      <c r="X181" s="7"/>
      <c r="Y181" s="7"/>
      <c r="Z181" s="7"/>
      <c r="AA181" s="487"/>
    </row>
    <row r="182" spans="2:27" s="10" customFormat="1" ht="20.100000000000001" customHeight="1">
      <c r="B182" s="29"/>
      <c r="C182" s="7"/>
      <c r="D182" s="7"/>
      <c r="E182" s="7"/>
      <c r="F182" s="7"/>
      <c r="G182" s="7"/>
      <c r="H182" s="13"/>
      <c r="I182" s="7"/>
      <c r="J182" s="7"/>
      <c r="K182" s="7"/>
      <c r="L182" s="7"/>
      <c r="M182" s="29"/>
      <c r="N182" s="29"/>
      <c r="O182" s="29"/>
      <c r="P182" s="29"/>
      <c r="Q182" s="11"/>
      <c r="R182" s="11"/>
      <c r="S182" s="11"/>
      <c r="T182" s="11"/>
      <c r="U182" s="11"/>
      <c r="V182" s="11"/>
      <c r="W182" s="7"/>
      <c r="X182" s="7"/>
      <c r="Y182" s="7"/>
      <c r="Z182" s="7"/>
      <c r="AA182" s="487"/>
    </row>
    <row r="183" spans="2:27" s="10" customFormat="1" ht="20.100000000000001" customHeight="1">
      <c r="B183" s="29"/>
      <c r="C183" s="7"/>
      <c r="D183" s="7"/>
      <c r="E183" s="7"/>
      <c r="F183" s="7"/>
      <c r="G183" s="7"/>
      <c r="H183" s="13"/>
      <c r="I183" s="7"/>
      <c r="J183" s="7"/>
      <c r="K183" s="7"/>
      <c r="L183" s="7"/>
      <c r="M183" s="29"/>
      <c r="N183" s="29"/>
      <c r="O183" s="29"/>
      <c r="P183" s="29"/>
      <c r="Q183" s="11"/>
      <c r="R183" s="11"/>
      <c r="S183" s="11"/>
      <c r="T183" s="11"/>
      <c r="U183" s="11"/>
      <c r="V183" s="11"/>
      <c r="W183" s="7"/>
      <c r="X183" s="7"/>
      <c r="Y183" s="7"/>
      <c r="Z183" s="7"/>
      <c r="AA183" s="487"/>
    </row>
    <row r="184" spans="2:27" s="10" customFormat="1" ht="20.100000000000001" customHeight="1">
      <c r="B184" s="29"/>
      <c r="C184" s="7"/>
      <c r="D184" s="7"/>
      <c r="E184" s="7"/>
      <c r="F184" s="7"/>
      <c r="G184" s="7"/>
      <c r="H184" s="13"/>
      <c r="I184" s="7"/>
      <c r="J184" s="7"/>
      <c r="K184" s="7"/>
      <c r="L184" s="7"/>
      <c r="M184" s="29"/>
      <c r="N184" s="29"/>
      <c r="O184" s="29"/>
      <c r="P184" s="29"/>
      <c r="Q184" s="11"/>
      <c r="R184" s="11"/>
      <c r="S184" s="11"/>
      <c r="T184" s="11"/>
      <c r="U184" s="11"/>
      <c r="V184" s="11"/>
      <c r="W184" s="7"/>
      <c r="X184" s="7"/>
      <c r="Y184" s="7"/>
      <c r="Z184" s="7"/>
      <c r="AA184" s="487"/>
    </row>
    <row r="185" spans="2:27" s="10" customFormat="1" ht="20.100000000000001" customHeight="1">
      <c r="B185" s="29"/>
      <c r="C185" s="7"/>
      <c r="D185" s="7"/>
      <c r="E185" s="7"/>
      <c r="F185" s="7"/>
      <c r="G185" s="7"/>
      <c r="H185" s="13"/>
      <c r="I185" s="7"/>
      <c r="J185" s="7"/>
      <c r="K185" s="7"/>
      <c r="L185" s="7"/>
      <c r="M185" s="29"/>
      <c r="N185" s="29"/>
      <c r="O185" s="29"/>
      <c r="P185" s="29"/>
      <c r="Q185" s="11"/>
      <c r="R185" s="11"/>
      <c r="S185" s="11"/>
      <c r="T185" s="11"/>
      <c r="U185" s="11"/>
      <c r="V185" s="11"/>
      <c r="W185" s="7"/>
      <c r="X185" s="7"/>
      <c r="Y185" s="7"/>
      <c r="Z185" s="7"/>
      <c r="AA185" s="487"/>
    </row>
    <row r="186" spans="2:27" s="10" customFormat="1" ht="20.100000000000001" customHeight="1">
      <c r="B186" s="29"/>
      <c r="C186" s="7"/>
      <c r="D186" s="7"/>
      <c r="E186" s="7"/>
      <c r="F186" s="7"/>
      <c r="G186" s="7"/>
      <c r="H186" s="13"/>
      <c r="I186" s="7"/>
      <c r="J186" s="7"/>
      <c r="K186" s="7"/>
      <c r="L186" s="7"/>
      <c r="M186" s="29"/>
      <c r="N186" s="29"/>
      <c r="O186" s="29"/>
      <c r="P186" s="29"/>
      <c r="Q186" s="11"/>
      <c r="R186" s="11"/>
      <c r="S186" s="11"/>
      <c r="T186" s="11"/>
      <c r="U186" s="11"/>
      <c r="V186" s="11"/>
      <c r="W186" s="7"/>
      <c r="X186" s="7"/>
      <c r="Y186" s="7"/>
      <c r="Z186" s="7"/>
      <c r="AA186" s="487"/>
    </row>
    <row r="187" spans="2:27" s="10" customFormat="1" ht="20.100000000000001" customHeight="1">
      <c r="B187" s="29"/>
      <c r="C187" s="7"/>
      <c r="D187" s="7"/>
      <c r="E187" s="7"/>
      <c r="F187" s="7"/>
      <c r="G187" s="7"/>
      <c r="H187" s="13"/>
      <c r="I187" s="7"/>
      <c r="J187" s="7"/>
      <c r="K187" s="7"/>
      <c r="L187" s="7"/>
      <c r="M187" s="29"/>
      <c r="N187" s="29"/>
      <c r="O187" s="29"/>
      <c r="P187" s="29"/>
      <c r="Q187" s="11"/>
      <c r="R187" s="11"/>
      <c r="S187" s="11"/>
      <c r="T187" s="11"/>
      <c r="U187" s="11"/>
      <c r="V187" s="11"/>
      <c r="W187" s="7"/>
      <c r="X187" s="7"/>
      <c r="Y187" s="7"/>
      <c r="Z187" s="7"/>
      <c r="AA187" s="487"/>
    </row>
    <row r="188" spans="2:27" s="10" customFormat="1" ht="20.100000000000001" customHeight="1">
      <c r="B188" s="29"/>
      <c r="C188" s="7"/>
      <c r="D188" s="7"/>
      <c r="E188" s="7"/>
      <c r="F188" s="7"/>
      <c r="G188" s="7"/>
      <c r="H188" s="13"/>
      <c r="I188" s="7"/>
      <c r="J188" s="7"/>
      <c r="K188" s="7"/>
      <c r="L188" s="7"/>
      <c r="M188" s="29"/>
      <c r="N188" s="29"/>
      <c r="O188" s="29"/>
      <c r="P188" s="29"/>
      <c r="Q188" s="11"/>
      <c r="R188" s="11"/>
      <c r="S188" s="11"/>
      <c r="T188" s="11"/>
      <c r="U188" s="11"/>
      <c r="V188" s="11"/>
      <c r="W188" s="7"/>
      <c r="X188" s="7"/>
      <c r="Y188" s="7"/>
      <c r="Z188" s="7"/>
      <c r="AA188" s="487"/>
    </row>
    <row r="189" spans="2:27" s="10" customFormat="1" ht="20.100000000000001" customHeight="1">
      <c r="B189" s="29"/>
      <c r="C189" s="7"/>
      <c r="D189" s="7"/>
      <c r="E189" s="7"/>
      <c r="F189" s="7"/>
      <c r="G189" s="7"/>
      <c r="H189" s="13"/>
      <c r="I189" s="7"/>
      <c r="J189" s="7"/>
      <c r="K189" s="7"/>
      <c r="L189" s="7"/>
      <c r="M189" s="29"/>
      <c r="N189" s="29"/>
      <c r="O189" s="29"/>
      <c r="P189" s="29"/>
      <c r="Q189" s="11"/>
      <c r="R189" s="11"/>
      <c r="S189" s="11"/>
      <c r="T189" s="11"/>
      <c r="U189" s="11"/>
      <c r="V189" s="11"/>
      <c r="W189" s="7"/>
      <c r="X189" s="7"/>
      <c r="Y189" s="7"/>
      <c r="Z189" s="7"/>
      <c r="AA189" s="487"/>
    </row>
    <row r="190" spans="2:27" s="10" customFormat="1" ht="20.100000000000001" customHeight="1">
      <c r="B190" s="29"/>
      <c r="C190" s="7"/>
      <c r="D190" s="7"/>
      <c r="E190" s="7"/>
      <c r="F190" s="7"/>
      <c r="G190" s="7"/>
      <c r="H190" s="13"/>
      <c r="I190" s="7"/>
      <c r="J190" s="7"/>
      <c r="K190" s="7"/>
      <c r="L190" s="7"/>
      <c r="M190" s="29"/>
      <c r="N190" s="29"/>
      <c r="O190" s="29"/>
      <c r="P190" s="29"/>
      <c r="Q190" s="11"/>
      <c r="R190" s="11"/>
      <c r="S190" s="11"/>
      <c r="T190" s="11"/>
      <c r="U190" s="11"/>
      <c r="V190" s="11"/>
      <c r="W190" s="7"/>
      <c r="X190" s="7"/>
      <c r="Y190" s="7"/>
      <c r="Z190" s="7"/>
      <c r="AA190" s="487"/>
    </row>
    <row r="191" spans="2:27" s="10" customFormat="1" ht="20.100000000000001" customHeight="1">
      <c r="B191" s="29"/>
      <c r="C191" s="7"/>
      <c r="D191" s="7"/>
      <c r="E191" s="7"/>
      <c r="F191" s="7"/>
      <c r="G191" s="7"/>
      <c r="H191" s="13"/>
      <c r="I191" s="7"/>
      <c r="J191" s="7"/>
      <c r="K191" s="7"/>
      <c r="L191" s="7"/>
      <c r="M191" s="29"/>
      <c r="N191" s="29"/>
      <c r="O191" s="29"/>
      <c r="P191" s="29"/>
      <c r="Q191" s="11"/>
      <c r="R191" s="11"/>
      <c r="S191" s="11"/>
      <c r="T191" s="11"/>
      <c r="U191" s="11"/>
      <c r="V191" s="11"/>
      <c r="W191" s="7"/>
      <c r="X191" s="7"/>
      <c r="Y191" s="7"/>
      <c r="Z191" s="7"/>
      <c r="AA191" s="487"/>
    </row>
    <row r="192" spans="2:27" s="10" customFormat="1" ht="20.100000000000001" customHeight="1">
      <c r="B192" s="29"/>
      <c r="C192" s="7"/>
      <c r="D192" s="7"/>
      <c r="E192" s="7"/>
      <c r="F192" s="7"/>
      <c r="G192" s="7"/>
      <c r="H192" s="13"/>
      <c r="I192" s="7"/>
      <c r="J192" s="7"/>
      <c r="K192" s="7"/>
      <c r="L192" s="7"/>
      <c r="M192" s="29"/>
      <c r="N192" s="29"/>
      <c r="O192" s="29"/>
      <c r="P192" s="29"/>
      <c r="Q192" s="11"/>
      <c r="R192" s="11"/>
      <c r="S192" s="11"/>
      <c r="T192" s="11"/>
      <c r="U192" s="11"/>
      <c r="V192" s="11"/>
      <c r="W192" s="7"/>
      <c r="X192" s="7"/>
      <c r="Y192" s="7"/>
      <c r="Z192" s="7"/>
      <c r="AA192" s="487"/>
    </row>
    <row r="193" spans="2:27" s="10" customFormat="1" ht="20.100000000000001" customHeight="1">
      <c r="B193" s="29"/>
      <c r="C193" s="7"/>
      <c r="D193" s="7"/>
      <c r="E193" s="7"/>
      <c r="F193" s="7"/>
      <c r="G193" s="7"/>
      <c r="H193" s="13"/>
      <c r="I193" s="7"/>
      <c r="J193" s="7"/>
      <c r="K193" s="7"/>
      <c r="L193" s="7"/>
      <c r="M193" s="29"/>
      <c r="N193" s="29"/>
      <c r="O193" s="29"/>
      <c r="P193" s="29"/>
      <c r="Q193" s="11"/>
      <c r="R193" s="11"/>
      <c r="S193" s="11"/>
      <c r="T193" s="11"/>
      <c r="U193" s="11"/>
      <c r="V193" s="11"/>
      <c r="W193" s="7"/>
      <c r="X193" s="7"/>
      <c r="Y193" s="7"/>
      <c r="Z193" s="7"/>
      <c r="AA193" s="487"/>
    </row>
    <row r="194" spans="2:27" s="10" customFormat="1" ht="20.100000000000001" customHeight="1">
      <c r="B194" s="29"/>
      <c r="C194" s="7"/>
      <c r="D194" s="7"/>
      <c r="E194" s="7"/>
      <c r="F194" s="7"/>
      <c r="G194" s="7"/>
      <c r="H194" s="13"/>
      <c r="I194" s="7"/>
      <c r="J194" s="7"/>
      <c r="K194" s="7"/>
      <c r="L194" s="7"/>
      <c r="M194" s="29"/>
      <c r="N194" s="29"/>
      <c r="O194" s="29"/>
      <c r="P194" s="29"/>
      <c r="Q194" s="11"/>
      <c r="R194" s="11"/>
      <c r="S194" s="11"/>
      <c r="T194" s="11"/>
      <c r="U194" s="11"/>
      <c r="V194" s="11"/>
      <c r="W194" s="7"/>
      <c r="X194" s="7"/>
      <c r="Y194" s="7"/>
      <c r="Z194" s="7"/>
      <c r="AA194" s="487"/>
    </row>
    <row r="195" spans="2:27" s="10" customFormat="1" ht="20.100000000000001" customHeight="1">
      <c r="B195" s="29"/>
      <c r="C195" s="7"/>
      <c r="D195" s="7"/>
      <c r="E195" s="7"/>
      <c r="F195" s="7"/>
      <c r="G195" s="7"/>
      <c r="H195" s="13"/>
      <c r="I195" s="7"/>
      <c r="J195" s="7"/>
      <c r="K195" s="7"/>
      <c r="L195" s="7"/>
      <c r="M195" s="29"/>
      <c r="N195" s="29"/>
      <c r="O195" s="29"/>
      <c r="P195" s="29"/>
      <c r="Q195" s="11"/>
      <c r="R195" s="11"/>
      <c r="S195" s="11"/>
      <c r="T195" s="11"/>
      <c r="U195" s="11"/>
      <c r="V195" s="11"/>
      <c r="W195" s="7"/>
      <c r="X195" s="7"/>
      <c r="Y195" s="7"/>
      <c r="Z195" s="7"/>
      <c r="AA195" s="487"/>
    </row>
    <row r="196" spans="2:27" s="10" customFormat="1" ht="20.100000000000001" customHeight="1">
      <c r="B196" s="29"/>
      <c r="C196" s="7"/>
      <c r="D196" s="7"/>
      <c r="E196" s="7"/>
      <c r="F196" s="7"/>
      <c r="G196" s="7"/>
      <c r="H196" s="13"/>
      <c r="I196" s="7"/>
      <c r="J196" s="7"/>
      <c r="K196" s="7"/>
      <c r="L196" s="7"/>
      <c r="M196" s="29"/>
      <c r="N196" s="29"/>
      <c r="O196" s="29"/>
      <c r="P196" s="29"/>
      <c r="Q196" s="11"/>
      <c r="R196" s="11"/>
      <c r="S196" s="11"/>
      <c r="T196" s="11"/>
      <c r="U196" s="11"/>
      <c r="V196" s="11"/>
      <c r="W196" s="7"/>
      <c r="X196" s="7"/>
      <c r="Y196" s="7"/>
      <c r="Z196" s="7"/>
      <c r="AA196" s="487"/>
    </row>
    <row r="197" spans="2:27" s="10" customFormat="1" ht="20.100000000000001" customHeight="1">
      <c r="B197" s="29"/>
      <c r="C197" s="7"/>
      <c r="D197" s="7"/>
      <c r="E197" s="7"/>
      <c r="F197" s="7"/>
      <c r="G197" s="7"/>
      <c r="H197" s="13"/>
      <c r="I197" s="7"/>
      <c r="J197" s="7"/>
      <c r="K197" s="7"/>
      <c r="L197" s="7"/>
      <c r="M197" s="29"/>
      <c r="N197" s="29"/>
      <c r="O197" s="29"/>
      <c r="P197" s="29"/>
      <c r="Q197" s="11"/>
      <c r="R197" s="11"/>
      <c r="S197" s="11"/>
      <c r="T197" s="11"/>
      <c r="U197" s="11"/>
      <c r="V197" s="11"/>
      <c r="W197" s="7"/>
      <c r="X197" s="7"/>
      <c r="Y197" s="7"/>
      <c r="Z197" s="7"/>
      <c r="AA197" s="487"/>
    </row>
    <row r="198" spans="2:27" s="10" customFormat="1" ht="20.100000000000001" customHeight="1">
      <c r="B198" s="29"/>
      <c r="C198" s="7"/>
      <c r="D198" s="7"/>
      <c r="E198" s="7"/>
      <c r="F198" s="7"/>
      <c r="G198" s="7"/>
      <c r="H198" s="13"/>
      <c r="I198" s="7"/>
      <c r="J198" s="7"/>
      <c r="K198" s="7"/>
      <c r="L198" s="7"/>
      <c r="M198" s="29"/>
      <c r="N198" s="29"/>
      <c r="O198" s="29"/>
      <c r="P198" s="29"/>
      <c r="Q198" s="11"/>
      <c r="R198" s="11"/>
      <c r="S198" s="11"/>
      <c r="T198" s="11"/>
      <c r="U198" s="11"/>
      <c r="V198" s="11"/>
      <c r="W198" s="7"/>
      <c r="X198" s="7"/>
      <c r="Y198" s="7"/>
      <c r="Z198" s="7"/>
      <c r="AA198" s="487"/>
    </row>
    <row r="199" spans="2:27" s="10" customFormat="1" ht="20.100000000000001" customHeight="1">
      <c r="B199" s="29"/>
      <c r="C199" s="7"/>
      <c r="D199" s="7"/>
      <c r="E199" s="7"/>
      <c r="F199" s="7"/>
      <c r="G199" s="7"/>
      <c r="H199" s="13"/>
      <c r="I199" s="7"/>
      <c r="J199" s="7"/>
      <c r="K199" s="7"/>
      <c r="L199" s="7"/>
      <c r="M199" s="29"/>
      <c r="N199" s="29"/>
      <c r="O199" s="29"/>
      <c r="P199" s="29"/>
      <c r="Q199" s="11"/>
      <c r="R199" s="11"/>
      <c r="S199" s="11"/>
      <c r="T199" s="11"/>
      <c r="U199" s="11"/>
      <c r="V199" s="11"/>
      <c r="W199" s="7"/>
      <c r="X199" s="7"/>
      <c r="Y199" s="7"/>
      <c r="Z199" s="7"/>
      <c r="AA199" s="487"/>
    </row>
    <row r="200" spans="2:27" s="10" customFormat="1" ht="20.100000000000001" customHeight="1">
      <c r="B200" s="29"/>
      <c r="C200" s="7"/>
      <c r="D200" s="7"/>
      <c r="E200" s="7"/>
      <c r="F200" s="7"/>
      <c r="G200" s="7"/>
      <c r="H200" s="13"/>
      <c r="I200" s="7"/>
      <c r="J200" s="7"/>
      <c r="K200" s="7"/>
      <c r="L200" s="7"/>
      <c r="M200" s="29"/>
      <c r="N200" s="29"/>
      <c r="O200" s="29"/>
      <c r="P200" s="29"/>
      <c r="Q200" s="11"/>
      <c r="R200" s="11"/>
      <c r="S200" s="11"/>
      <c r="T200" s="11"/>
      <c r="U200" s="11"/>
      <c r="V200" s="11"/>
      <c r="W200" s="7"/>
      <c r="X200" s="7"/>
      <c r="Y200" s="7"/>
      <c r="Z200" s="7"/>
      <c r="AA200" s="487"/>
    </row>
    <row r="201" spans="2:27" s="10" customFormat="1" ht="20.100000000000001" customHeight="1">
      <c r="B201" s="29"/>
      <c r="C201" s="7"/>
      <c r="D201" s="7"/>
      <c r="E201" s="7"/>
      <c r="F201" s="7"/>
      <c r="G201" s="7"/>
      <c r="H201" s="13"/>
      <c r="I201" s="7"/>
      <c r="J201" s="7"/>
      <c r="K201" s="7"/>
      <c r="L201" s="7"/>
      <c r="M201" s="29"/>
      <c r="N201" s="29"/>
      <c r="O201" s="29"/>
      <c r="P201" s="29"/>
      <c r="Q201" s="11"/>
      <c r="R201" s="11"/>
      <c r="S201" s="11"/>
      <c r="T201" s="11"/>
      <c r="U201" s="11"/>
      <c r="V201" s="11"/>
      <c r="W201" s="7"/>
      <c r="X201" s="7"/>
      <c r="Y201" s="7"/>
      <c r="Z201" s="7"/>
      <c r="AA201" s="487"/>
    </row>
    <row r="202" spans="2:27" s="10" customFormat="1" ht="20.100000000000001" customHeight="1">
      <c r="B202" s="29"/>
      <c r="C202" s="7"/>
      <c r="D202" s="7"/>
      <c r="E202" s="7"/>
      <c r="F202" s="7"/>
      <c r="G202" s="7"/>
      <c r="H202" s="13"/>
      <c r="I202" s="7"/>
      <c r="J202" s="7"/>
      <c r="K202" s="7"/>
      <c r="L202" s="7"/>
      <c r="M202" s="29"/>
      <c r="N202" s="29"/>
      <c r="O202" s="29"/>
      <c r="P202" s="29"/>
      <c r="Q202" s="11"/>
      <c r="R202" s="11"/>
      <c r="S202" s="11"/>
      <c r="T202" s="11"/>
      <c r="U202" s="11"/>
      <c r="V202" s="11"/>
      <c r="W202" s="7"/>
      <c r="X202" s="7"/>
      <c r="Y202" s="7"/>
      <c r="Z202" s="7"/>
      <c r="AA202" s="487"/>
    </row>
    <row r="203" spans="2:27" s="10" customFormat="1" ht="20.100000000000001" customHeight="1">
      <c r="B203" s="29"/>
      <c r="C203" s="7"/>
      <c r="D203" s="7"/>
      <c r="E203" s="7"/>
      <c r="F203" s="7"/>
      <c r="G203" s="7"/>
      <c r="H203" s="13"/>
      <c r="I203" s="7"/>
      <c r="J203" s="7"/>
      <c r="K203" s="7"/>
      <c r="L203" s="7"/>
      <c r="M203" s="29"/>
      <c r="N203" s="29"/>
      <c r="O203" s="29"/>
      <c r="P203" s="29"/>
      <c r="Q203" s="11"/>
      <c r="R203" s="11"/>
      <c r="S203" s="11"/>
      <c r="T203" s="11"/>
      <c r="U203" s="11"/>
      <c r="V203" s="11"/>
      <c r="W203" s="7"/>
      <c r="X203" s="7"/>
      <c r="Y203" s="7"/>
      <c r="Z203" s="7"/>
      <c r="AA203" s="487"/>
    </row>
    <row r="204" spans="2:27" s="10" customFormat="1" ht="20.100000000000001" customHeight="1">
      <c r="B204" s="29"/>
      <c r="C204" s="7"/>
      <c r="D204" s="7"/>
      <c r="E204" s="7"/>
      <c r="F204" s="7"/>
      <c r="G204" s="7"/>
      <c r="H204" s="13"/>
      <c r="I204" s="7"/>
      <c r="J204" s="7"/>
      <c r="K204" s="7"/>
      <c r="L204" s="7"/>
      <c r="M204" s="29"/>
      <c r="N204" s="29"/>
      <c r="O204" s="29"/>
      <c r="P204" s="29"/>
      <c r="Q204" s="11"/>
      <c r="R204" s="11"/>
      <c r="S204" s="11"/>
      <c r="T204" s="11"/>
      <c r="U204" s="11"/>
      <c r="V204" s="11"/>
      <c r="W204" s="7"/>
      <c r="X204" s="7"/>
      <c r="Y204" s="7"/>
      <c r="Z204" s="7"/>
      <c r="AA204" s="487"/>
    </row>
    <row r="205" spans="2:27" s="10" customFormat="1" ht="20.100000000000001" customHeight="1">
      <c r="B205" s="29"/>
      <c r="C205" s="7"/>
      <c r="D205" s="7"/>
      <c r="E205" s="7"/>
      <c r="F205" s="7"/>
      <c r="G205" s="7"/>
      <c r="H205" s="13"/>
      <c r="I205" s="7"/>
      <c r="J205" s="7"/>
      <c r="K205" s="7"/>
      <c r="L205" s="7"/>
      <c r="M205" s="29"/>
      <c r="N205" s="29"/>
      <c r="O205" s="29"/>
      <c r="P205" s="29"/>
      <c r="Q205" s="11"/>
      <c r="R205" s="11"/>
      <c r="S205" s="11"/>
      <c r="T205" s="11"/>
      <c r="U205" s="11"/>
      <c r="V205" s="11"/>
      <c r="W205" s="7"/>
      <c r="X205" s="7"/>
      <c r="Y205" s="7"/>
      <c r="Z205" s="7"/>
      <c r="AA205" s="487"/>
    </row>
    <row r="206" spans="2:27" s="10" customFormat="1" ht="20.100000000000001" customHeight="1">
      <c r="B206" s="29"/>
      <c r="C206" s="7"/>
      <c r="D206" s="7"/>
      <c r="E206" s="7"/>
      <c r="F206" s="7"/>
      <c r="G206" s="7"/>
      <c r="H206" s="13"/>
      <c r="I206" s="7"/>
      <c r="J206" s="7"/>
      <c r="K206" s="7"/>
      <c r="L206" s="7"/>
      <c r="M206" s="29"/>
      <c r="N206" s="29"/>
      <c r="O206" s="29"/>
      <c r="P206" s="29"/>
      <c r="Q206" s="11"/>
      <c r="R206" s="11"/>
      <c r="S206" s="11"/>
      <c r="T206" s="11"/>
      <c r="U206" s="11"/>
      <c r="V206" s="11"/>
      <c r="W206" s="7"/>
      <c r="X206" s="7"/>
      <c r="Y206" s="7"/>
      <c r="Z206" s="7"/>
      <c r="AA206" s="487"/>
    </row>
    <row r="207" spans="2:27" s="10" customFormat="1" ht="20.100000000000001" customHeight="1">
      <c r="B207" s="29"/>
      <c r="C207" s="7"/>
      <c r="D207" s="7"/>
      <c r="E207" s="7"/>
      <c r="F207" s="7"/>
      <c r="G207" s="7"/>
      <c r="H207" s="13"/>
      <c r="I207" s="7"/>
      <c r="J207" s="7"/>
      <c r="K207" s="7"/>
      <c r="L207" s="7"/>
      <c r="M207" s="29"/>
      <c r="N207" s="29"/>
      <c r="O207" s="29"/>
      <c r="P207" s="29"/>
      <c r="Q207" s="11"/>
      <c r="R207" s="11"/>
      <c r="S207" s="11"/>
      <c r="T207" s="11"/>
      <c r="U207" s="11"/>
      <c r="V207" s="11"/>
      <c r="W207" s="7"/>
      <c r="X207" s="7"/>
      <c r="Y207" s="7"/>
      <c r="Z207" s="7"/>
      <c r="AA207" s="487"/>
    </row>
    <row r="208" spans="2:27" s="10" customFormat="1" ht="20.100000000000001" customHeight="1">
      <c r="B208" s="29"/>
      <c r="C208" s="7"/>
      <c r="D208" s="7"/>
      <c r="E208" s="7"/>
      <c r="F208" s="7"/>
      <c r="G208" s="7"/>
      <c r="H208" s="13"/>
      <c r="I208" s="7"/>
      <c r="J208" s="7"/>
      <c r="K208" s="7"/>
      <c r="L208" s="7"/>
      <c r="M208" s="29"/>
      <c r="N208" s="29"/>
      <c r="O208" s="29"/>
      <c r="P208" s="29"/>
      <c r="Q208" s="11"/>
      <c r="R208" s="11"/>
      <c r="S208" s="11"/>
      <c r="T208" s="11"/>
      <c r="U208" s="11"/>
      <c r="V208" s="11"/>
      <c r="W208" s="7"/>
      <c r="X208" s="7"/>
      <c r="Y208" s="7"/>
      <c r="Z208" s="7"/>
      <c r="AA208" s="487"/>
    </row>
    <row r="209" spans="2:27" s="10" customFormat="1" ht="20.100000000000001" customHeight="1">
      <c r="B209" s="29"/>
      <c r="C209" s="7"/>
      <c r="D209" s="7"/>
      <c r="E209" s="7"/>
      <c r="F209" s="7"/>
      <c r="G209" s="7"/>
      <c r="H209" s="13"/>
      <c r="I209" s="7"/>
      <c r="J209" s="7"/>
      <c r="K209" s="7"/>
      <c r="L209" s="7"/>
      <c r="M209" s="29"/>
      <c r="N209" s="29"/>
      <c r="O209" s="29"/>
      <c r="P209" s="29"/>
      <c r="Q209" s="11"/>
      <c r="R209" s="11"/>
      <c r="S209" s="11"/>
      <c r="T209" s="11"/>
      <c r="U209" s="11"/>
      <c r="V209" s="11"/>
      <c r="W209" s="7"/>
      <c r="X209" s="7"/>
      <c r="Y209" s="7"/>
      <c r="Z209" s="7"/>
      <c r="AA209" s="487"/>
    </row>
    <row r="210" spans="2:27" s="10" customFormat="1" ht="20.100000000000001" customHeight="1">
      <c r="B210" s="29"/>
      <c r="C210" s="7"/>
      <c r="D210" s="7"/>
      <c r="E210" s="7"/>
      <c r="F210" s="7"/>
      <c r="G210" s="7"/>
      <c r="H210" s="13"/>
      <c r="I210" s="7"/>
      <c r="J210" s="7"/>
      <c r="K210" s="7"/>
      <c r="L210" s="7"/>
      <c r="M210" s="29"/>
      <c r="N210" s="29"/>
      <c r="O210" s="29"/>
      <c r="P210" s="29"/>
      <c r="Q210" s="11"/>
      <c r="R210" s="11"/>
      <c r="S210" s="11"/>
      <c r="T210" s="11"/>
      <c r="U210" s="11"/>
      <c r="V210" s="11"/>
      <c r="W210" s="7"/>
      <c r="X210" s="7"/>
      <c r="Y210" s="7"/>
      <c r="Z210" s="7"/>
      <c r="AA210" s="487"/>
    </row>
    <row r="211" spans="2:27" s="10" customFormat="1" ht="20.100000000000001" customHeight="1">
      <c r="B211" s="29"/>
      <c r="C211" s="7"/>
      <c r="D211" s="7"/>
      <c r="E211" s="7"/>
      <c r="F211" s="7"/>
      <c r="G211" s="7"/>
      <c r="H211" s="13"/>
      <c r="I211" s="7"/>
      <c r="J211" s="7"/>
      <c r="K211" s="7"/>
      <c r="L211" s="7"/>
      <c r="M211" s="29"/>
      <c r="N211" s="29"/>
      <c r="O211" s="29"/>
      <c r="P211" s="29"/>
      <c r="Q211" s="11"/>
      <c r="R211" s="11"/>
      <c r="S211" s="11"/>
      <c r="T211" s="11"/>
      <c r="U211" s="11"/>
      <c r="V211" s="11"/>
      <c r="W211" s="7"/>
      <c r="X211" s="7"/>
      <c r="Y211" s="7"/>
      <c r="Z211" s="7"/>
      <c r="AA211" s="487"/>
    </row>
    <row r="212" spans="2:27" s="10" customFormat="1" ht="20.100000000000001" customHeight="1">
      <c r="B212" s="29"/>
      <c r="C212" s="7"/>
      <c r="D212" s="7"/>
      <c r="E212" s="7"/>
      <c r="F212" s="7"/>
      <c r="G212" s="7"/>
      <c r="H212" s="13"/>
      <c r="I212" s="7"/>
      <c r="J212" s="7"/>
      <c r="K212" s="7"/>
      <c r="L212" s="7"/>
      <c r="M212" s="29"/>
      <c r="N212" s="29"/>
      <c r="O212" s="29"/>
      <c r="P212" s="29"/>
      <c r="Q212" s="11"/>
      <c r="R212" s="11"/>
      <c r="S212" s="11"/>
      <c r="T212" s="11"/>
      <c r="U212" s="11"/>
      <c r="V212" s="11"/>
      <c r="W212" s="7"/>
      <c r="X212" s="7"/>
      <c r="Y212" s="7"/>
      <c r="Z212" s="7"/>
      <c r="AA212" s="487"/>
    </row>
    <row r="213" spans="2:27" s="10" customFormat="1" ht="20.100000000000001" customHeight="1">
      <c r="B213" s="29"/>
      <c r="C213" s="7"/>
      <c r="D213" s="7"/>
      <c r="E213" s="7"/>
      <c r="F213" s="7"/>
      <c r="G213" s="7"/>
      <c r="H213" s="13"/>
      <c r="I213" s="7"/>
      <c r="J213" s="7"/>
      <c r="K213" s="7"/>
      <c r="L213" s="7"/>
      <c r="M213" s="29"/>
      <c r="N213" s="29"/>
      <c r="O213" s="29"/>
      <c r="P213" s="29"/>
      <c r="Q213" s="11"/>
      <c r="R213" s="11"/>
      <c r="S213" s="11"/>
      <c r="T213" s="11"/>
      <c r="U213" s="11"/>
      <c r="V213" s="11"/>
      <c r="W213" s="7"/>
      <c r="X213" s="7"/>
      <c r="Y213" s="7"/>
      <c r="Z213" s="7"/>
      <c r="AA213" s="487"/>
    </row>
    <row r="214" spans="2:27" s="10" customFormat="1" ht="20.100000000000001" customHeight="1">
      <c r="B214" s="29"/>
      <c r="C214" s="7"/>
      <c r="D214" s="7"/>
      <c r="E214" s="7"/>
      <c r="F214" s="7"/>
      <c r="G214" s="7"/>
      <c r="H214" s="13"/>
      <c r="I214" s="7"/>
      <c r="J214" s="7"/>
      <c r="K214" s="7"/>
      <c r="L214" s="7"/>
      <c r="M214" s="29"/>
      <c r="N214" s="29"/>
      <c r="O214" s="29"/>
      <c r="P214" s="29"/>
      <c r="Q214" s="11"/>
      <c r="R214" s="11"/>
      <c r="S214" s="11"/>
      <c r="T214" s="11"/>
      <c r="U214" s="11"/>
      <c r="V214" s="11"/>
      <c r="W214" s="7"/>
      <c r="X214" s="7"/>
      <c r="Y214" s="7"/>
      <c r="Z214" s="7"/>
      <c r="AA214" s="487"/>
    </row>
    <row r="215" spans="2:27" s="10" customFormat="1" ht="20.100000000000001" customHeight="1">
      <c r="B215" s="29"/>
      <c r="C215" s="7"/>
      <c r="D215" s="7"/>
      <c r="E215" s="7"/>
      <c r="F215" s="7"/>
      <c r="G215" s="7"/>
      <c r="H215" s="13"/>
      <c r="I215" s="7"/>
      <c r="J215" s="7"/>
      <c r="K215" s="7"/>
      <c r="L215" s="7"/>
      <c r="M215" s="29"/>
      <c r="N215" s="29"/>
      <c r="O215" s="29"/>
      <c r="P215" s="29"/>
      <c r="Q215" s="11"/>
      <c r="R215" s="11"/>
      <c r="S215" s="11"/>
      <c r="T215" s="11"/>
      <c r="U215" s="11"/>
      <c r="V215" s="11"/>
      <c r="W215" s="7"/>
      <c r="X215" s="7"/>
      <c r="Y215" s="7"/>
      <c r="Z215" s="7"/>
      <c r="AA215" s="487"/>
    </row>
    <row r="216" spans="2:27" s="10" customFormat="1" ht="20.100000000000001" customHeight="1">
      <c r="B216" s="29"/>
      <c r="C216" s="7"/>
      <c r="D216" s="7"/>
      <c r="E216" s="7"/>
      <c r="F216" s="7"/>
      <c r="G216" s="7"/>
      <c r="H216" s="13"/>
      <c r="I216" s="7"/>
      <c r="J216" s="7"/>
      <c r="K216" s="7"/>
      <c r="L216" s="7"/>
      <c r="M216" s="29"/>
      <c r="N216" s="29"/>
      <c r="O216" s="29"/>
      <c r="P216" s="29"/>
      <c r="Q216" s="11"/>
      <c r="R216" s="11"/>
      <c r="S216" s="11"/>
      <c r="T216" s="11"/>
      <c r="U216" s="11"/>
      <c r="V216" s="11"/>
      <c r="W216" s="7"/>
      <c r="X216" s="7"/>
      <c r="Y216" s="7"/>
      <c r="Z216" s="7"/>
      <c r="AA216" s="487"/>
    </row>
    <row r="217" spans="2:27" s="10" customFormat="1" ht="20.100000000000001" customHeight="1">
      <c r="B217" s="29"/>
      <c r="C217" s="7"/>
      <c r="D217" s="7"/>
      <c r="E217" s="7"/>
      <c r="F217" s="7"/>
      <c r="G217" s="7"/>
      <c r="H217" s="13"/>
      <c r="I217" s="7"/>
      <c r="J217" s="7"/>
      <c r="K217" s="7"/>
      <c r="L217" s="7"/>
      <c r="M217" s="29"/>
      <c r="N217" s="29"/>
      <c r="O217" s="29"/>
      <c r="P217" s="29"/>
      <c r="Q217" s="11"/>
      <c r="R217" s="11"/>
      <c r="S217" s="11"/>
      <c r="T217" s="11"/>
      <c r="U217" s="11"/>
      <c r="V217" s="11"/>
      <c r="W217" s="7"/>
      <c r="X217" s="7"/>
      <c r="Y217" s="7"/>
      <c r="Z217" s="7"/>
      <c r="AA217" s="487"/>
    </row>
    <row r="218" spans="2:27" s="10" customFormat="1" ht="20.100000000000001" customHeight="1">
      <c r="B218" s="29"/>
      <c r="C218" s="7"/>
      <c r="D218" s="7"/>
      <c r="E218" s="7"/>
      <c r="F218" s="7"/>
      <c r="G218" s="7"/>
      <c r="H218" s="13"/>
      <c r="I218" s="7"/>
      <c r="J218" s="7"/>
      <c r="K218" s="7"/>
      <c r="L218" s="7"/>
      <c r="M218" s="29"/>
      <c r="N218" s="29"/>
      <c r="O218" s="29"/>
      <c r="P218" s="29"/>
      <c r="Q218" s="11"/>
      <c r="R218" s="11"/>
      <c r="S218" s="11"/>
      <c r="T218" s="11"/>
      <c r="U218" s="11"/>
      <c r="V218" s="11"/>
      <c r="W218" s="7"/>
      <c r="X218" s="7"/>
      <c r="Y218" s="7"/>
      <c r="Z218" s="7"/>
      <c r="AA218" s="487"/>
    </row>
    <row r="219" spans="2:27" s="10" customFormat="1" ht="20.100000000000001" customHeight="1">
      <c r="B219" s="29"/>
      <c r="C219" s="7"/>
      <c r="D219" s="7"/>
      <c r="E219" s="7"/>
      <c r="F219" s="7"/>
      <c r="G219" s="7"/>
      <c r="H219" s="13"/>
      <c r="I219" s="7"/>
      <c r="J219" s="7"/>
      <c r="K219" s="7"/>
      <c r="L219" s="7"/>
      <c r="M219" s="29"/>
      <c r="N219" s="29"/>
      <c r="O219" s="29"/>
      <c r="P219" s="29"/>
      <c r="Q219" s="11"/>
      <c r="R219" s="11"/>
      <c r="S219" s="11"/>
      <c r="T219" s="11"/>
      <c r="U219" s="11"/>
      <c r="V219" s="11"/>
      <c r="W219" s="7"/>
      <c r="X219" s="7"/>
      <c r="Y219" s="7"/>
      <c r="Z219" s="7"/>
      <c r="AA219" s="487"/>
    </row>
    <row r="220" spans="2:27" s="10" customFormat="1" ht="20.100000000000001" customHeight="1">
      <c r="B220" s="29"/>
      <c r="C220" s="7"/>
      <c r="D220" s="7"/>
      <c r="E220" s="7"/>
      <c r="F220" s="7"/>
      <c r="G220" s="7"/>
      <c r="H220" s="13"/>
      <c r="I220" s="7"/>
      <c r="J220" s="7"/>
      <c r="K220" s="7"/>
      <c r="L220" s="7"/>
      <c r="M220" s="29"/>
      <c r="N220" s="29"/>
      <c r="O220" s="29"/>
      <c r="P220" s="29"/>
      <c r="Q220" s="11"/>
      <c r="R220" s="11"/>
      <c r="S220" s="11"/>
      <c r="T220" s="11"/>
      <c r="U220" s="11"/>
      <c r="V220" s="11"/>
      <c r="W220" s="7"/>
      <c r="X220" s="7"/>
      <c r="Y220" s="7"/>
      <c r="Z220" s="7"/>
      <c r="AA220" s="487"/>
    </row>
    <row r="221" spans="2:27" s="10" customFormat="1" ht="20.100000000000001" customHeight="1">
      <c r="B221" s="29"/>
      <c r="C221" s="7"/>
      <c r="D221" s="7"/>
      <c r="E221" s="7"/>
      <c r="F221" s="7"/>
      <c r="G221" s="7"/>
      <c r="H221" s="13"/>
      <c r="I221" s="7"/>
      <c r="J221" s="7"/>
      <c r="K221" s="7"/>
      <c r="L221" s="7"/>
      <c r="M221" s="29"/>
      <c r="N221" s="29"/>
      <c r="O221" s="29"/>
      <c r="P221" s="29"/>
      <c r="Q221" s="11"/>
      <c r="R221" s="11"/>
      <c r="S221" s="11"/>
      <c r="T221" s="11"/>
      <c r="U221" s="11"/>
      <c r="V221" s="11"/>
      <c r="W221" s="7"/>
      <c r="X221" s="7"/>
      <c r="Y221" s="7"/>
      <c r="Z221" s="7"/>
      <c r="AA221" s="487"/>
    </row>
    <row r="222" spans="2:27" s="10" customFormat="1" ht="20.100000000000001" customHeight="1">
      <c r="B222" s="29"/>
      <c r="C222" s="7"/>
      <c r="D222" s="7"/>
      <c r="E222" s="7"/>
      <c r="F222" s="7"/>
      <c r="G222" s="7"/>
      <c r="H222" s="13"/>
      <c r="I222" s="7"/>
      <c r="J222" s="7"/>
      <c r="K222" s="7"/>
      <c r="L222" s="7"/>
      <c r="M222" s="29"/>
      <c r="N222" s="29"/>
      <c r="O222" s="29"/>
      <c r="P222" s="29"/>
      <c r="Q222" s="11"/>
      <c r="R222" s="11"/>
      <c r="S222" s="11"/>
      <c r="T222" s="11"/>
      <c r="U222" s="11"/>
      <c r="V222" s="11"/>
      <c r="W222" s="7"/>
      <c r="X222" s="7"/>
      <c r="Y222" s="7"/>
      <c r="Z222" s="7"/>
      <c r="AA222" s="487"/>
    </row>
    <row r="223" spans="2:27" s="10" customFormat="1" ht="20.100000000000001" customHeight="1">
      <c r="B223" s="29"/>
      <c r="C223" s="7"/>
      <c r="D223" s="7"/>
      <c r="E223" s="7"/>
      <c r="F223" s="7"/>
      <c r="G223" s="7"/>
      <c r="H223" s="13"/>
      <c r="I223" s="7"/>
      <c r="J223" s="7"/>
      <c r="K223" s="7"/>
      <c r="L223" s="7"/>
      <c r="M223" s="29"/>
      <c r="N223" s="29"/>
      <c r="O223" s="29"/>
      <c r="P223" s="29"/>
      <c r="Q223" s="11"/>
      <c r="R223" s="11"/>
      <c r="S223" s="11"/>
      <c r="T223" s="11"/>
      <c r="U223" s="11"/>
      <c r="V223" s="11"/>
      <c r="W223" s="7"/>
      <c r="X223" s="7"/>
      <c r="Y223" s="7"/>
      <c r="Z223" s="7"/>
      <c r="AA223" s="487"/>
    </row>
    <row r="224" spans="2:27" s="10" customFormat="1" ht="20.100000000000001" customHeight="1">
      <c r="B224" s="29"/>
      <c r="C224" s="7"/>
      <c r="D224" s="7"/>
      <c r="E224" s="7"/>
      <c r="F224" s="7"/>
      <c r="G224" s="7"/>
      <c r="H224" s="13"/>
      <c r="I224" s="7"/>
      <c r="J224" s="7"/>
      <c r="K224" s="7"/>
      <c r="L224" s="7"/>
      <c r="M224" s="29"/>
      <c r="N224" s="29"/>
      <c r="O224" s="29"/>
      <c r="P224" s="29"/>
      <c r="Q224" s="11"/>
      <c r="R224" s="11"/>
      <c r="S224" s="11"/>
      <c r="T224" s="11"/>
      <c r="U224" s="11"/>
      <c r="V224" s="11"/>
      <c r="W224" s="7"/>
      <c r="X224" s="7"/>
      <c r="Y224" s="7"/>
      <c r="Z224" s="7"/>
      <c r="AA224" s="487"/>
    </row>
    <row r="225" spans="2:27" s="10" customFormat="1" ht="20.100000000000001" customHeight="1">
      <c r="B225" s="29"/>
      <c r="C225" s="7"/>
      <c r="D225" s="7"/>
      <c r="E225" s="7"/>
      <c r="F225" s="7"/>
      <c r="G225" s="7"/>
      <c r="H225" s="13"/>
      <c r="I225" s="7"/>
      <c r="J225" s="7"/>
      <c r="K225" s="7"/>
      <c r="L225" s="7"/>
      <c r="M225" s="29"/>
      <c r="N225" s="29"/>
      <c r="O225" s="29"/>
      <c r="P225" s="29"/>
      <c r="Q225" s="11"/>
      <c r="R225" s="11"/>
      <c r="S225" s="11"/>
      <c r="T225" s="11"/>
      <c r="U225" s="11"/>
      <c r="V225" s="11"/>
      <c r="W225" s="7"/>
      <c r="X225" s="7"/>
      <c r="Y225" s="7"/>
      <c r="Z225" s="7"/>
      <c r="AA225" s="487"/>
    </row>
    <row r="226" spans="2:27" s="10" customFormat="1" ht="20.100000000000001" customHeight="1">
      <c r="B226" s="29"/>
      <c r="C226" s="7"/>
      <c r="D226" s="7"/>
      <c r="E226" s="7"/>
      <c r="F226" s="7"/>
      <c r="G226" s="7"/>
      <c r="H226" s="13"/>
      <c r="I226" s="7"/>
      <c r="J226" s="7"/>
      <c r="K226" s="7"/>
      <c r="L226" s="7"/>
      <c r="M226" s="29"/>
      <c r="N226" s="29"/>
      <c r="O226" s="29"/>
      <c r="P226" s="29"/>
      <c r="Q226" s="11"/>
      <c r="R226" s="11"/>
      <c r="S226" s="11"/>
      <c r="T226" s="11"/>
      <c r="U226" s="11"/>
      <c r="V226" s="11"/>
      <c r="W226" s="7"/>
      <c r="X226" s="7"/>
      <c r="Y226" s="7"/>
      <c r="Z226" s="7"/>
      <c r="AA226" s="487"/>
    </row>
    <row r="227" spans="2:27" s="10" customFormat="1" ht="20.100000000000001" customHeight="1">
      <c r="B227" s="29"/>
      <c r="C227" s="7"/>
      <c r="D227" s="7"/>
      <c r="E227" s="7"/>
      <c r="F227" s="7"/>
      <c r="G227" s="7"/>
      <c r="H227" s="13"/>
      <c r="I227" s="7"/>
      <c r="J227" s="7"/>
      <c r="K227" s="7"/>
      <c r="L227" s="7"/>
      <c r="M227" s="29"/>
      <c r="N227" s="29"/>
      <c r="O227" s="29"/>
      <c r="P227" s="29"/>
      <c r="Q227" s="11"/>
      <c r="R227" s="11"/>
      <c r="S227" s="11"/>
      <c r="T227" s="11"/>
      <c r="U227" s="11"/>
      <c r="V227" s="11"/>
      <c r="W227" s="7"/>
      <c r="X227" s="7"/>
      <c r="Y227" s="7"/>
      <c r="Z227" s="7"/>
      <c r="AA227" s="487"/>
    </row>
    <row r="228" spans="2:27" s="10" customFormat="1" ht="20.100000000000001" customHeight="1">
      <c r="B228" s="29"/>
      <c r="C228" s="7"/>
      <c r="D228" s="7"/>
      <c r="E228" s="7"/>
      <c r="F228" s="7"/>
      <c r="G228" s="7"/>
      <c r="H228" s="13"/>
      <c r="I228" s="7"/>
      <c r="J228" s="7"/>
      <c r="K228" s="7"/>
      <c r="L228" s="7"/>
      <c r="M228" s="29"/>
      <c r="N228" s="29"/>
      <c r="O228" s="29"/>
      <c r="P228" s="29"/>
      <c r="Q228" s="11"/>
      <c r="R228" s="11"/>
      <c r="S228" s="11"/>
      <c r="T228" s="11"/>
      <c r="U228" s="11"/>
      <c r="V228" s="11"/>
      <c r="W228" s="7"/>
      <c r="X228" s="7"/>
      <c r="Y228" s="7"/>
      <c r="Z228" s="7"/>
      <c r="AA228" s="487"/>
    </row>
    <row r="229" spans="2:27" s="10" customFormat="1" ht="20.100000000000001" customHeight="1">
      <c r="B229" s="29"/>
      <c r="C229" s="7"/>
      <c r="D229" s="7"/>
      <c r="E229" s="7"/>
      <c r="F229" s="7"/>
      <c r="G229" s="7"/>
      <c r="H229" s="13"/>
      <c r="I229" s="7"/>
      <c r="J229" s="7"/>
      <c r="K229" s="7"/>
      <c r="L229" s="7"/>
      <c r="M229" s="29"/>
      <c r="N229" s="29"/>
      <c r="O229" s="29"/>
      <c r="P229" s="29"/>
      <c r="Q229" s="11"/>
      <c r="R229" s="11"/>
      <c r="S229" s="11"/>
      <c r="T229" s="11"/>
      <c r="U229" s="11"/>
      <c r="V229" s="11"/>
      <c r="W229" s="7"/>
      <c r="X229" s="7"/>
      <c r="Y229" s="7"/>
      <c r="Z229" s="7"/>
      <c r="AA229" s="487"/>
    </row>
    <row r="230" spans="2:27" s="10" customFormat="1" ht="20.100000000000001" customHeight="1">
      <c r="B230" s="29"/>
      <c r="C230" s="7"/>
      <c r="D230" s="7"/>
      <c r="E230" s="7"/>
      <c r="F230" s="7"/>
      <c r="G230" s="7"/>
      <c r="H230" s="13"/>
      <c r="I230" s="7"/>
      <c r="J230" s="7"/>
      <c r="K230" s="7"/>
      <c r="L230" s="7"/>
      <c r="M230" s="29"/>
      <c r="N230" s="29"/>
      <c r="O230" s="29"/>
      <c r="P230" s="29"/>
      <c r="Q230" s="11"/>
      <c r="R230" s="11"/>
      <c r="S230" s="11"/>
      <c r="T230" s="11"/>
      <c r="U230" s="11"/>
      <c r="V230" s="11"/>
      <c r="W230" s="7"/>
      <c r="X230" s="7"/>
      <c r="Y230" s="7"/>
      <c r="Z230" s="7"/>
      <c r="AA230" s="487"/>
    </row>
    <row r="231" spans="2:27" s="10" customFormat="1" ht="20.100000000000001" customHeight="1">
      <c r="B231" s="29"/>
      <c r="C231" s="7"/>
      <c r="D231" s="7"/>
      <c r="E231" s="7"/>
      <c r="F231" s="7"/>
      <c r="G231" s="7"/>
      <c r="H231" s="13"/>
      <c r="I231" s="7"/>
      <c r="J231" s="7"/>
      <c r="K231" s="7"/>
      <c r="L231" s="7"/>
      <c r="M231" s="29"/>
      <c r="N231" s="29"/>
      <c r="O231" s="29"/>
      <c r="P231" s="29"/>
      <c r="Q231" s="11"/>
      <c r="R231" s="11"/>
      <c r="S231" s="11"/>
      <c r="T231" s="11"/>
      <c r="U231" s="11"/>
      <c r="V231" s="11"/>
      <c r="W231" s="7"/>
      <c r="X231" s="7"/>
      <c r="Y231" s="7"/>
      <c r="Z231" s="7"/>
      <c r="AA231" s="487"/>
    </row>
    <row r="232" spans="2:27" s="10" customFormat="1" ht="20.100000000000001" customHeight="1">
      <c r="B232" s="29"/>
      <c r="C232" s="7"/>
      <c r="D232" s="7"/>
      <c r="E232" s="7"/>
      <c r="F232" s="7"/>
      <c r="G232" s="7"/>
      <c r="H232" s="13"/>
      <c r="I232" s="7"/>
      <c r="J232" s="7"/>
      <c r="K232" s="7"/>
      <c r="L232" s="7"/>
      <c r="M232" s="29"/>
      <c r="N232" s="29"/>
      <c r="O232" s="29"/>
      <c r="P232" s="29"/>
      <c r="Q232" s="11"/>
      <c r="R232" s="11"/>
      <c r="S232" s="11"/>
      <c r="T232" s="11"/>
      <c r="U232" s="11"/>
      <c r="V232" s="11"/>
      <c r="W232" s="7"/>
      <c r="X232" s="7"/>
      <c r="Y232" s="7"/>
      <c r="Z232" s="7"/>
      <c r="AA232" s="487"/>
    </row>
    <row r="233" spans="2:27" s="10" customFormat="1" ht="20.100000000000001" customHeight="1">
      <c r="B233" s="29"/>
      <c r="C233" s="7"/>
      <c r="D233" s="7"/>
      <c r="E233" s="7"/>
      <c r="F233" s="7"/>
      <c r="G233" s="7"/>
      <c r="H233" s="13"/>
      <c r="I233" s="7"/>
      <c r="J233" s="7"/>
      <c r="K233" s="7"/>
      <c r="L233" s="7"/>
      <c r="M233" s="29"/>
      <c r="N233" s="29"/>
      <c r="O233" s="29"/>
      <c r="P233" s="29"/>
      <c r="Q233" s="11"/>
      <c r="R233" s="11"/>
      <c r="S233" s="11"/>
      <c r="T233" s="11"/>
      <c r="U233" s="11"/>
      <c r="V233" s="11"/>
      <c r="W233" s="7"/>
      <c r="X233" s="7"/>
      <c r="Y233" s="7"/>
      <c r="Z233" s="7"/>
      <c r="AA233" s="487"/>
    </row>
    <row r="234" spans="2:27" s="10" customFormat="1" ht="20.100000000000001" customHeight="1">
      <c r="B234" s="29"/>
      <c r="C234" s="7"/>
      <c r="D234" s="7"/>
      <c r="E234" s="7"/>
      <c r="F234" s="7"/>
      <c r="G234" s="7"/>
      <c r="H234" s="13"/>
      <c r="I234" s="7"/>
      <c r="J234" s="7"/>
      <c r="K234" s="7"/>
      <c r="L234" s="7"/>
      <c r="M234" s="29"/>
      <c r="N234" s="29"/>
      <c r="O234" s="29"/>
      <c r="P234" s="29"/>
      <c r="Q234" s="11"/>
      <c r="R234" s="11"/>
      <c r="S234" s="11"/>
      <c r="T234" s="11"/>
      <c r="U234" s="11"/>
      <c r="V234" s="11"/>
      <c r="W234" s="7"/>
      <c r="X234" s="7"/>
      <c r="Y234" s="7"/>
      <c r="Z234" s="7"/>
      <c r="AA234" s="487"/>
    </row>
    <row r="235" spans="2:27" s="10" customFormat="1" ht="20.100000000000001" customHeight="1">
      <c r="B235" s="29"/>
      <c r="C235" s="7"/>
      <c r="D235" s="7"/>
      <c r="E235" s="7"/>
      <c r="F235" s="7"/>
      <c r="G235" s="7"/>
      <c r="H235" s="13"/>
      <c r="I235" s="7"/>
      <c r="J235" s="7"/>
      <c r="K235" s="7"/>
      <c r="L235" s="7"/>
      <c r="M235" s="29"/>
      <c r="N235" s="29"/>
      <c r="O235" s="29"/>
      <c r="P235" s="29"/>
      <c r="Q235" s="11"/>
      <c r="R235" s="11"/>
      <c r="S235" s="11"/>
      <c r="T235" s="11"/>
      <c r="U235" s="11"/>
      <c r="V235" s="11"/>
      <c r="W235" s="7"/>
      <c r="X235" s="7"/>
      <c r="Y235" s="7"/>
      <c r="Z235" s="7"/>
      <c r="AA235" s="487"/>
    </row>
    <row r="236" spans="2:27" s="10" customFormat="1" ht="20.100000000000001" customHeight="1">
      <c r="B236" s="29"/>
      <c r="C236" s="7"/>
      <c r="D236" s="7"/>
      <c r="E236" s="7"/>
      <c r="F236" s="7"/>
      <c r="G236" s="7"/>
      <c r="H236" s="13"/>
      <c r="I236" s="7"/>
      <c r="J236" s="7"/>
      <c r="K236" s="7"/>
      <c r="L236" s="7"/>
      <c r="M236" s="29"/>
      <c r="N236" s="29"/>
      <c r="O236" s="29"/>
      <c r="P236" s="29"/>
      <c r="Q236" s="11"/>
      <c r="R236" s="11"/>
      <c r="S236" s="11"/>
      <c r="T236" s="11"/>
      <c r="U236" s="11"/>
      <c r="V236" s="11"/>
      <c r="W236" s="7"/>
      <c r="X236" s="7"/>
      <c r="Y236" s="7"/>
      <c r="Z236" s="7"/>
      <c r="AA236" s="487"/>
    </row>
    <row r="237" spans="2:27" s="10" customFormat="1" ht="20.100000000000001" customHeight="1">
      <c r="B237" s="29"/>
      <c r="C237" s="7"/>
      <c r="D237" s="7"/>
      <c r="E237" s="7"/>
      <c r="F237" s="7"/>
      <c r="G237" s="7"/>
      <c r="H237" s="13"/>
      <c r="I237" s="7"/>
      <c r="J237" s="7"/>
      <c r="K237" s="7"/>
      <c r="L237" s="7"/>
      <c r="M237" s="29"/>
      <c r="N237" s="29"/>
      <c r="O237" s="29"/>
      <c r="P237" s="29"/>
      <c r="Q237" s="11"/>
      <c r="R237" s="11"/>
      <c r="S237" s="11"/>
      <c r="T237" s="11"/>
      <c r="U237" s="11"/>
      <c r="V237" s="11"/>
      <c r="W237" s="7"/>
      <c r="X237" s="7"/>
      <c r="Y237" s="7"/>
      <c r="Z237" s="7"/>
      <c r="AA237" s="487"/>
    </row>
    <row r="238" spans="2:27" s="10" customFormat="1" ht="20.100000000000001" customHeight="1">
      <c r="B238" s="29"/>
      <c r="C238" s="7"/>
      <c r="D238" s="7"/>
      <c r="E238" s="7"/>
      <c r="F238" s="7"/>
      <c r="G238" s="7"/>
      <c r="H238" s="13"/>
      <c r="I238" s="7"/>
      <c r="J238" s="7"/>
      <c r="K238" s="7"/>
      <c r="L238" s="7"/>
      <c r="M238" s="29"/>
      <c r="N238" s="29"/>
      <c r="O238" s="29"/>
      <c r="P238" s="29"/>
      <c r="Q238" s="11"/>
      <c r="R238" s="11"/>
      <c r="S238" s="11"/>
      <c r="T238" s="11"/>
      <c r="U238" s="11"/>
      <c r="V238" s="11"/>
      <c r="W238" s="7"/>
      <c r="X238" s="7"/>
      <c r="Y238" s="7"/>
      <c r="Z238" s="7"/>
      <c r="AA238" s="487"/>
    </row>
    <row r="239" spans="2:27" s="10" customFormat="1" ht="20.100000000000001" customHeight="1">
      <c r="B239" s="29"/>
      <c r="C239" s="7"/>
      <c r="D239" s="7"/>
      <c r="E239" s="7"/>
      <c r="F239" s="7"/>
      <c r="G239" s="7"/>
      <c r="H239" s="13"/>
      <c r="I239" s="7"/>
      <c r="J239" s="7"/>
      <c r="K239" s="7"/>
      <c r="L239" s="7"/>
      <c r="M239" s="29"/>
      <c r="N239" s="29"/>
      <c r="O239" s="29"/>
      <c r="P239" s="29"/>
      <c r="Q239" s="11"/>
      <c r="R239" s="11"/>
      <c r="S239" s="11"/>
      <c r="T239" s="11"/>
      <c r="U239" s="11"/>
      <c r="V239" s="11"/>
      <c r="W239" s="7"/>
      <c r="X239" s="7"/>
      <c r="Y239" s="7"/>
      <c r="Z239" s="7"/>
      <c r="AA239" s="487"/>
    </row>
    <row r="240" spans="2:27" s="10" customFormat="1" ht="20.100000000000001" customHeight="1">
      <c r="B240" s="29"/>
      <c r="C240" s="7"/>
      <c r="D240" s="7"/>
      <c r="E240" s="7"/>
      <c r="F240" s="7"/>
      <c r="G240" s="7"/>
      <c r="H240" s="13"/>
      <c r="I240" s="7"/>
      <c r="J240" s="7"/>
      <c r="K240" s="7"/>
      <c r="L240" s="7"/>
      <c r="M240" s="29"/>
      <c r="N240" s="29"/>
      <c r="O240" s="29"/>
      <c r="P240" s="29"/>
      <c r="Q240" s="11"/>
      <c r="R240" s="11"/>
      <c r="S240" s="11"/>
      <c r="T240" s="11"/>
      <c r="U240" s="11"/>
      <c r="V240" s="11"/>
      <c r="W240" s="7"/>
      <c r="X240" s="7"/>
      <c r="Y240" s="7"/>
      <c r="Z240" s="7"/>
      <c r="AA240" s="487"/>
    </row>
    <row r="241" spans="2:27" s="10" customFormat="1" ht="20.100000000000001" customHeight="1">
      <c r="B241" s="29"/>
      <c r="C241" s="7"/>
      <c r="D241" s="7"/>
      <c r="E241" s="7"/>
      <c r="F241" s="7"/>
      <c r="G241" s="7"/>
      <c r="H241" s="13"/>
      <c r="I241" s="7"/>
      <c r="J241" s="7"/>
      <c r="K241" s="7"/>
      <c r="L241" s="7"/>
      <c r="M241" s="29"/>
      <c r="N241" s="29"/>
      <c r="O241" s="29"/>
      <c r="P241" s="29"/>
      <c r="Q241" s="11"/>
      <c r="R241" s="11"/>
      <c r="S241" s="11"/>
      <c r="T241" s="11"/>
      <c r="U241" s="11"/>
      <c r="V241" s="11"/>
      <c r="W241" s="7"/>
      <c r="X241" s="7"/>
      <c r="Y241" s="7"/>
      <c r="Z241" s="7"/>
      <c r="AA241" s="487"/>
    </row>
    <row r="242" spans="2:27" s="10" customFormat="1" ht="20.100000000000001" customHeight="1">
      <c r="B242" s="29"/>
      <c r="C242" s="7"/>
      <c r="D242" s="7"/>
      <c r="E242" s="7"/>
      <c r="F242" s="7"/>
      <c r="G242" s="7"/>
      <c r="H242" s="13"/>
      <c r="I242" s="7"/>
      <c r="J242" s="7"/>
      <c r="K242" s="7"/>
      <c r="L242" s="7"/>
      <c r="M242" s="29"/>
      <c r="N242" s="29"/>
      <c r="O242" s="29"/>
      <c r="P242" s="29"/>
      <c r="Q242" s="11"/>
      <c r="R242" s="11"/>
      <c r="S242" s="11"/>
      <c r="T242" s="11"/>
      <c r="U242" s="11"/>
      <c r="V242" s="11"/>
      <c r="W242" s="7"/>
      <c r="X242" s="7"/>
      <c r="Y242" s="7"/>
      <c r="Z242" s="7"/>
      <c r="AA242" s="487"/>
    </row>
    <row r="243" spans="2:27" s="10" customFormat="1" ht="20.100000000000001" customHeight="1">
      <c r="B243" s="29"/>
      <c r="C243" s="7"/>
      <c r="D243" s="7"/>
      <c r="E243" s="7"/>
      <c r="F243" s="7"/>
      <c r="G243" s="7"/>
      <c r="H243" s="13"/>
      <c r="I243" s="7"/>
      <c r="J243" s="7"/>
      <c r="K243" s="7"/>
      <c r="L243" s="7"/>
      <c r="M243" s="29"/>
      <c r="N243" s="29"/>
      <c r="O243" s="29"/>
      <c r="P243" s="29"/>
      <c r="Q243" s="11"/>
      <c r="R243" s="11"/>
      <c r="S243" s="11"/>
      <c r="T243" s="11"/>
      <c r="U243" s="11"/>
      <c r="V243" s="11"/>
      <c r="W243" s="7"/>
      <c r="X243" s="7"/>
      <c r="Y243" s="7"/>
      <c r="Z243" s="7"/>
      <c r="AA243" s="487"/>
    </row>
    <row r="244" spans="2:27" s="10" customFormat="1" ht="20.100000000000001" customHeight="1">
      <c r="B244" s="29"/>
      <c r="C244" s="7"/>
      <c r="D244" s="7"/>
      <c r="E244" s="7"/>
      <c r="F244" s="7"/>
      <c r="G244" s="7"/>
      <c r="H244" s="13"/>
      <c r="I244" s="7"/>
      <c r="J244" s="7"/>
      <c r="K244" s="7"/>
      <c r="L244" s="7"/>
      <c r="M244" s="29"/>
      <c r="N244" s="29"/>
      <c r="O244" s="29"/>
      <c r="P244" s="29"/>
      <c r="Q244" s="11"/>
      <c r="R244" s="11"/>
      <c r="S244" s="11"/>
      <c r="T244" s="11"/>
      <c r="U244" s="11"/>
      <c r="V244" s="11"/>
      <c r="W244" s="7"/>
      <c r="X244" s="7"/>
      <c r="Y244" s="7"/>
      <c r="Z244" s="7"/>
      <c r="AA244" s="487"/>
    </row>
    <row r="245" spans="2:27" s="10" customFormat="1" ht="20.100000000000001" customHeight="1">
      <c r="B245" s="29"/>
      <c r="C245" s="7"/>
      <c r="D245" s="7"/>
      <c r="E245" s="7"/>
      <c r="F245" s="7"/>
      <c r="G245" s="7"/>
      <c r="H245" s="13"/>
      <c r="I245" s="7"/>
      <c r="J245" s="7"/>
      <c r="K245" s="7"/>
      <c r="L245" s="7"/>
      <c r="M245" s="29"/>
      <c r="N245" s="29"/>
      <c r="O245" s="29"/>
      <c r="P245" s="29"/>
      <c r="Q245" s="11"/>
      <c r="R245" s="11"/>
      <c r="S245" s="11"/>
      <c r="T245" s="11"/>
      <c r="U245" s="11"/>
      <c r="V245" s="11"/>
      <c r="W245" s="7"/>
      <c r="X245" s="7"/>
      <c r="Y245" s="7"/>
      <c r="Z245" s="7"/>
      <c r="AA245" s="487"/>
    </row>
    <row r="246" spans="2:27" s="10" customFormat="1" ht="20.100000000000001" customHeight="1">
      <c r="B246" s="29"/>
      <c r="C246" s="7"/>
      <c r="D246" s="7"/>
      <c r="E246" s="7"/>
      <c r="F246" s="7"/>
      <c r="G246" s="7"/>
      <c r="H246" s="13"/>
      <c r="I246" s="7"/>
      <c r="J246" s="7"/>
      <c r="K246" s="7"/>
      <c r="L246" s="7"/>
      <c r="M246" s="29"/>
      <c r="N246" s="29"/>
      <c r="O246" s="29"/>
      <c r="P246" s="29"/>
      <c r="Q246" s="11"/>
      <c r="R246" s="11"/>
      <c r="S246" s="11"/>
      <c r="T246" s="11"/>
      <c r="U246" s="11"/>
      <c r="V246" s="11"/>
      <c r="W246" s="7"/>
      <c r="X246" s="7"/>
      <c r="Y246" s="7"/>
      <c r="Z246" s="7"/>
      <c r="AA246" s="487"/>
    </row>
    <row r="247" spans="2:27" s="10" customFormat="1" ht="20.100000000000001" customHeight="1">
      <c r="B247" s="29"/>
      <c r="C247" s="7"/>
      <c r="D247" s="7"/>
      <c r="E247" s="7"/>
      <c r="F247" s="7"/>
      <c r="G247" s="7"/>
      <c r="H247" s="13"/>
      <c r="I247" s="7"/>
      <c r="J247" s="7"/>
      <c r="K247" s="7"/>
      <c r="L247" s="7"/>
      <c r="M247" s="29"/>
      <c r="N247" s="29"/>
      <c r="O247" s="29"/>
      <c r="P247" s="29"/>
      <c r="Q247" s="11"/>
      <c r="R247" s="11"/>
      <c r="S247" s="11"/>
      <c r="T247" s="11"/>
      <c r="U247" s="11"/>
      <c r="V247" s="11"/>
      <c r="W247" s="7"/>
      <c r="X247" s="7"/>
      <c r="Y247" s="7"/>
      <c r="Z247" s="7"/>
      <c r="AA247" s="487"/>
    </row>
    <row r="248" spans="2:27" s="10" customFormat="1" ht="20.100000000000001" customHeight="1">
      <c r="B248" s="29"/>
      <c r="C248" s="7"/>
      <c r="D248" s="7"/>
      <c r="E248" s="7"/>
      <c r="F248" s="7"/>
      <c r="G248" s="7"/>
      <c r="H248" s="13"/>
      <c r="I248" s="7"/>
      <c r="J248" s="7"/>
      <c r="K248" s="7"/>
      <c r="L248" s="7"/>
      <c r="M248" s="29"/>
      <c r="N248" s="29"/>
      <c r="O248" s="29"/>
      <c r="P248" s="29"/>
      <c r="Q248" s="11"/>
      <c r="R248" s="11"/>
      <c r="S248" s="11"/>
      <c r="T248" s="11"/>
      <c r="U248" s="11"/>
      <c r="V248" s="11"/>
      <c r="W248" s="7"/>
      <c r="X248" s="7"/>
      <c r="Y248" s="7"/>
      <c r="Z248" s="7"/>
      <c r="AA248" s="487"/>
    </row>
    <row r="249" spans="2:27" s="10" customFormat="1" ht="20.100000000000001" customHeight="1">
      <c r="B249" s="29"/>
      <c r="C249" s="7"/>
      <c r="D249" s="7"/>
      <c r="E249" s="7"/>
      <c r="F249" s="7"/>
      <c r="G249" s="7"/>
      <c r="H249" s="13"/>
      <c r="I249" s="7"/>
      <c r="J249" s="7"/>
      <c r="K249" s="7"/>
      <c r="L249" s="7"/>
      <c r="M249" s="29"/>
      <c r="N249" s="29"/>
      <c r="O249" s="29"/>
      <c r="P249" s="29"/>
      <c r="Q249" s="11"/>
      <c r="R249" s="11"/>
      <c r="S249" s="11"/>
      <c r="T249" s="11"/>
      <c r="U249" s="11"/>
      <c r="V249" s="11"/>
      <c r="W249" s="7"/>
      <c r="X249" s="7"/>
      <c r="Y249" s="7"/>
      <c r="Z249" s="7"/>
      <c r="AA249" s="487"/>
    </row>
    <row r="250" spans="2:27" s="10" customFormat="1" ht="20.100000000000001" customHeight="1">
      <c r="B250" s="29"/>
      <c r="C250" s="7"/>
      <c r="D250" s="7"/>
      <c r="E250" s="7"/>
      <c r="F250" s="7"/>
      <c r="G250" s="7"/>
      <c r="H250" s="13"/>
      <c r="I250" s="7"/>
      <c r="J250" s="7"/>
      <c r="K250" s="7"/>
      <c r="L250" s="7"/>
      <c r="M250" s="29"/>
      <c r="N250" s="29"/>
      <c r="O250" s="29"/>
      <c r="P250" s="29"/>
      <c r="Q250" s="11"/>
      <c r="R250" s="11"/>
      <c r="S250" s="11"/>
      <c r="T250" s="11"/>
      <c r="U250" s="11"/>
      <c r="V250" s="11"/>
      <c r="W250" s="7"/>
      <c r="X250" s="7"/>
      <c r="Y250" s="7"/>
      <c r="Z250" s="7"/>
      <c r="AA250" s="487"/>
    </row>
    <row r="251" spans="2:27" s="10" customFormat="1" ht="20.100000000000001" customHeight="1">
      <c r="B251" s="29"/>
      <c r="C251" s="7"/>
      <c r="D251" s="7"/>
      <c r="E251" s="7"/>
      <c r="F251" s="7"/>
      <c r="G251" s="7"/>
      <c r="H251" s="13"/>
      <c r="I251" s="7"/>
      <c r="J251" s="7"/>
      <c r="K251" s="7"/>
      <c r="L251" s="7"/>
      <c r="M251" s="29"/>
      <c r="N251" s="29"/>
      <c r="O251" s="29"/>
      <c r="P251" s="29"/>
      <c r="Q251" s="11"/>
      <c r="R251" s="11"/>
      <c r="S251" s="11"/>
      <c r="T251" s="11"/>
      <c r="U251" s="11"/>
      <c r="V251" s="11"/>
      <c r="W251" s="7"/>
      <c r="X251" s="7"/>
      <c r="Y251" s="7"/>
      <c r="Z251" s="7"/>
      <c r="AA251" s="487"/>
    </row>
    <row r="252" spans="2:27" s="10" customFormat="1" ht="20.100000000000001" customHeight="1">
      <c r="B252" s="29"/>
      <c r="C252" s="7"/>
      <c r="D252" s="7"/>
      <c r="E252" s="7"/>
      <c r="F252" s="7"/>
      <c r="G252" s="7"/>
      <c r="H252" s="13"/>
      <c r="I252" s="7"/>
      <c r="J252" s="7"/>
      <c r="K252" s="7"/>
      <c r="L252" s="7"/>
      <c r="M252" s="29"/>
      <c r="N252" s="29"/>
      <c r="O252" s="29"/>
      <c r="P252" s="29"/>
      <c r="Q252" s="11"/>
      <c r="R252" s="11"/>
      <c r="S252" s="11"/>
      <c r="T252" s="11"/>
      <c r="U252" s="11"/>
      <c r="V252" s="11"/>
      <c r="W252" s="7"/>
      <c r="X252" s="7"/>
      <c r="Y252" s="7"/>
      <c r="Z252" s="7"/>
      <c r="AA252" s="487"/>
    </row>
    <row r="253" spans="2:27" s="10" customFormat="1" ht="20.100000000000001" customHeight="1">
      <c r="B253" s="29"/>
      <c r="C253" s="7"/>
      <c r="D253" s="7"/>
      <c r="E253" s="7"/>
      <c r="F253" s="7"/>
      <c r="G253" s="7"/>
      <c r="H253" s="13"/>
      <c r="I253" s="7"/>
      <c r="J253" s="7"/>
      <c r="K253" s="7"/>
      <c r="L253" s="7"/>
      <c r="M253" s="29"/>
      <c r="N253" s="29"/>
      <c r="O253" s="29"/>
      <c r="P253" s="29"/>
      <c r="Q253" s="11"/>
      <c r="R253" s="11"/>
      <c r="S253" s="11"/>
      <c r="T253" s="11"/>
      <c r="U253" s="11"/>
      <c r="V253" s="11"/>
      <c r="W253" s="7"/>
      <c r="X253" s="7"/>
      <c r="Y253" s="7"/>
      <c r="Z253" s="7"/>
      <c r="AA253" s="487"/>
    </row>
    <row r="254" spans="2:27" s="10" customFormat="1" ht="20.100000000000001" customHeight="1">
      <c r="B254" s="29"/>
      <c r="C254" s="7"/>
      <c r="D254" s="7"/>
      <c r="E254" s="7"/>
      <c r="F254" s="7"/>
      <c r="G254" s="7"/>
      <c r="H254" s="13"/>
      <c r="I254" s="7"/>
      <c r="J254" s="7"/>
      <c r="K254" s="7"/>
      <c r="L254" s="7"/>
      <c r="M254" s="29"/>
      <c r="N254" s="29"/>
      <c r="O254" s="29"/>
      <c r="P254" s="29"/>
      <c r="Q254" s="11"/>
      <c r="R254" s="11"/>
      <c r="S254" s="11"/>
      <c r="T254" s="11"/>
      <c r="U254" s="11"/>
      <c r="V254" s="11"/>
      <c r="W254" s="7"/>
      <c r="X254" s="7"/>
      <c r="Y254" s="7"/>
      <c r="Z254" s="7"/>
      <c r="AA254" s="487"/>
    </row>
    <row r="255" spans="2:27" s="10" customFormat="1" ht="20.100000000000001" customHeight="1">
      <c r="B255" s="29"/>
      <c r="C255" s="7"/>
      <c r="D255" s="7"/>
      <c r="E255" s="7"/>
      <c r="F255" s="7"/>
      <c r="G255" s="7"/>
      <c r="H255" s="13"/>
      <c r="I255" s="7"/>
      <c r="J255" s="7"/>
      <c r="K255" s="7"/>
      <c r="L255" s="7"/>
      <c r="M255" s="29"/>
      <c r="N255" s="29"/>
      <c r="O255" s="29"/>
      <c r="P255" s="29"/>
      <c r="Q255" s="11"/>
      <c r="R255" s="11"/>
      <c r="S255" s="11"/>
      <c r="T255" s="11"/>
      <c r="U255" s="11"/>
      <c r="V255" s="11"/>
      <c r="W255" s="7"/>
      <c r="X255" s="7"/>
      <c r="Y255" s="7"/>
      <c r="Z255" s="7"/>
      <c r="AA255" s="487"/>
    </row>
    <row r="256" spans="2:27" s="10" customFormat="1" ht="20.100000000000001" customHeight="1">
      <c r="B256" s="29"/>
      <c r="C256" s="7"/>
      <c r="D256" s="7"/>
      <c r="E256" s="7"/>
      <c r="F256" s="7"/>
      <c r="G256" s="7"/>
      <c r="H256" s="13"/>
      <c r="I256" s="7"/>
      <c r="J256" s="7"/>
      <c r="K256" s="7"/>
      <c r="L256" s="7"/>
      <c r="M256" s="29"/>
      <c r="N256" s="29"/>
      <c r="O256" s="29"/>
      <c r="P256" s="29"/>
      <c r="Q256" s="11"/>
      <c r="R256" s="11"/>
      <c r="S256" s="11"/>
      <c r="T256" s="11"/>
      <c r="U256" s="11"/>
      <c r="V256" s="11"/>
      <c r="W256" s="7"/>
      <c r="X256" s="7"/>
      <c r="Y256" s="7"/>
      <c r="Z256" s="7"/>
      <c r="AA256" s="487"/>
    </row>
    <row r="257" spans="2:27" s="10" customFormat="1" ht="20.100000000000001" customHeight="1">
      <c r="B257" s="29"/>
      <c r="C257" s="7"/>
      <c r="D257" s="7"/>
      <c r="E257" s="7"/>
      <c r="F257" s="7"/>
      <c r="G257" s="7"/>
      <c r="H257" s="13"/>
      <c r="I257" s="7"/>
      <c r="J257" s="7"/>
      <c r="K257" s="7"/>
      <c r="L257" s="7"/>
      <c r="M257" s="29"/>
      <c r="N257" s="29"/>
      <c r="O257" s="29"/>
      <c r="P257" s="29"/>
      <c r="Q257" s="11"/>
      <c r="R257" s="11"/>
      <c r="S257" s="11"/>
      <c r="T257" s="11"/>
      <c r="U257" s="11"/>
      <c r="V257" s="11"/>
      <c r="W257" s="7"/>
      <c r="X257" s="7"/>
      <c r="Y257" s="7"/>
      <c r="Z257" s="7"/>
      <c r="AA257" s="487"/>
    </row>
    <row r="258" spans="2:27" s="10" customFormat="1" ht="20.100000000000001" customHeight="1">
      <c r="B258" s="29"/>
      <c r="C258" s="7"/>
      <c r="D258" s="7"/>
      <c r="E258" s="7"/>
      <c r="F258" s="7"/>
      <c r="G258" s="7"/>
      <c r="H258" s="13"/>
      <c r="I258" s="7"/>
      <c r="J258" s="7"/>
      <c r="K258" s="7"/>
      <c r="L258" s="7"/>
      <c r="M258" s="29"/>
      <c r="N258" s="29"/>
      <c r="O258" s="29"/>
      <c r="P258" s="29"/>
      <c r="Q258" s="11"/>
      <c r="R258" s="11"/>
      <c r="S258" s="11"/>
      <c r="T258" s="11"/>
      <c r="U258" s="11"/>
      <c r="V258" s="11"/>
      <c r="W258" s="7"/>
      <c r="X258" s="7"/>
      <c r="Y258" s="7"/>
      <c r="Z258" s="7"/>
      <c r="AA258" s="487"/>
    </row>
    <row r="259" spans="2:27" s="10" customFormat="1" ht="20.100000000000001" customHeight="1">
      <c r="B259" s="29"/>
      <c r="C259" s="7"/>
      <c r="D259" s="7"/>
      <c r="E259" s="7"/>
      <c r="F259" s="7"/>
      <c r="G259" s="7"/>
      <c r="H259" s="13"/>
      <c r="I259" s="7"/>
      <c r="J259" s="7"/>
      <c r="K259" s="7"/>
      <c r="L259" s="7"/>
      <c r="M259" s="29"/>
      <c r="N259" s="29"/>
      <c r="O259" s="29"/>
      <c r="P259" s="29"/>
      <c r="Q259" s="11"/>
      <c r="R259" s="11"/>
      <c r="S259" s="11"/>
      <c r="T259" s="11"/>
      <c r="U259" s="11"/>
      <c r="V259" s="11"/>
      <c r="W259" s="7"/>
      <c r="X259" s="7"/>
      <c r="Y259" s="7"/>
      <c r="Z259" s="7"/>
      <c r="AA259" s="487"/>
    </row>
    <row r="260" spans="2:27" s="10" customFormat="1" ht="20.100000000000001" customHeight="1">
      <c r="B260" s="29"/>
      <c r="C260" s="7"/>
      <c r="D260" s="7"/>
      <c r="E260" s="7"/>
      <c r="F260" s="7"/>
      <c r="G260" s="7"/>
      <c r="H260" s="13"/>
      <c r="I260" s="7"/>
      <c r="J260" s="7"/>
      <c r="K260" s="7"/>
      <c r="L260" s="7"/>
      <c r="M260" s="29"/>
      <c r="N260" s="29"/>
      <c r="O260" s="29"/>
      <c r="P260" s="29"/>
      <c r="Q260" s="11"/>
      <c r="R260" s="11"/>
      <c r="S260" s="11"/>
      <c r="T260" s="11"/>
      <c r="U260" s="11"/>
      <c r="V260" s="11"/>
      <c r="W260" s="7"/>
      <c r="X260" s="7"/>
      <c r="Y260" s="7"/>
      <c r="Z260" s="7"/>
      <c r="AA260" s="487"/>
    </row>
    <row r="261" spans="2:27" s="10" customFormat="1" ht="20.100000000000001" customHeight="1">
      <c r="B261" s="29"/>
      <c r="C261" s="7"/>
      <c r="D261" s="7"/>
      <c r="E261" s="7"/>
      <c r="F261" s="7"/>
      <c r="G261" s="7"/>
      <c r="H261" s="13"/>
      <c r="I261" s="7"/>
      <c r="J261" s="7"/>
      <c r="K261" s="7"/>
      <c r="L261" s="7"/>
      <c r="M261" s="29"/>
      <c r="N261" s="29"/>
      <c r="O261" s="29"/>
      <c r="P261" s="29"/>
      <c r="Q261" s="11"/>
      <c r="R261" s="11"/>
      <c r="S261" s="11"/>
      <c r="T261" s="11"/>
      <c r="U261" s="11"/>
      <c r="V261" s="11"/>
      <c r="W261" s="7"/>
      <c r="X261" s="7"/>
      <c r="Y261" s="7"/>
      <c r="Z261" s="7"/>
      <c r="AA261" s="487"/>
    </row>
    <row r="262" spans="2:27" s="10" customFormat="1" ht="20.100000000000001" customHeight="1">
      <c r="B262" s="29"/>
      <c r="C262" s="7"/>
      <c r="D262" s="7"/>
      <c r="E262" s="7"/>
      <c r="F262" s="7"/>
      <c r="G262" s="7"/>
      <c r="H262" s="13"/>
      <c r="I262" s="7"/>
      <c r="J262" s="7"/>
      <c r="K262" s="7"/>
      <c r="L262" s="7"/>
      <c r="M262" s="29"/>
      <c r="N262" s="29"/>
      <c r="O262" s="29"/>
      <c r="P262" s="29"/>
      <c r="Q262" s="11"/>
      <c r="R262" s="11"/>
      <c r="S262" s="11"/>
      <c r="T262" s="11"/>
      <c r="U262" s="11"/>
      <c r="V262" s="11"/>
      <c r="W262" s="7"/>
      <c r="X262" s="7"/>
      <c r="Y262" s="7"/>
      <c r="Z262" s="7"/>
      <c r="AA262" s="487"/>
    </row>
    <row r="263" spans="2:27" s="10" customFormat="1" ht="20.100000000000001" customHeight="1">
      <c r="B263" s="29"/>
      <c r="C263" s="7"/>
      <c r="D263" s="7"/>
      <c r="E263" s="7"/>
      <c r="F263" s="7"/>
      <c r="G263" s="7"/>
      <c r="H263" s="13"/>
      <c r="I263" s="7"/>
      <c r="J263" s="7"/>
      <c r="K263" s="7"/>
      <c r="L263" s="7"/>
      <c r="M263" s="29"/>
      <c r="N263" s="29"/>
      <c r="O263" s="29"/>
      <c r="P263" s="29"/>
      <c r="Q263" s="11"/>
      <c r="R263" s="11"/>
      <c r="S263" s="11"/>
      <c r="T263" s="11"/>
      <c r="U263" s="11"/>
      <c r="V263" s="11"/>
      <c r="W263" s="7"/>
      <c r="X263" s="7"/>
      <c r="Y263" s="7"/>
      <c r="Z263" s="7"/>
      <c r="AA263" s="487"/>
    </row>
    <row r="264" spans="2:27" s="10" customFormat="1" ht="20.100000000000001" customHeight="1">
      <c r="B264" s="29"/>
      <c r="C264" s="7"/>
      <c r="D264" s="7"/>
      <c r="E264" s="7"/>
      <c r="F264" s="7"/>
      <c r="G264" s="7"/>
      <c r="H264" s="13"/>
      <c r="I264" s="7"/>
      <c r="J264" s="7"/>
      <c r="K264" s="7"/>
      <c r="L264" s="7"/>
      <c r="M264" s="29"/>
      <c r="N264" s="29"/>
      <c r="O264" s="29"/>
      <c r="P264" s="29"/>
      <c r="Q264" s="11"/>
      <c r="R264" s="11"/>
      <c r="S264" s="11"/>
      <c r="T264" s="11"/>
      <c r="U264" s="11"/>
      <c r="V264" s="11"/>
      <c r="W264" s="7"/>
      <c r="X264" s="7"/>
      <c r="Y264" s="7"/>
      <c r="Z264" s="7"/>
      <c r="AA264" s="487"/>
    </row>
    <row r="265" spans="2:27" s="10" customFormat="1" ht="20.100000000000001" customHeight="1">
      <c r="B265" s="29"/>
      <c r="C265" s="7"/>
      <c r="D265" s="7"/>
      <c r="E265" s="7"/>
      <c r="F265" s="7"/>
      <c r="G265" s="7"/>
      <c r="H265" s="13"/>
      <c r="I265" s="7"/>
      <c r="J265" s="7"/>
      <c r="K265" s="7"/>
      <c r="L265" s="7"/>
      <c r="M265" s="29"/>
      <c r="N265" s="29"/>
      <c r="O265" s="29"/>
      <c r="P265" s="29"/>
      <c r="Q265" s="11"/>
      <c r="R265" s="11"/>
      <c r="S265" s="11"/>
      <c r="T265" s="11"/>
      <c r="U265" s="11"/>
      <c r="V265" s="11"/>
      <c r="W265" s="7"/>
      <c r="X265" s="7"/>
      <c r="Y265" s="7"/>
      <c r="Z265" s="7"/>
      <c r="AA265" s="487"/>
    </row>
    <row r="266" spans="2:27" s="10" customFormat="1" ht="20.100000000000001" customHeight="1">
      <c r="B266" s="29"/>
      <c r="C266" s="7"/>
      <c r="D266" s="7"/>
      <c r="E266" s="7"/>
      <c r="F266" s="7"/>
      <c r="G266" s="7"/>
      <c r="H266" s="13"/>
      <c r="I266" s="7"/>
      <c r="J266" s="7"/>
      <c r="K266" s="7"/>
      <c r="L266" s="7"/>
      <c r="M266" s="29"/>
      <c r="N266" s="29"/>
      <c r="O266" s="29"/>
      <c r="P266" s="29"/>
      <c r="Q266" s="11"/>
      <c r="R266" s="11"/>
      <c r="S266" s="11"/>
      <c r="T266" s="11"/>
      <c r="U266" s="11"/>
      <c r="V266" s="11"/>
      <c r="W266" s="7"/>
      <c r="X266" s="7"/>
      <c r="Y266" s="7"/>
      <c r="Z266" s="7"/>
      <c r="AA266" s="487"/>
    </row>
    <row r="267" spans="2:27" s="10" customFormat="1" ht="20.100000000000001" customHeight="1">
      <c r="B267" s="29"/>
      <c r="C267" s="7"/>
      <c r="D267" s="7"/>
      <c r="E267" s="7"/>
      <c r="F267" s="7"/>
      <c r="G267" s="7"/>
      <c r="H267" s="13"/>
      <c r="I267" s="7"/>
      <c r="J267" s="7"/>
      <c r="K267" s="7"/>
      <c r="L267" s="7"/>
      <c r="M267" s="29"/>
      <c r="N267" s="29"/>
      <c r="O267" s="29"/>
      <c r="P267" s="29"/>
      <c r="Q267" s="11"/>
      <c r="R267" s="11"/>
      <c r="S267" s="11"/>
      <c r="T267" s="11"/>
      <c r="U267" s="11"/>
      <c r="V267" s="11"/>
      <c r="W267" s="7"/>
      <c r="X267" s="7"/>
      <c r="Y267" s="7"/>
      <c r="Z267" s="7"/>
      <c r="AA267" s="487"/>
    </row>
    <row r="268" spans="2:27" s="10" customFormat="1" ht="20.100000000000001" customHeight="1">
      <c r="B268" s="29"/>
      <c r="C268" s="7"/>
      <c r="D268" s="7"/>
      <c r="E268" s="7"/>
      <c r="F268" s="7"/>
      <c r="G268" s="7"/>
      <c r="H268" s="13"/>
      <c r="I268" s="7"/>
      <c r="J268" s="7"/>
      <c r="K268" s="7"/>
      <c r="L268" s="7"/>
      <c r="M268" s="29"/>
      <c r="N268" s="29"/>
      <c r="O268" s="29"/>
      <c r="P268" s="29"/>
      <c r="Q268" s="11"/>
      <c r="R268" s="11"/>
      <c r="S268" s="11"/>
      <c r="T268" s="11"/>
      <c r="U268" s="11"/>
      <c r="V268" s="11"/>
      <c r="W268" s="7"/>
      <c r="X268" s="7"/>
      <c r="Y268" s="7"/>
      <c r="Z268" s="7"/>
      <c r="AA268" s="487"/>
    </row>
    <row r="269" spans="2:27" s="10" customFormat="1" ht="20.100000000000001" customHeight="1">
      <c r="B269" s="29"/>
      <c r="C269" s="7"/>
      <c r="D269" s="7"/>
      <c r="E269" s="7"/>
      <c r="F269" s="7"/>
      <c r="G269" s="7"/>
      <c r="H269" s="13"/>
      <c r="I269" s="7"/>
      <c r="J269" s="7"/>
      <c r="K269" s="7"/>
      <c r="L269" s="7"/>
      <c r="M269" s="29"/>
      <c r="N269" s="29"/>
      <c r="O269" s="29"/>
      <c r="P269" s="29"/>
      <c r="Q269" s="11"/>
      <c r="R269" s="11"/>
      <c r="S269" s="11"/>
      <c r="T269" s="11"/>
      <c r="U269" s="11"/>
      <c r="V269" s="11"/>
      <c r="W269" s="7"/>
      <c r="X269" s="7"/>
      <c r="Y269" s="7"/>
      <c r="Z269" s="7"/>
      <c r="AA269" s="487"/>
    </row>
    <row r="270" spans="2:27" s="10" customFormat="1" ht="20.100000000000001" customHeight="1">
      <c r="B270" s="29"/>
      <c r="C270" s="7"/>
      <c r="D270" s="7"/>
      <c r="E270" s="7"/>
      <c r="F270" s="7"/>
      <c r="G270" s="7"/>
      <c r="H270" s="13"/>
      <c r="I270" s="7"/>
      <c r="J270" s="7"/>
      <c r="K270" s="7"/>
      <c r="L270" s="7"/>
      <c r="M270" s="29"/>
      <c r="N270" s="29"/>
      <c r="O270" s="29"/>
      <c r="P270" s="29"/>
      <c r="Q270" s="11"/>
      <c r="R270" s="11"/>
      <c r="S270" s="11"/>
      <c r="T270" s="11"/>
      <c r="U270" s="11"/>
      <c r="V270" s="11"/>
      <c r="W270" s="7"/>
      <c r="X270" s="7"/>
      <c r="Y270" s="7"/>
      <c r="Z270" s="7"/>
      <c r="AA270" s="487"/>
    </row>
    <row r="271" spans="2:27" s="10" customFormat="1" ht="20.100000000000001" customHeight="1">
      <c r="B271" s="29"/>
      <c r="C271" s="7"/>
      <c r="D271" s="7"/>
      <c r="E271" s="7"/>
      <c r="F271" s="7"/>
      <c r="G271" s="7"/>
      <c r="H271" s="13"/>
      <c r="I271" s="7"/>
      <c r="J271" s="7"/>
      <c r="K271" s="7"/>
      <c r="L271" s="7"/>
      <c r="M271" s="29"/>
      <c r="N271" s="29"/>
      <c r="O271" s="29"/>
      <c r="P271" s="29"/>
      <c r="Q271" s="11"/>
      <c r="R271" s="11"/>
      <c r="S271" s="11"/>
      <c r="T271" s="11"/>
      <c r="U271" s="11"/>
      <c r="V271" s="11"/>
      <c r="W271" s="7"/>
      <c r="X271" s="7"/>
      <c r="Y271" s="7"/>
      <c r="Z271" s="7"/>
      <c r="AA271" s="487"/>
    </row>
    <row r="272" spans="2:27" s="10" customFormat="1" ht="20.100000000000001" customHeight="1">
      <c r="B272" s="29"/>
      <c r="C272" s="7"/>
      <c r="D272" s="7"/>
      <c r="E272" s="7"/>
      <c r="F272" s="7"/>
      <c r="G272" s="7"/>
      <c r="H272" s="13"/>
      <c r="I272" s="7"/>
      <c r="J272" s="7"/>
      <c r="K272" s="7"/>
      <c r="L272" s="7"/>
      <c r="M272" s="29"/>
      <c r="N272" s="29"/>
      <c r="O272" s="29"/>
      <c r="P272" s="29"/>
      <c r="Q272" s="11"/>
      <c r="R272" s="11"/>
      <c r="S272" s="11"/>
      <c r="T272" s="11"/>
      <c r="U272" s="11"/>
      <c r="V272" s="11"/>
      <c r="W272" s="7"/>
      <c r="X272" s="7"/>
      <c r="Y272" s="7"/>
      <c r="Z272" s="7"/>
      <c r="AA272" s="487"/>
    </row>
    <row r="273" spans="13:16" ht="20.100000000000001" customHeight="1">
      <c r="M273" s="29"/>
      <c r="N273" s="29"/>
      <c r="O273" s="29"/>
      <c r="P273" s="29"/>
    </row>
    <row r="274" spans="13:16" ht="20.100000000000001" customHeight="1">
      <c r="M274" s="29"/>
      <c r="N274" s="29"/>
      <c r="O274" s="29"/>
      <c r="P274" s="29"/>
    </row>
    <row r="275" spans="13:16" ht="20.100000000000001" customHeight="1">
      <c r="M275" s="29"/>
      <c r="N275" s="29"/>
      <c r="O275" s="29"/>
      <c r="P275" s="29"/>
    </row>
    <row r="276" spans="13:16" ht="20.100000000000001" customHeight="1">
      <c r="M276" s="29"/>
      <c r="N276" s="29"/>
      <c r="O276" s="29"/>
      <c r="P276" s="29"/>
    </row>
    <row r="277" spans="13:16" ht="20.100000000000001" customHeight="1">
      <c r="M277" s="29"/>
      <c r="N277" s="29"/>
      <c r="O277" s="29"/>
      <c r="P277" s="29"/>
    </row>
    <row r="278" spans="13:16" ht="20.100000000000001" customHeight="1">
      <c r="M278" s="29"/>
      <c r="N278" s="29"/>
      <c r="O278" s="29"/>
      <c r="P278" s="29"/>
    </row>
    <row r="279" spans="13:16" ht="20.100000000000001" customHeight="1">
      <c r="M279" s="29"/>
      <c r="N279" s="29"/>
      <c r="O279" s="29"/>
      <c r="P279" s="29"/>
    </row>
    <row r="280" spans="13:16" ht="20.100000000000001" customHeight="1">
      <c r="M280" s="29"/>
      <c r="N280" s="29"/>
      <c r="O280" s="29"/>
      <c r="P280" s="29"/>
    </row>
    <row r="281" spans="13:16" ht="20.100000000000001" customHeight="1">
      <c r="M281" s="29"/>
      <c r="N281" s="29"/>
      <c r="O281" s="29"/>
      <c r="P281" s="29"/>
    </row>
    <row r="282" spans="13:16" ht="20.100000000000001" customHeight="1">
      <c r="M282" s="29"/>
      <c r="N282" s="29"/>
      <c r="O282" s="29"/>
      <c r="P282" s="29"/>
    </row>
    <row r="283" spans="13:16" ht="20.100000000000001" customHeight="1">
      <c r="M283" s="29"/>
      <c r="N283" s="29"/>
      <c r="O283" s="29"/>
      <c r="P283" s="29"/>
    </row>
    <row r="284" spans="13:16" ht="20.100000000000001" customHeight="1">
      <c r="M284" s="29"/>
      <c r="N284" s="29"/>
      <c r="O284" s="29"/>
      <c r="P284" s="29"/>
    </row>
    <row r="285" spans="13:16" ht="20.100000000000001" customHeight="1">
      <c r="M285" s="29"/>
      <c r="N285" s="29"/>
      <c r="O285" s="29"/>
      <c r="P285" s="29"/>
    </row>
    <row r="286" spans="13:16" ht="20.100000000000001" customHeight="1">
      <c r="M286" s="29"/>
      <c r="N286" s="29"/>
      <c r="O286" s="29"/>
      <c r="P286" s="29"/>
    </row>
    <row r="287" spans="13:16" ht="20.100000000000001" customHeight="1">
      <c r="M287" s="29"/>
      <c r="N287" s="29"/>
      <c r="O287" s="29"/>
      <c r="P287" s="29"/>
    </row>
    <row r="288" spans="13:16" ht="20.100000000000001" customHeight="1">
      <c r="M288" s="29"/>
      <c r="N288" s="29"/>
      <c r="O288" s="29"/>
      <c r="P288" s="29"/>
    </row>
    <row r="289" spans="13:16" ht="20.100000000000001" customHeight="1">
      <c r="M289" s="29"/>
      <c r="N289" s="29"/>
      <c r="O289" s="29"/>
      <c r="P289" s="29"/>
    </row>
    <row r="290" spans="13:16" ht="20.100000000000001" customHeight="1">
      <c r="M290" s="29"/>
      <c r="N290" s="29"/>
      <c r="O290" s="29"/>
      <c r="P290" s="29"/>
    </row>
    <row r="291" spans="13:16" ht="20.100000000000001" customHeight="1">
      <c r="M291" s="29"/>
      <c r="N291" s="29"/>
      <c r="O291" s="29"/>
      <c r="P291" s="29"/>
    </row>
    <row r="292" spans="13:16" ht="20.100000000000001" customHeight="1">
      <c r="M292" s="29"/>
      <c r="N292" s="29"/>
      <c r="O292" s="29"/>
      <c r="P292" s="29"/>
    </row>
    <row r="293" spans="13:16" ht="20.100000000000001" customHeight="1">
      <c r="M293" s="29"/>
      <c r="N293" s="29"/>
      <c r="O293" s="29"/>
      <c r="P293" s="29"/>
    </row>
    <row r="294" spans="13:16" ht="20.100000000000001" customHeight="1">
      <c r="M294" s="29"/>
      <c r="N294" s="29"/>
      <c r="O294" s="29"/>
      <c r="P294" s="29"/>
    </row>
    <row r="295" spans="13:16" ht="20.100000000000001" customHeight="1">
      <c r="M295" s="29"/>
      <c r="N295" s="29"/>
      <c r="O295" s="29"/>
      <c r="P295" s="29"/>
    </row>
    <row r="296" spans="13:16" ht="20.100000000000001" customHeight="1">
      <c r="M296" s="29"/>
      <c r="N296" s="29"/>
      <c r="O296" s="29"/>
      <c r="P296" s="29"/>
    </row>
    <row r="297" spans="13:16" ht="20.100000000000001" customHeight="1">
      <c r="M297" s="29"/>
      <c r="N297" s="29"/>
      <c r="O297" s="29"/>
      <c r="P297" s="29"/>
    </row>
    <row r="298" spans="13:16" ht="20.100000000000001" customHeight="1">
      <c r="M298" s="29"/>
      <c r="N298" s="29"/>
      <c r="O298" s="29"/>
      <c r="P298" s="29"/>
    </row>
    <row r="299" spans="13:16" ht="20.100000000000001" customHeight="1">
      <c r="M299" s="29"/>
      <c r="N299" s="29"/>
      <c r="O299" s="29"/>
      <c r="P299" s="29"/>
    </row>
    <row r="300" spans="13:16" ht="20.100000000000001" customHeight="1">
      <c r="M300" s="29"/>
      <c r="N300" s="29"/>
      <c r="O300" s="29"/>
      <c r="P300" s="29"/>
    </row>
    <row r="301" spans="13:16" ht="20.100000000000001" customHeight="1">
      <c r="M301" s="29"/>
      <c r="N301" s="29"/>
      <c r="O301" s="29"/>
      <c r="P301" s="29"/>
    </row>
    <row r="302" spans="13:16" ht="20.100000000000001" customHeight="1">
      <c r="M302" s="29"/>
      <c r="N302" s="29"/>
      <c r="O302" s="29"/>
      <c r="P302" s="29"/>
    </row>
    <row r="303" spans="13:16" ht="20.100000000000001" customHeight="1">
      <c r="M303" s="29"/>
      <c r="N303" s="29"/>
      <c r="O303" s="29"/>
      <c r="P303" s="29"/>
    </row>
    <row r="304" spans="13:16" ht="20.100000000000001" customHeight="1">
      <c r="M304" s="29"/>
      <c r="N304" s="29"/>
      <c r="O304" s="29"/>
      <c r="P304" s="29"/>
    </row>
    <row r="305" spans="13:16" ht="20.100000000000001" customHeight="1">
      <c r="M305" s="29"/>
      <c r="N305" s="29"/>
      <c r="O305" s="29"/>
      <c r="P305" s="29"/>
    </row>
    <row r="306" spans="13:16" ht="20.100000000000001" customHeight="1">
      <c r="M306" s="29"/>
      <c r="N306" s="29"/>
      <c r="O306" s="29"/>
      <c r="P306" s="29"/>
    </row>
    <row r="307" spans="13:16" ht="20.100000000000001" customHeight="1">
      <c r="M307" s="29"/>
      <c r="N307" s="29"/>
      <c r="O307" s="29"/>
      <c r="P307" s="29"/>
    </row>
    <row r="308" spans="13:16" ht="20.100000000000001" customHeight="1">
      <c r="M308" s="29"/>
      <c r="N308" s="29"/>
      <c r="O308" s="29"/>
      <c r="P308" s="29"/>
    </row>
    <row r="309" spans="13:16" ht="20.100000000000001" customHeight="1">
      <c r="M309" s="29"/>
      <c r="N309" s="29"/>
      <c r="O309" s="29"/>
      <c r="P309" s="29"/>
    </row>
    <row r="310" spans="13:16" ht="20.100000000000001" customHeight="1">
      <c r="M310" s="29"/>
      <c r="N310" s="29"/>
      <c r="O310" s="29"/>
      <c r="P310" s="29"/>
    </row>
    <row r="311" spans="13:16" ht="20.100000000000001" customHeight="1">
      <c r="M311" s="29"/>
      <c r="N311" s="29"/>
      <c r="O311" s="29"/>
      <c r="P311" s="29"/>
    </row>
    <row r="312" spans="13:16" ht="20.100000000000001" customHeight="1">
      <c r="M312" s="29"/>
      <c r="N312" s="29"/>
      <c r="O312" s="29"/>
      <c r="P312" s="29"/>
    </row>
    <row r="313" spans="13:16" ht="20.100000000000001" customHeight="1">
      <c r="M313" s="29"/>
      <c r="N313" s="29"/>
      <c r="O313" s="29"/>
      <c r="P313" s="29"/>
    </row>
    <row r="314" spans="13:16" ht="20.100000000000001" customHeight="1">
      <c r="M314" s="29"/>
      <c r="N314" s="29"/>
      <c r="O314" s="29"/>
      <c r="P314" s="29"/>
    </row>
    <row r="315" spans="13:16" ht="20.100000000000001" customHeight="1">
      <c r="M315" s="29"/>
      <c r="N315" s="29"/>
      <c r="O315" s="29"/>
      <c r="P315" s="29"/>
    </row>
    <row r="316" spans="13:16" ht="20.100000000000001" customHeight="1">
      <c r="M316" s="29"/>
      <c r="N316" s="29"/>
      <c r="O316" s="29"/>
      <c r="P316" s="29"/>
    </row>
    <row r="317" spans="13:16" ht="20.100000000000001" customHeight="1">
      <c r="M317" s="29"/>
      <c r="N317" s="29"/>
      <c r="O317" s="29"/>
      <c r="P317" s="29"/>
    </row>
    <row r="318" spans="13:16" ht="20.100000000000001" customHeight="1">
      <c r="M318" s="29"/>
      <c r="N318" s="29"/>
      <c r="O318" s="29"/>
      <c r="P318" s="29"/>
    </row>
    <row r="319" spans="13:16" ht="20.100000000000001" customHeight="1">
      <c r="M319" s="29"/>
      <c r="N319" s="29"/>
      <c r="O319" s="29"/>
      <c r="P319" s="29"/>
    </row>
    <row r="320" spans="13:16" ht="20.100000000000001" customHeight="1">
      <c r="M320" s="29"/>
      <c r="N320" s="29"/>
      <c r="O320" s="29"/>
      <c r="P320" s="29"/>
    </row>
    <row r="321" spans="13:16" ht="20.100000000000001" customHeight="1">
      <c r="M321" s="29"/>
      <c r="N321" s="29"/>
      <c r="O321" s="29"/>
      <c r="P321" s="29"/>
    </row>
  </sheetData>
  <sheetProtection formatCells="0"/>
  <protectedRanges>
    <protectedRange sqref="A2:Z2 A33 A1:N1 Q1:Z1" name="fill"/>
    <protectedRange sqref="B33:G33 I33:AA33" name="fill_1"/>
    <protectedRange sqref="A3:AC3" name="fill_3_1"/>
    <protectedRange sqref="A34" name="fill_2"/>
    <protectedRange sqref="B34:G34 R34:AA34 M34:N34 I34:J34" name="fill_1_2"/>
    <protectedRange sqref="Q34 K34:L34" name="All"/>
    <protectedRange sqref="O34:P34" name="All_1"/>
    <protectedRange sqref="A35" name="fill_3"/>
    <protectedRange sqref="B35:G35 R35:AA35 M35:N35 I35:J35" name="fill_1_3"/>
    <protectedRange sqref="Q35 K35:L35" name="All_2"/>
    <protectedRange sqref="O35:P35" name="All_1_1"/>
    <protectedRange sqref="A36" name="fill_4"/>
    <protectedRange sqref="B36:G36 R36:AA36 M36:N36 I36:J36" name="fill_1_4"/>
    <protectedRange sqref="Q36 K36:L36" name="All_3"/>
    <protectedRange sqref="O36:P36" name="All_1_2"/>
    <protectedRange sqref="A37" name="fill_5"/>
    <protectedRange sqref="B37:G37 R37:AA37 M37:N37 I37:J37" name="fill_1_5"/>
    <protectedRange sqref="Q37 K37:L37" name="All_4"/>
    <protectedRange sqref="O37:P37" name="All_1_3"/>
    <protectedRange sqref="A38" name="fill_6"/>
    <protectedRange sqref="B38:G38 R38:AA38 M38:N38 I38:J38" name="fill_1_6"/>
    <protectedRange sqref="Q38 K38:L38" name="All_5"/>
    <protectedRange sqref="O38:P38" name="All_1_4"/>
    <protectedRange sqref="O1:P1" name="fill_7"/>
    <protectedRange sqref="A4:A32" name="fill_8"/>
    <protectedRange sqref="I4:AA31 B4:G31" name="fill_1_7"/>
    <protectedRange sqref="B32:F32 I32:AA32" name="fill_1_3_1"/>
    <protectedRange sqref="G32" name="All_6"/>
  </protectedRanges>
  <sortState ref="A4:AD32">
    <sortCondition ref="D4:D32"/>
  </sortState>
  <customSheetViews>
    <customSheetView guid="{51835E3A-A4DA-4ED9-B165-62FE5AC65509}" scale="85" showPageBreaks="1" printArea="1" view="pageBreakPreview">
      <pane xSplit="4" ySplit="2" topLeftCell="K15" activePane="bottomRight" state="frozen"/>
      <selection pane="bottomRight" activeCell="R19" sqref="R19"/>
      <pageMargins left="0.35433070866141703" right="0.196850393700787" top="0.39370078740157499" bottom="0.196850393700787" header="0" footer="0.196850393700787"/>
      <printOptions horizontalCentered="1"/>
      <pageSetup paperSize="256" scale="67" orientation="landscape" horizontalDpi="4294967293" verticalDpi="4294967293" r:id="rId1"/>
      <headerFooter alignWithMargins="0"/>
    </customSheetView>
    <customSheetView guid="{51ED6D88-C661-4FAC-9691-6152870556C4}" scale="40" showPageBreaks="1" printArea="1" view="pageBreakPreview">
      <pane xSplit="4" ySplit="2" topLeftCell="E3" activePane="bottomRight" state="frozen"/>
      <selection pane="bottomRight" activeCell="B25" sqref="B25:B32"/>
      <pageMargins left="0.35433070866141736" right="0.19685039370078741" top="0.39370078740157483" bottom="0.19685039370078741" header="0" footer="0.19685039370078741"/>
      <printOptions horizontalCentered="1"/>
      <pageSetup paperSize="256" scale="63" orientation="landscape" horizontalDpi="4294967293" verticalDpi="4294967293" r:id="rId2"/>
      <headerFooter alignWithMargins="0"/>
    </customSheetView>
  </customSheetViews>
  <mergeCells count="20">
    <mergeCell ref="AC1:AC2"/>
    <mergeCell ref="K1:L1"/>
    <mergeCell ref="W1:Z1"/>
    <mergeCell ref="Q1:Q2"/>
    <mergeCell ref="T1:T2"/>
    <mergeCell ref="U1:U2"/>
    <mergeCell ref="V1:V2"/>
    <mergeCell ref="AA1:AA2"/>
    <mergeCell ref="H1:H2"/>
    <mergeCell ref="I1:J1"/>
    <mergeCell ref="O1:P1"/>
    <mergeCell ref="R1:R2"/>
    <mergeCell ref="S1:S2"/>
    <mergeCell ref="A40:C40"/>
    <mergeCell ref="A1:A2"/>
    <mergeCell ref="F1:G2"/>
    <mergeCell ref="E1:E2"/>
    <mergeCell ref="D1:D2"/>
    <mergeCell ref="B1:B2"/>
    <mergeCell ref="C1:C2"/>
  </mergeCells>
  <printOptions horizontalCentered="1"/>
  <pageMargins left="0.35433070866141736" right="0.19685039370078741" top="0.39370078740157483" bottom="0.19685039370078741" header="0" footer="0.19685039370078741"/>
  <pageSetup paperSize="256" scale="56" orientation="landscape" horizontalDpi="4294967293" verticalDpi="4294967293" r:id="rId3"/>
  <headerFooter alignWithMargins="0"/>
  <colBreaks count="1" manualBreakCount="1">
    <brk id="14" max="37" man="1"/>
  </colBreaks>
  <drawing r:id="rId4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700-000000000000}">
          <x14:formula1>
            <xm:f>INDEKS!$S$7:$S$17</xm:f>
          </x14:formula1>
          <xm:sqref>Z34:AA38 Z4:Z31</xm:sqref>
        </x14:dataValidation>
        <x14:dataValidation type="list" allowBlank="1" showInputMessage="1" showErrorMessage="1" xr:uid="{00000000-0002-0000-0700-000001000000}">
          <x14:formula1>
            <xm:f>INDEKS!$N$7:$N$19</xm:f>
          </x14:formula1>
          <xm:sqref>K34:K38</xm:sqref>
        </x14:dataValidation>
        <x14:dataValidation type="list" allowBlank="1" showInputMessage="1" showErrorMessage="1" xr:uid="{00000000-0002-0000-0700-000002000000}">
          <x14:formula1>
            <xm:f>INDEKS!$O$7:$O$19</xm:f>
          </x14:formula1>
          <xm:sqref>L34:L38</xm:sqref>
        </x14:dataValidation>
        <x14:dataValidation type="list" allowBlank="1" showInputMessage="1" showErrorMessage="1" xr:uid="{00000000-0002-0000-0700-000003000000}">
          <x14:formula1>
            <xm:f>INDEKS!$M$7:$M$16</xm:f>
          </x14:formula1>
          <xm:sqref>O34:P38</xm:sqref>
        </x14:dataValidation>
        <x14:dataValidation type="list" allowBlank="1" showInputMessage="1" showErrorMessage="1" xr:uid="{00000000-0002-0000-0700-000004000000}">
          <x14:formula1>
            <xm:f>INDEKS!$L$7:$L$10</xm:f>
          </x14:formula1>
          <xm:sqref>Q34:Q38</xm:sqref>
        </x14:dataValidation>
        <x14:dataValidation type="list" allowBlank="1" showInputMessage="1" showErrorMessage="1" xr:uid="{00000000-0002-0000-0700-000005000000}">
          <x14:formula1>
            <xm:f>INDEKS!$Q$7:$Q$16</xm:f>
          </x14:formula1>
          <xm:sqref>T34:T38</xm:sqref>
        </x14:dataValidation>
        <x14:dataValidation type="list" allowBlank="1" showInputMessage="1" showErrorMessage="1" xr:uid="{00000000-0002-0000-0700-000006000000}">
          <x14:formula1>
            <xm:f>INDEKS!$P$7:$P$16</xm:f>
          </x14:formula1>
          <xm:sqref>R34:R38</xm:sqref>
        </x14:dataValidation>
      </x14:dataValidation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100"/>
  <dimension ref="A1"/>
  <sheetViews>
    <sheetView workbookViewId="0">
      <selection activeCell="F14" sqref="F14"/>
    </sheetView>
  </sheetViews>
  <sheetFormatPr defaultRowHeight="12.75"/>
  <sheetData>
    <row r="1" spans="1:1">
      <c r="A1" t="s">
        <v>862</v>
      </c>
    </row>
  </sheetData>
  <customSheetViews>
    <customSheetView guid="{51ED6D88-C661-4FAC-9691-6152870556C4}">
      <selection activeCell="A2" sqref="A2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D418"/>
  <sheetViews>
    <sheetView view="pageBreakPreview" zoomScale="85" zoomScaleNormal="55" zoomScaleSheetLayoutView="85" workbookViewId="0">
      <pane xSplit="4" ySplit="2" topLeftCell="E21" activePane="bottomRight" state="frozen"/>
      <selection pane="topRight" activeCell="D1" sqref="D1"/>
      <selection pane="bottomLeft" activeCell="A6" sqref="A6"/>
      <selection pane="bottomRight" activeCell="A4" sqref="A4:A27"/>
    </sheetView>
  </sheetViews>
  <sheetFormatPr defaultRowHeight="20.100000000000001" customHeight="1"/>
  <cols>
    <col min="1" max="1" width="3.42578125" style="9" customWidth="1"/>
    <col min="2" max="2" width="10.85546875" style="30" customWidth="1"/>
    <col min="3" max="3" width="10.85546875" style="9" customWidth="1"/>
    <col min="4" max="4" width="35.7109375" style="9" customWidth="1"/>
    <col min="5" max="5" width="5.7109375" style="6" customWidth="1"/>
    <col min="6" max="6" width="10.140625" style="10" customWidth="1"/>
    <col min="7" max="7" width="22.7109375" style="10" customWidth="1"/>
    <col min="8" max="8" width="5.42578125" style="14" customWidth="1"/>
    <col min="9" max="9" width="19.28515625" style="10" customWidth="1"/>
    <col min="10" max="10" width="20" style="9" customWidth="1"/>
    <col min="11" max="11" width="15.28515625" style="9" customWidth="1"/>
    <col min="12" max="12" width="15.5703125" style="9" customWidth="1"/>
    <col min="13" max="14" width="15.28515625" style="30" customWidth="1"/>
    <col min="15" max="15" width="5.7109375" style="30" bestFit="1" customWidth="1"/>
    <col min="16" max="16" width="5.140625" style="30" bestFit="1" customWidth="1"/>
    <col min="17" max="17" width="15.28515625" style="12" customWidth="1"/>
    <col min="18" max="22" width="16.85546875" style="128" customWidth="1"/>
    <col min="23" max="23" width="24.42578125" style="9" customWidth="1"/>
    <col min="24" max="25" width="5.140625" style="9" customWidth="1"/>
    <col min="26" max="26" width="12.28515625" style="9" customWidth="1"/>
    <col min="27" max="27" width="25.7109375" style="514" customWidth="1"/>
    <col min="28" max="28" width="21.28515625" style="9" customWidth="1"/>
    <col min="29" max="16384" width="9.140625" style="9"/>
  </cols>
  <sheetData>
    <row r="1" spans="1:30" s="5" customFormat="1" ht="31.5" customHeight="1">
      <c r="A1" s="1524" t="s">
        <v>0</v>
      </c>
      <c r="B1" s="1517" t="s">
        <v>103</v>
      </c>
      <c r="C1" s="1527" t="s">
        <v>112</v>
      </c>
      <c r="D1" s="1524" t="s">
        <v>1</v>
      </c>
      <c r="E1" s="1524" t="s">
        <v>2</v>
      </c>
      <c r="F1" s="1530" t="s">
        <v>3</v>
      </c>
      <c r="G1" s="1531"/>
      <c r="H1" s="1534" t="s">
        <v>37</v>
      </c>
      <c r="I1" s="1524" t="s">
        <v>4</v>
      </c>
      <c r="J1" s="1524"/>
      <c r="K1" s="1524" t="s">
        <v>5</v>
      </c>
      <c r="L1" s="1524"/>
      <c r="M1" s="41" t="s">
        <v>425</v>
      </c>
      <c r="N1" s="41" t="s">
        <v>427</v>
      </c>
      <c r="O1" s="1545" t="s">
        <v>1630</v>
      </c>
      <c r="P1" s="1545"/>
      <c r="Q1" s="1536" t="s">
        <v>19</v>
      </c>
      <c r="R1" s="1542" t="s">
        <v>842</v>
      </c>
      <c r="S1" s="1542" t="s">
        <v>841</v>
      </c>
      <c r="T1" s="1542" t="s">
        <v>1120</v>
      </c>
      <c r="U1" s="1542" t="s">
        <v>848</v>
      </c>
      <c r="V1" s="1542" t="s">
        <v>850</v>
      </c>
      <c r="W1" s="1524" t="s">
        <v>6</v>
      </c>
      <c r="X1" s="1524"/>
      <c r="Y1" s="1524"/>
      <c r="Z1" s="1524"/>
      <c r="AA1" s="1504" t="s">
        <v>1288</v>
      </c>
      <c r="AB1" s="243" t="s">
        <v>1839</v>
      </c>
      <c r="AC1" s="1529" t="s">
        <v>1002</v>
      </c>
    </row>
    <row r="2" spans="1:30" s="245" customFormat="1" ht="31.5" customHeight="1" thickBot="1">
      <c r="A2" s="1546"/>
      <c r="B2" s="1549"/>
      <c r="C2" s="1550"/>
      <c r="D2" s="1546"/>
      <c r="E2" s="1546"/>
      <c r="F2" s="1547"/>
      <c r="G2" s="1548"/>
      <c r="H2" s="1551"/>
      <c r="I2" s="241" t="s">
        <v>11</v>
      </c>
      <c r="J2" s="241" t="s">
        <v>12</v>
      </c>
      <c r="K2" s="241" t="s">
        <v>11</v>
      </c>
      <c r="L2" s="241" t="s">
        <v>12</v>
      </c>
      <c r="M2" s="239" t="s">
        <v>426</v>
      </c>
      <c r="N2" s="239" t="s">
        <v>428</v>
      </c>
      <c r="O2" s="240" t="s">
        <v>11</v>
      </c>
      <c r="P2" s="240" t="s">
        <v>12</v>
      </c>
      <c r="Q2" s="1552"/>
      <c r="R2" s="1543"/>
      <c r="S2" s="1543"/>
      <c r="T2" s="1543"/>
      <c r="U2" s="1543"/>
      <c r="V2" s="1543"/>
      <c r="W2" s="241" t="s">
        <v>7</v>
      </c>
      <c r="X2" s="241" t="s">
        <v>21</v>
      </c>
      <c r="Y2" s="241" t="s">
        <v>22</v>
      </c>
      <c r="Z2" s="241" t="s">
        <v>8</v>
      </c>
      <c r="AA2" s="1505"/>
      <c r="AB2" s="244" t="s">
        <v>1838</v>
      </c>
      <c r="AC2" s="1529"/>
    </row>
    <row r="3" spans="1:30" s="472" customFormat="1" ht="15.75" customHeight="1" thickBot="1">
      <c r="A3" s="469">
        <v>1</v>
      </c>
      <c r="B3" s="469">
        <v>2</v>
      </c>
      <c r="C3" s="469">
        <v>3</v>
      </c>
      <c r="D3" s="469">
        <v>4</v>
      </c>
      <c r="E3" s="469">
        <v>5</v>
      </c>
      <c r="F3" s="469">
        <v>6</v>
      </c>
      <c r="G3" s="469">
        <v>7</v>
      </c>
      <c r="H3" s="469">
        <v>8</v>
      </c>
      <c r="I3" s="469">
        <v>9</v>
      </c>
      <c r="J3" s="469">
        <v>10</v>
      </c>
      <c r="K3" s="469">
        <v>11</v>
      </c>
      <c r="L3" s="469">
        <v>12</v>
      </c>
      <c r="M3" s="469">
        <v>13</v>
      </c>
      <c r="N3" s="469">
        <v>14</v>
      </c>
      <c r="O3" s="469">
        <v>15</v>
      </c>
      <c r="P3" s="469">
        <v>16</v>
      </c>
      <c r="Q3" s="469">
        <v>17</v>
      </c>
      <c r="R3" s="469">
        <v>18</v>
      </c>
      <c r="S3" s="469">
        <v>19</v>
      </c>
      <c r="T3" s="469">
        <v>20</v>
      </c>
      <c r="U3" s="469">
        <v>21</v>
      </c>
      <c r="V3" s="469">
        <v>22</v>
      </c>
      <c r="W3" s="469">
        <v>23</v>
      </c>
      <c r="X3" s="469">
        <v>24</v>
      </c>
      <c r="Y3" s="469">
        <v>25</v>
      </c>
      <c r="Z3" s="469">
        <v>26</v>
      </c>
      <c r="AA3" s="486"/>
      <c r="AB3" s="469">
        <v>27</v>
      </c>
      <c r="AC3" s="469">
        <v>28</v>
      </c>
    </row>
    <row r="4" spans="1:30" s="1142" customFormat="1" ht="26.25" customHeight="1" thickBot="1">
      <c r="A4" s="1130">
        <v>1</v>
      </c>
      <c r="B4" s="1131"/>
      <c r="C4" s="1132">
        <v>4234</v>
      </c>
      <c r="D4" s="1131" t="s">
        <v>592</v>
      </c>
      <c r="E4" s="1133" t="s">
        <v>31</v>
      </c>
      <c r="F4" s="1134" t="s">
        <v>431</v>
      </c>
      <c r="G4" s="1135">
        <v>38597</v>
      </c>
      <c r="H4" s="246" t="s">
        <v>1363</v>
      </c>
      <c r="I4" s="1133" t="s">
        <v>593</v>
      </c>
      <c r="J4" s="1133" t="s">
        <v>594</v>
      </c>
      <c r="K4" s="1136" t="s">
        <v>340</v>
      </c>
      <c r="L4" s="1137" t="s">
        <v>340</v>
      </c>
      <c r="M4" s="1137"/>
      <c r="N4" s="1137"/>
      <c r="O4" s="1137" t="s">
        <v>699</v>
      </c>
      <c r="P4" s="1137" t="s">
        <v>697</v>
      </c>
      <c r="Q4" s="1138" t="s">
        <v>845</v>
      </c>
      <c r="R4" s="1139"/>
      <c r="S4" s="1139"/>
      <c r="T4" s="1139"/>
      <c r="U4" s="1139"/>
      <c r="V4" s="1139"/>
      <c r="W4" s="1130" t="s">
        <v>443</v>
      </c>
      <c r="X4" s="1130" t="s">
        <v>444</v>
      </c>
      <c r="Y4" s="1132" t="s">
        <v>32</v>
      </c>
      <c r="Z4" s="1140" t="s">
        <v>321</v>
      </c>
      <c r="AA4" s="1141" t="s">
        <v>1490</v>
      </c>
      <c r="AB4" s="1142" t="s">
        <v>1997</v>
      </c>
    </row>
    <row r="5" spans="1:30" s="1180" customFormat="1" ht="26.25" customHeight="1" thickBot="1">
      <c r="A5" s="1166">
        <v>2</v>
      </c>
      <c r="B5" s="1182" t="s">
        <v>423</v>
      </c>
      <c r="C5" s="1168">
        <v>4176</v>
      </c>
      <c r="D5" s="1182" t="s">
        <v>244</v>
      </c>
      <c r="E5" s="1183" t="s">
        <v>9</v>
      </c>
      <c r="F5" s="1184" t="s">
        <v>431</v>
      </c>
      <c r="G5" s="1172">
        <v>38324</v>
      </c>
      <c r="H5" s="246" t="s">
        <v>713</v>
      </c>
      <c r="I5" s="1183" t="s">
        <v>355</v>
      </c>
      <c r="J5" s="1183" t="s">
        <v>313</v>
      </c>
      <c r="K5" s="1185" t="s">
        <v>340</v>
      </c>
      <c r="L5" s="1173" t="s">
        <v>861</v>
      </c>
      <c r="M5" s="1173"/>
      <c r="N5" s="1173"/>
      <c r="O5" s="1173" t="s">
        <v>697</v>
      </c>
      <c r="P5" s="1173" t="s">
        <v>698</v>
      </c>
      <c r="Q5" s="1176" t="s">
        <v>1094</v>
      </c>
      <c r="R5" s="1186"/>
      <c r="S5" s="1186"/>
      <c r="T5" s="1186" t="s">
        <v>1286</v>
      </c>
      <c r="U5" s="1186" t="s">
        <v>1292</v>
      </c>
      <c r="V5" s="1186">
        <v>3</v>
      </c>
      <c r="W5" s="1166" t="s">
        <v>335</v>
      </c>
      <c r="X5" s="1177">
        <v>28</v>
      </c>
      <c r="Y5" s="1177" t="s">
        <v>27</v>
      </c>
      <c r="Z5" s="1170" t="s">
        <v>321</v>
      </c>
      <c r="AA5" s="1187" t="s">
        <v>1491</v>
      </c>
      <c r="AB5" s="1179" t="s">
        <v>1998</v>
      </c>
      <c r="AC5" s="1181"/>
      <c r="AD5" s="1181"/>
    </row>
    <row r="6" spans="1:30" s="368" customFormat="1" ht="26.25" customHeight="1" thickBot="1">
      <c r="A6" s="1130">
        <v>3</v>
      </c>
      <c r="B6" s="359"/>
      <c r="C6" s="377" t="s">
        <v>673</v>
      </c>
      <c r="D6" s="389" t="s">
        <v>430</v>
      </c>
      <c r="E6" s="386" t="s">
        <v>31</v>
      </c>
      <c r="F6" s="391" t="s">
        <v>431</v>
      </c>
      <c r="G6" s="395">
        <v>38626</v>
      </c>
      <c r="H6" s="246" t="s">
        <v>1363</v>
      </c>
      <c r="I6" s="390" t="s">
        <v>432</v>
      </c>
      <c r="J6" s="386" t="s">
        <v>433</v>
      </c>
      <c r="K6" s="388" t="s">
        <v>340</v>
      </c>
      <c r="L6" s="346"/>
      <c r="M6" s="346"/>
      <c r="N6" s="346"/>
      <c r="O6" s="346"/>
      <c r="P6" s="346"/>
      <c r="Q6" s="399"/>
      <c r="R6" s="383"/>
      <c r="S6" s="383"/>
      <c r="T6" s="383"/>
      <c r="U6" s="383"/>
      <c r="V6" s="383"/>
      <c r="W6" s="330" t="s">
        <v>443</v>
      </c>
      <c r="X6" s="348" t="s">
        <v>434</v>
      </c>
      <c r="Y6" s="348" t="s">
        <v>32</v>
      </c>
      <c r="Z6" s="363" t="s">
        <v>321</v>
      </c>
      <c r="AA6" s="516" t="s">
        <v>1492</v>
      </c>
      <c r="AB6" s="357"/>
      <c r="AC6" s="362"/>
    </row>
    <row r="7" spans="1:30" s="1153" customFormat="1" ht="26.25" customHeight="1" thickBot="1">
      <c r="A7" s="1166">
        <v>4</v>
      </c>
      <c r="B7" s="1143"/>
      <c r="C7" s="1144" t="s">
        <v>674</v>
      </c>
      <c r="D7" s="1143" t="s">
        <v>430</v>
      </c>
      <c r="E7" s="1154" t="s">
        <v>31</v>
      </c>
      <c r="F7" s="1146" t="s">
        <v>431</v>
      </c>
      <c r="G7" s="1147">
        <v>38718</v>
      </c>
      <c r="H7" s="246" t="s">
        <v>1363</v>
      </c>
      <c r="I7" s="1154" t="s">
        <v>435</v>
      </c>
      <c r="J7" s="1154" t="s">
        <v>436</v>
      </c>
      <c r="K7" s="545" t="s">
        <v>323</v>
      </c>
      <c r="L7" s="540" t="s">
        <v>18</v>
      </c>
      <c r="M7" s="540"/>
      <c r="N7" s="540"/>
      <c r="O7" s="540" t="s">
        <v>699</v>
      </c>
      <c r="P7" s="540" t="s">
        <v>698</v>
      </c>
      <c r="Q7" s="541" t="s">
        <v>845</v>
      </c>
      <c r="R7" s="546" t="s">
        <v>873</v>
      </c>
      <c r="S7" s="546" t="s">
        <v>1674</v>
      </c>
      <c r="T7" s="546" t="s">
        <v>1286</v>
      </c>
      <c r="U7" s="546" t="s">
        <v>1292</v>
      </c>
      <c r="V7" s="546">
        <v>2</v>
      </c>
      <c r="W7" s="542" t="s">
        <v>437</v>
      </c>
      <c r="X7" s="542" t="s">
        <v>38</v>
      </c>
      <c r="Y7" s="538" t="s">
        <v>438</v>
      </c>
      <c r="Z7" s="539" t="s">
        <v>439</v>
      </c>
      <c r="AA7" s="543" t="s">
        <v>1493</v>
      </c>
      <c r="AB7" s="1191"/>
      <c r="AD7" s="1152"/>
    </row>
    <row r="8" spans="1:30" s="1180" customFormat="1" ht="26.25" customHeight="1" thickBot="1">
      <c r="A8" s="1130">
        <v>5</v>
      </c>
      <c r="B8" s="1182"/>
      <c r="C8" s="1168" t="s">
        <v>649</v>
      </c>
      <c r="D8" s="1182" t="s">
        <v>504</v>
      </c>
      <c r="E8" s="1166" t="s">
        <v>31</v>
      </c>
      <c r="F8" s="1193" t="s">
        <v>431</v>
      </c>
      <c r="G8" s="1172">
        <v>38846</v>
      </c>
      <c r="H8" s="246" t="s">
        <v>1363</v>
      </c>
      <c r="I8" s="1166" t="s">
        <v>536</v>
      </c>
      <c r="J8" s="1166" t="s">
        <v>537</v>
      </c>
      <c r="K8" s="1185" t="s">
        <v>340</v>
      </c>
      <c r="L8" s="1173" t="s">
        <v>322</v>
      </c>
      <c r="M8" s="1173"/>
      <c r="N8" s="1173"/>
      <c r="O8" s="1173" t="s">
        <v>697</v>
      </c>
      <c r="P8" s="1173" t="s">
        <v>697</v>
      </c>
      <c r="Q8" s="1176" t="s">
        <v>845</v>
      </c>
      <c r="R8" s="1180" t="s">
        <v>1300</v>
      </c>
      <c r="S8" s="1176" t="s">
        <v>1674</v>
      </c>
      <c r="T8" s="1176" t="s">
        <v>1290</v>
      </c>
      <c r="U8" s="1176" t="s">
        <v>1291</v>
      </c>
      <c r="V8" s="1176">
        <v>2</v>
      </c>
      <c r="W8" s="1166" t="s">
        <v>702</v>
      </c>
      <c r="X8" s="1166" t="s">
        <v>586</v>
      </c>
      <c r="Y8" s="1177" t="s">
        <v>27</v>
      </c>
      <c r="Z8" s="1170" t="s">
        <v>326</v>
      </c>
      <c r="AA8" s="1187" t="s">
        <v>1468</v>
      </c>
      <c r="AB8" s="1179" t="s">
        <v>1999</v>
      </c>
    </row>
    <row r="9" spans="1:30" s="1153" customFormat="1" ht="26.25" customHeight="1" thickBot="1">
      <c r="A9" s="1166">
        <v>6</v>
      </c>
      <c r="B9" s="359"/>
      <c r="C9" s="377" t="s">
        <v>676</v>
      </c>
      <c r="D9" s="389" t="s">
        <v>445</v>
      </c>
      <c r="E9" s="390" t="s">
        <v>9</v>
      </c>
      <c r="F9" s="391" t="s">
        <v>431</v>
      </c>
      <c r="G9" s="395">
        <v>38652</v>
      </c>
      <c r="H9" s="246" t="s">
        <v>1363</v>
      </c>
      <c r="I9" s="390" t="s">
        <v>446</v>
      </c>
      <c r="J9" s="390" t="s">
        <v>447</v>
      </c>
      <c r="K9" s="388" t="s">
        <v>323</v>
      </c>
      <c r="L9" s="346" t="s">
        <v>18</v>
      </c>
      <c r="M9" s="346"/>
      <c r="N9" s="346"/>
      <c r="O9" s="346" t="s">
        <v>698</v>
      </c>
      <c r="P9" s="346" t="s">
        <v>698</v>
      </c>
      <c r="Q9" s="349" t="s">
        <v>845</v>
      </c>
      <c r="R9" s="383" t="s">
        <v>843</v>
      </c>
      <c r="S9" s="496" t="s">
        <v>336</v>
      </c>
      <c r="T9" s="383"/>
      <c r="U9" s="383"/>
      <c r="V9" s="383"/>
      <c r="W9" s="330" t="s">
        <v>840</v>
      </c>
      <c r="X9" s="348" t="s">
        <v>448</v>
      </c>
      <c r="Y9" s="348" t="s">
        <v>24</v>
      </c>
      <c r="Z9" s="363" t="s">
        <v>326</v>
      </c>
      <c r="AA9" s="516" t="s">
        <v>1494</v>
      </c>
      <c r="AB9" s="357" t="s">
        <v>2001</v>
      </c>
      <c r="AC9" s="368"/>
      <c r="AD9" s="362"/>
    </row>
    <row r="10" spans="1:30" s="368" customFormat="1" ht="26.25" customHeight="1" thickBot="1">
      <c r="A10" s="1130">
        <v>7</v>
      </c>
      <c r="B10" s="1249"/>
      <c r="C10" s="941" t="s">
        <v>677</v>
      </c>
      <c r="D10" s="1249" t="s">
        <v>589</v>
      </c>
      <c r="E10" s="1250" t="s">
        <v>9</v>
      </c>
      <c r="F10" s="1251" t="s">
        <v>431</v>
      </c>
      <c r="G10" s="1252">
        <v>38629</v>
      </c>
      <c r="H10" s="246" t="s">
        <v>1363</v>
      </c>
      <c r="I10" s="1250" t="s">
        <v>590</v>
      </c>
      <c r="J10" s="1250" t="s">
        <v>591</v>
      </c>
      <c r="K10" s="572" t="s">
        <v>323</v>
      </c>
      <c r="L10" s="371" t="s">
        <v>18</v>
      </c>
      <c r="M10" s="371"/>
      <c r="N10" s="371"/>
      <c r="O10" s="371" t="s">
        <v>699</v>
      </c>
      <c r="P10" s="371" t="s">
        <v>699</v>
      </c>
      <c r="Q10" s="372" t="s">
        <v>845</v>
      </c>
      <c r="R10" s="573" t="s">
        <v>873</v>
      </c>
      <c r="S10" s="1437" t="s">
        <v>336</v>
      </c>
      <c r="T10" s="573" t="s">
        <v>1290</v>
      </c>
      <c r="U10" s="573" t="s">
        <v>1291</v>
      </c>
      <c r="V10" s="573">
        <v>2</v>
      </c>
      <c r="W10" s="567" t="s">
        <v>1819</v>
      </c>
      <c r="X10" s="567">
        <v>3</v>
      </c>
      <c r="Y10" s="568">
        <v>20</v>
      </c>
      <c r="Z10" s="436" t="s">
        <v>1348</v>
      </c>
      <c r="AA10" s="569" t="s">
        <v>1495</v>
      </c>
      <c r="AB10" s="1271" t="s">
        <v>2002</v>
      </c>
      <c r="AC10" s="355"/>
      <c r="AD10" s="940"/>
    </row>
    <row r="11" spans="1:30" s="355" customFormat="1" ht="26.25" customHeight="1" thickBot="1">
      <c r="A11" s="1166">
        <v>8</v>
      </c>
      <c r="B11" s="1145" t="s">
        <v>410</v>
      </c>
      <c r="C11" s="1144">
        <v>4138</v>
      </c>
      <c r="D11" s="1143" t="s">
        <v>353</v>
      </c>
      <c r="E11" s="1154" t="s">
        <v>9</v>
      </c>
      <c r="F11" s="1146" t="s">
        <v>10</v>
      </c>
      <c r="G11" s="1147">
        <v>37951</v>
      </c>
      <c r="H11" s="246" t="s">
        <v>1364</v>
      </c>
      <c r="I11" s="1154" t="s">
        <v>352</v>
      </c>
      <c r="J11" s="1154" t="s">
        <v>351</v>
      </c>
      <c r="K11" s="545" t="s">
        <v>350</v>
      </c>
      <c r="L11" s="540" t="s">
        <v>322</v>
      </c>
      <c r="M11" s="540"/>
      <c r="N11" s="540"/>
      <c r="O11" s="540" t="s">
        <v>697</v>
      </c>
      <c r="P11" s="540" t="s">
        <v>697</v>
      </c>
      <c r="Q11" s="541" t="s">
        <v>1094</v>
      </c>
      <c r="R11" s="546" t="s">
        <v>1289</v>
      </c>
      <c r="S11" s="546" t="s">
        <v>336</v>
      </c>
      <c r="T11" s="546" t="s">
        <v>1121</v>
      </c>
      <c r="U11" s="546" t="s">
        <v>1291</v>
      </c>
      <c r="V11" s="546">
        <v>3</v>
      </c>
      <c r="W11" s="542" t="s">
        <v>349</v>
      </c>
      <c r="X11" s="542">
        <v>2</v>
      </c>
      <c r="Y11" s="538">
        <v>1</v>
      </c>
      <c r="Z11" s="539" t="s">
        <v>326</v>
      </c>
      <c r="AA11" s="543" t="s">
        <v>1780</v>
      </c>
      <c r="AB11" s="1191" t="s">
        <v>2003</v>
      </c>
      <c r="AC11" s="1153"/>
      <c r="AD11" s="1152"/>
    </row>
    <row r="12" spans="1:30" s="1153" customFormat="1" ht="26.25" customHeight="1" thickBot="1">
      <c r="A12" s="1130">
        <v>9</v>
      </c>
      <c r="B12" s="1431" t="s">
        <v>105</v>
      </c>
      <c r="C12" s="1111">
        <v>4044</v>
      </c>
      <c r="D12" s="1123" t="s">
        <v>1773</v>
      </c>
      <c r="E12" s="1116" t="s">
        <v>31</v>
      </c>
      <c r="F12" s="1114" t="s">
        <v>10</v>
      </c>
      <c r="G12" s="1115">
        <v>37746</v>
      </c>
      <c r="H12" s="246" t="s">
        <v>438</v>
      </c>
      <c r="I12" s="1110" t="s">
        <v>44</v>
      </c>
      <c r="J12" s="1116" t="s">
        <v>62</v>
      </c>
      <c r="K12" s="1435" t="s">
        <v>34</v>
      </c>
      <c r="L12" s="1118" t="s">
        <v>322</v>
      </c>
      <c r="M12" s="1117"/>
      <c r="N12" s="1117"/>
      <c r="O12" s="1118" t="s">
        <v>699</v>
      </c>
      <c r="P12" s="1118" t="s">
        <v>699</v>
      </c>
      <c r="Q12" s="1118"/>
      <c r="R12" s="1119"/>
      <c r="S12" s="1120"/>
      <c r="T12" s="1119" t="s">
        <v>1097</v>
      </c>
      <c r="U12" s="1120" t="s">
        <v>1320</v>
      </c>
      <c r="V12" s="1120">
        <v>3</v>
      </c>
      <c r="W12" s="1110" t="s">
        <v>63</v>
      </c>
      <c r="X12" s="1121" t="s">
        <v>32</v>
      </c>
      <c r="Y12" s="1121" t="s">
        <v>38</v>
      </c>
      <c r="Z12" s="1119" t="s">
        <v>64</v>
      </c>
      <c r="AA12" s="1122" t="s">
        <v>1774</v>
      </c>
      <c r="AB12" s="1122">
        <v>85236292928</v>
      </c>
      <c r="AC12" s="1122"/>
      <c r="AD12" s="1122"/>
    </row>
    <row r="13" spans="1:30" s="1122" customFormat="1" ht="26.25" customHeight="1" thickBot="1">
      <c r="A13" s="1166">
        <v>10</v>
      </c>
      <c r="B13" s="1144"/>
      <c r="C13" s="1144" t="s">
        <v>679</v>
      </c>
      <c r="D13" s="1157" t="s">
        <v>453</v>
      </c>
      <c r="E13" s="1158" t="s">
        <v>9</v>
      </c>
      <c r="F13" s="1189" t="s">
        <v>431</v>
      </c>
      <c r="G13" s="1147">
        <v>38848</v>
      </c>
      <c r="H13" s="246" t="s">
        <v>1363</v>
      </c>
      <c r="I13" s="542" t="s">
        <v>454</v>
      </c>
      <c r="J13" s="539" t="s">
        <v>455</v>
      </c>
      <c r="K13" s="1165" t="s">
        <v>340</v>
      </c>
      <c r="L13" s="1165" t="s">
        <v>861</v>
      </c>
      <c r="M13" s="540"/>
      <c r="N13" s="540"/>
      <c r="O13" s="540" t="s">
        <v>697</v>
      </c>
      <c r="P13" s="540" t="s">
        <v>697</v>
      </c>
      <c r="Q13" s="1190" t="s">
        <v>845</v>
      </c>
      <c r="R13" s="546" t="s">
        <v>1305</v>
      </c>
      <c r="S13" s="546" t="s">
        <v>874</v>
      </c>
      <c r="T13" s="546"/>
      <c r="U13" s="546"/>
      <c r="V13" s="546">
        <v>3</v>
      </c>
      <c r="W13" s="542" t="s">
        <v>701</v>
      </c>
      <c r="X13" s="538" t="s">
        <v>452</v>
      </c>
      <c r="Y13" s="538" t="s">
        <v>33</v>
      </c>
      <c r="Z13" s="539" t="s">
        <v>321</v>
      </c>
      <c r="AA13" s="543" t="s">
        <v>1496</v>
      </c>
      <c r="AB13" s="1153" t="s">
        <v>2004</v>
      </c>
      <c r="AC13" s="1153"/>
      <c r="AD13" s="1153"/>
    </row>
    <row r="14" spans="1:30" s="1152" customFormat="1" ht="26.25" customHeight="1" thickBot="1">
      <c r="A14" s="1130">
        <v>11</v>
      </c>
      <c r="B14" s="359"/>
      <c r="C14" s="377" t="s">
        <v>680</v>
      </c>
      <c r="D14" s="389" t="s">
        <v>456</v>
      </c>
      <c r="E14" s="367" t="s">
        <v>9</v>
      </c>
      <c r="F14" s="396" t="s">
        <v>431</v>
      </c>
      <c r="G14" s="395">
        <v>38592</v>
      </c>
      <c r="H14" s="246" t="s">
        <v>1363</v>
      </c>
      <c r="I14" s="367" t="s">
        <v>457</v>
      </c>
      <c r="J14" s="367" t="s">
        <v>451</v>
      </c>
      <c r="K14" s="388" t="s">
        <v>340</v>
      </c>
      <c r="L14" s="346" t="s">
        <v>18</v>
      </c>
      <c r="M14" s="346"/>
      <c r="N14" s="346"/>
      <c r="O14" s="346" t="s">
        <v>698</v>
      </c>
      <c r="P14" s="346" t="s">
        <v>697</v>
      </c>
      <c r="Q14" s="349" t="s">
        <v>845</v>
      </c>
      <c r="R14" s="349"/>
      <c r="S14" s="349"/>
      <c r="T14" s="349"/>
      <c r="U14" s="349"/>
      <c r="V14" s="349"/>
      <c r="W14" s="330" t="s">
        <v>701</v>
      </c>
      <c r="X14" s="330" t="s">
        <v>33</v>
      </c>
      <c r="Y14" s="348" t="s">
        <v>38</v>
      </c>
      <c r="Z14" s="363" t="s">
        <v>321</v>
      </c>
      <c r="AA14" s="516" t="s">
        <v>1497</v>
      </c>
      <c r="AB14" s="357" t="s">
        <v>2005</v>
      </c>
      <c r="AC14" s="362"/>
      <c r="AD14" s="368"/>
    </row>
    <row r="15" spans="1:30" s="362" customFormat="1" ht="26.25" customHeight="1" thickBot="1">
      <c r="A15" s="1166">
        <v>12</v>
      </c>
      <c r="B15" s="1413"/>
      <c r="C15" s="1144" t="s">
        <v>682</v>
      </c>
      <c r="D15" s="1188" t="s">
        <v>458</v>
      </c>
      <c r="E15" s="539" t="s">
        <v>31</v>
      </c>
      <c r="F15" s="1189" t="s">
        <v>431</v>
      </c>
      <c r="G15" s="1147">
        <v>38501</v>
      </c>
      <c r="H15" s="246" t="s">
        <v>713</v>
      </c>
      <c r="I15" s="542" t="s">
        <v>459</v>
      </c>
      <c r="J15" s="539" t="s">
        <v>460</v>
      </c>
      <c r="K15" s="545" t="s">
        <v>323</v>
      </c>
      <c r="L15" s="540" t="s">
        <v>323</v>
      </c>
      <c r="M15" s="540"/>
      <c r="N15" s="540"/>
      <c r="O15" s="540" t="s">
        <v>697</v>
      </c>
      <c r="P15" s="540" t="s">
        <v>697</v>
      </c>
      <c r="Q15" s="541" t="s">
        <v>845</v>
      </c>
      <c r="R15" s="546" t="s">
        <v>873</v>
      </c>
      <c r="S15" s="546"/>
      <c r="T15" s="546" t="s">
        <v>1121</v>
      </c>
      <c r="U15" s="546" t="s">
        <v>1320</v>
      </c>
      <c r="V15" s="546">
        <v>3</v>
      </c>
      <c r="W15" s="542" t="s">
        <v>1779</v>
      </c>
      <c r="X15" s="538" t="s">
        <v>461</v>
      </c>
      <c r="Y15" s="538" t="s">
        <v>24</v>
      </c>
      <c r="Z15" s="539" t="s">
        <v>326</v>
      </c>
      <c r="AA15" s="543" t="s">
        <v>1499</v>
      </c>
      <c r="AB15" s="1191" t="s">
        <v>2009</v>
      </c>
      <c r="AC15" s="1153"/>
      <c r="AD15" s="1153"/>
    </row>
    <row r="16" spans="1:30" s="1181" customFormat="1" ht="26.25" customHeight="1" thickBot="1">
      <c r="A16" s="1130">
        <v>13</v>
      </c>
      <c r="B16" s="1167"/>
      <c r="C16" s="1168" t="s">
        <v>683</v>
      </c>
      <c r="D16" s="1169" t="s">
        <v>1785</v>
      </c>
      <c r="E16" s="1170" t="s">
        <v>31</v>
      </c>
      <c r="F16" s="1194" t="s">
        <v>431</v>
      </c>
      <c r="G16" s="1172">
        <v>38514</v>
      </c>
      <c r="H16" s="246" t="s">
        <v>713</v>
      </c>
      <c r="I16" s="1166" t="s">
        <v>595</v>
      </c>
      <c r="J16" s="1170" t="s">
        <v>596</v>
      </c>
      <c r="K16" s="1185" t="s">
        <v>323</v>
      </c>
      <c r="L16" s="1185" t="s">
        <v>861</v>
      </c>
      <c r="M16" s="1173"/>
      <c r="N16" s="1173"/>
      <c r="O16" s="1173" t="s">
        <v>699</v>
      </c>
      <c r="P16" s="1173" t="s">
        <v>699</v>
      </c>
      <c r="Q16" s="1176" t="s">
        <v>855</v>
      </c>
      <c r="R16" s="1186" t="s">
        <v>873</v>
      </c>
      <c r="S16" s="1186" t="s">
        <v>1095</v>
      </c>
      <c r="T16" s="1186" t="s">
        <v>1290</v>
      </c>
      <c r="U16" s="1186" t="s">
        <v>1320</v>
      </c>
      <c r="V16" s="1186">
        <v>2</v>
      </c>
      <c r="W16" s="1166" t="s">
        <v>335</v>
      </c>
      <c r="X16" s="1177">
        <v>39</v>
      </c>
      <c r="Y16" s="1177">
        <v>6</v>
      </c>
      <c r="Z16" s="1170" t="s">
        <v>321</v>
      </c>
      <c r="AA16" s="1187" t="s">
        <v>1500</v>
      </c>
      <c r="AB16" s="1179" t="s">
        <v>2010</v>
      </c>
      <c r="AC16" s="1180"/>
    </row>
    <row r="17" spans="1:30" s="1152" customFormat="1" ht="26.25" customHeight="1" thickBot="1">
      <c r="A17" s="1166">
        <v>14</v>
      </c>
      <c r="B17" s="1156"/>
      <c r="C17" s="1144" t="s">
        <v>685</v>
      </c>
      <c r="D17" s="1188" t="s">
        <v>466</v>
      </c>
      <c r="E17" s="539" t="s">
        <v>31</v>
      </c>
      <c r="F17" s="544" t="s">
        <v>431</v>
      </c>
      <c r="G17" s="1147">
        <v>38589</v>
      </c>
      <c r="H17" s="246" t="s">
        <v>1363</v>
      </c>
      <c r="I17" s="542" t="s">
        <v>467</v>
      </c>
      <c r="J17" s="539" t="s">
        <v>468</v>
      </c>
      <c r="K17" s="545" t="s">
        <v>323</v>
      </c>
      <c r="L17" s="540" t="s">
        <v>18</v>
      </c>
      <c r="M17" s="540"/>
      <c r="N17" s="540"/>
      <c r="O17" s="540" t="s">
        <v>698</v>
      </c>
      <c r="P17" s="540" t="s">
        <v>698</v>
      </c>
      <c r="Q17" s="541" t="s">
        <v>845</v>
      </c>
      <c r="R17" s="541" t="s">
        <v>873</v>
      </c>
      <c r="S17" s="541" t="s">
        <v>1053</v>
      </c>
      <c r="T17" s="541" t="s">
        <v>1286</v>
      </c>
      <c r="U17" s="541" t="s">
        <v>1292</v>
      </c>
      <c r="V17" s="541">
        <v>2</v>
      </c>
      <c r="W17" s="542" t="s">
        <v>706</v>
      </c>
      <c r="X17" s="542">
        <v>55</v>
      </c>
      <c r="Y17" s="538">
        <v>8</v>
      </c>
      <c r="Z17" s="539" t="s">
        <v>321</v>
      </c>
      <c r="AA17" s="543" t="s">
        <v>1501</v>
      </c>
      <c r="AB17" s="1191" t="s">
        <v>2011</v>
      </c>
      <c r="AC17" s="1153"/>
      <c r="AD17" s="1153"/>
    </row>
    <row r="18" spans="1:30" s="667" customFormat="1" ht="26.25" customHeight="1" thickBot="1">
      <c r="A18" s="1130">
        <v>15</v>
      </c>
      <c r="B18" s="1143"/>
      <c r="C18" s="1144" t="s">
        <v>687</v>
      </c>
      <c r="D18" s="1143" t="s">
        <v>472</v>
      </c>
      <c r="E18" s="539" t="s">
        <v>31</v>
      </c>
      <c r="F18" s="1146" t="s">
        <v>431</v>
      </c>
      <c r="G18" s="1147">
        <v>38725</v>
      </c>
      <c r="H18" s="246" t="s">
        <v>1363</v>
      </c>
      <c r="I18" s="542" t="s">
        <v>473</v>
      </c>
      <c r="J18" s="539" t="s">
        <v>474</v>
      </c>
      <c r="K18" s="1149" t="s">
        <v>323</v>
      </c>
      <c r="L18" s="540" t="s">
        <v>18</v>
      </c>
      <c r="M18" s="540"/>
      <c r="N18" s="540"/>
      <c r="O18" s="540" t="s">
        <v>698</v>
      </c>
      <c r="P18" s="540" t="s">
        <v>698</v>
      </c>
      <c r="Q18" s="1150" t="s">
        <v>845</v>
      </c>
      <c r="R18" s="1151" t="s">
        <v>873</v>
      </c>
      <c r="S18" s="1151" t="s">
        <v>1095</v>
      </c>
      <c r="T18" s="1151"/>
      <c r="U18" s="1151" t="s">
        <v>1291</v>
      </c>
      <c r="V18" s="1151">
        <v>2</v>
      </c>
      <c r="W18" s="542" t="s">
        <v>701</v>
      </c>
      <c r="X18" s="542" t="s">
        <v>30</v>
      </c>
      <c r="Y18" s="538" t="s">
        <v>38</v>
      </c>
      <c r="Z18" s="539" t="s">
        <v>321</v>
      </c>
      <c r="AA18" s="543" t="s">
        <v>1504</v>
      </c>
      <c r="AB18" s="1351" t="s">
        <v>2090</v>
      </c>
      <c r="AC18" s="1153"/>
      <c r="AD18" s="1152"/>
    </row>
    <row r="19" spans="1:30" s="1153" customFormat="1" ht="26.25" customHeight="1" thickBot="1">
      <c r="A19" s="1166">
        <v>16</v>
      </c>
      <c r="B19" s="1168"/>
      <c r="C19" s="1168">
        <v>4327</v>
      </c>
      <c r="D19" s="1195" t="s">
        <v>1778</v>
      </c>
      <c r="E19" s="1196" t="s">
        <v>31</v>
      </c>
      <c r="F19" s="1171" t="s">
        <v>10</v>
      </c>
      <c r="G19" s="1172">
        <v>38138</v>
      </c>
      <c r="H19" s="246" t="s">
        <v>1364</v>
      </c>
      <c r="I19" s="1166" t="s">
        <v>1092</v>
      </c>
      <c r="J19" s="1170" t="s">
        <v>1093</v>
      </c>
      <c r="K19" s="1436" t="s">
        <v>15</v>
      </c>
      <c r="L19" s="1436" t="s">
        <v>861</v>
      </c>
      <c r="M19" s="1173"/>
      <c r="N19" s="1173"/>
      <c r="O19" s="1174" t="s">
        <v>697</v>
      </c>
      <c r="P19" s="1174" t="s">
        <v>698</v>
      </c>
      <c r="Q19" s="1436" t="s">
        <v>845</v>
      </c>
      <c r="R19" s="1175" t="s">
        <v>873</v>
      </c>
      <c r="S19" s="1176" t="s">
        <v>1095</v>
      </c>
      <c r="T19" s="1175" t="s">
        <v>1286</v>
      </c>
      <c r="U19" s="1176" t="s">
        <v>1291</v>
      </c>
      <c r="V19" s="1176">
        <v>3</v>
      </c>
      <c r="W19" s="1166" t="s">
        <v>20</v>
      </c>
      <c r="X19" s="1166">
        <v>42</v>
      </c>
      <c r="Y19" s="1177">
        <v>6</v>
      </c>
      <c r="Z19" s="1175" t="s">
        <v>16</v>
      </c>
      <c r="AA19" s="1178" t="s">
        <v>1550</v>
      </c>
      <c r="AB19" s="1179" t="s">
        <v>2006</v>
      </c>
      <c r="AC19" s="1180"/>
      <c r="AD19" s="1180"/>
    </row>
    <row r="20" spans="1:30" s="1181" customFormat="1" ht="26.25" customHeight="1" thickBot="1">
      <c r="A20" s="1130">
        <v>17</v>
      </c>
      <c r="B20" s="1159"/>
      <c r="C20" s="1144" t="s">
        <v>681</v>
      </c>
      <c r="D20" s="1143" t="s">
        <v>1775</v>
      </c>
      <c r="E20" s="1154" t="s">
        <v>31</v>
      </c>
      <c r="F20" s="1160" t="s">
        <v>431</v>
      </c>
      <c r="G20" s="1147">
        <v>38107</v>
      </c>
      <c r="H20" s="246" t="s">
        <v>1364</v>
      </c>
      <c r="I20" s="1154" t="s">
        <v>597</v>
      </c>
      <c r="J20" s="1154" t="s">
        <v>1776</v>
      </c>
      <c r="K20" s="545" t="s">
        <v>1646</v>
      </c>
      <c r="L20" s="540" t="s">
        <v>861</v>
      </c>
      <c r="M20" s="540"/>
      <c r="N20" s="540"/>
      <c r="O20" s="540" t="s">
        <v>697</v>
      </c>
      <c r="P20" s="540" t="s">
        <v>699</v>
      </c>
      <c r="Q20" s="541"/>
      <c r="R20" s="546" t="s">
        <v>873</v>
      </c>
      <c r="S20" s="546" t="s">
        <v>55</v>
      </c>
      <c r="T20" s="546" t="s">
        <v>1290</v>
      </c>
      <c r="U20" s="546" t="s">
        <v>1291</v>
      </c>
      <c r="V20" s="546">
        <v>2</v>
      </c>
      <c r="W20" s="542" t="s">
        <v>703</v>
      </c>
      <c r="X20" s="542" t="s">
        <v>27</v>
      </c>
      <c r="Y20" s="538" t="s">
        <v>38</v>
      </c>
      <c r="Z20" s="539" t="s">
        <v>326</v>
      </c>
      <c r="AA20" s="543" t="s">
        <v>1498</v>
      </c>
      <c r="AB20" s="1191" t="s">
        <v>2007</v>
      </c>
      <c r="AC20" s="1152"/>
      <c r="AD20" s="1152"/>
    </row>
    <row r="21" spans="1:30" s="1152" customFormat="1" ht="26.25" customHeight="1" thickBot="1">
      <c r="A21" s="1166">
        <v>18</v>
      </c>
      <c r="B21" s="1123"/>
      <c r="C21" s="1111" t="s">
        <v>688</v>
      </c>
      <c r="D21" s="1124" t="s">
        <v>475</v>
      </c>
      <c r="E21" s="1113" t="s">
        <v>31</v>
      </c>
      <c r="F21" s="1125" t="s">
        <v>431</v>
      </c>
      <c r="G21" s="1115">
        <v>38483</v>
      </c>
      <c r="H21" s="246" t="s">
        <v>713</v>
      </c>
      <c r="I21" s="1110" t="s">
        <v>476</v>
      </c>
      <c r="J21" s="1116" t="s">
        <v>477</v>
      </c>
      <c r="K21" s="1126" t="s">
        <v>478</v>
      </c>
      <c r="L21" s="1117" t="s">
        <v>336</v>
      </c>
      <c r="M21" s="1117"/>
      <c r="N21" s="1117"/>
      <c r="O21" s="1117" t="s">
        <v>699</v>
      </c>
      <c r="P21" s="1117" t="s">
        <v>709</v>
      </c>
      <c r="Q21" s="1120" t="s">
        <v>855</v>
      </c>
      <c r="R21" s="1127" t="s">
        <v>873</v>
      </c>
      <c r="S21" s="1127" t="s">
        <v>1674</v>
      </c>
      <c r="T21" s="1127" t="s">
        <v>1096</v>
      </c>
      <c r="U21" s="1127" t="s">
        <v>1291</v>
      </c>
      <c r="V21" s="1127">
        <v>3</v>
      </c>
      <c r="W21" s="1110" t="s">
        <v>700</v>
      </c>
      <c r="X21" s="1110" t="s">
        <v>461</v>
      </c>
      <c r="Y21" s="1121" t="s">
        <v>24</v>
      </c>
      <c r="Z21" s="1116" t="s">
        <v>326</v>
      </c>
      <c r="AA21" s="1128" t="s">
        <v>1505</v>
      </c>
      <c r="AB21" s="1336"/>
      <c r="AC21" s="1122"/>
      <c r="AD21" s="1122"/>
    </row>
    <row r="22" spans="1:30" s="1129" customFormat="1" ht="26.25" customHeight="1" thickBot="1">
      <c r="A22" s="1130">
        <v>19</v>
      </c>
      <c r="B22" s="1143"/>
      <c r="C22" s="1144" t="s">
        <v>689</v>
      </c>
      <c r="D22" s="1145" t="s">
        <v>479</v>
      </c>
      <c r="E22" s="1164" t="s">
        <v>31</v>
      </c>
      <c r="F22" s="1146" t="s">
        <v>431</v>
      </c>
      <c r="G22" s="1147">
        <v>38548</v>
      </c>
      <c r="H22" s="246" t="s">
        <v>713</v>
      </c>
      <c r="I22" s="1154" t="s">
        <v>480</v>
      </c>
      <c r="J22" s="1154" t="s">
        <v>481</v>
      </c>
      <c r="K22" s="545" t="s">
        <v>340</v>
      </c>
      <c r="L22" s="540" t="s">
        <v>360</v>
      </c>
      <c r="M22" s="540"/>
      <c r="N22" s="540"/>
      <c r="O22" s="540" t="s">
        <v>697</v>
      </c>
      <c r="P22" s="540" t="s">
        <v>697</v>
      </c>
      <c r="Q22" s="541" t="s">
        <v>1094</v>
      </c>
      <c r="R22" s="546" t="s">
        <v>873</v>
      </c>
      <c r="S22" s="546" t="s">
        <v>1095</v>
      </c>
      <c r="T22" s="546" t="s">
        <v>1290</v>
      </c>
      <c r="U22" s="546"/>
      <c r="V22" s="546">
        <v>4</v>
      </c>
      <c r="W22" s="542" t="s">
        <v>701</v>
      </c>
      <c r="X22" s="542" t="s">
        <v>33</v>
      </c>
      <c r="Y22" s="538" t="s">
        <v>38</v>
      </c>
      <c r="Z22" s="539" t="s">
        <v>321</v>
      </c>
      <c r="AA22" s="543" t="s">
        <v>1506</v>
      </c>
      <c r="AB22" s="1191" t="s">
        <v>2013</v>
      </c>
      <c r="AC22" s="1153"/>
      <c r="AD22" s="1153"/>
    </row>
    <row r="23" spans="1:30" s="1152" customFormat="1" ht="26.25" customHeight="1" thickBot="1">
      <c r="A23" s="1166">
        <v>20</v>
      </c>
      <c r="B23" s="359" t="s">
        <v>865</v>
      </c>
      <c r="C23" s="377">
        <v>4268</v>
      </c>
      <c r="D23" s="378" t="s">
        <v>866</v>
      </c>
      <c r="E23" s="390" t="s">
        <v>31</v>
      </c>
      <c r="F23" s="391" t="s">
        <v>10</v>
      </c>
      <c r="G23" s="395">
        <v>37091</v>
      </c>
      <c r="H23" s="246" t="s">
        <v>2331</v>
      </c>
      <c r="I23" s="390" t="s">
        <v>867</v>
      </c>
      <c r="J23" s="390" t="s">
        <v>868</v>
      </c>
      <c r="K23" s="388" t="s">
        <v>485</v>
      </c>
      <c r="L23" s="346" t="s">
        <v>485</v>
      </c>
      <c r="M23" s="346"/>
      <c r="N23" s="346"/>
      <c r="O23" s="346"/>
      <c r="P23" s="346"/>
      <c r="Q23" s="349" t="s">
        <v>1094</v>
      </c>
      <c r="R23" s="383"/>
      <c r="S23" s="383" t="s">
        <v>1762</v>
      </c>
      <c r="T23" s="383" t="s">
        <v>1295</v>
      </c>
      <c r="U23" s="383" t="s">
        <v>1292</v>
      </c>
      <c r="V23" s="383"/>
      <c r="W23" s="330"/>
      <c r="X23" s="348"/>
      <c r="Y23" s="348">
        <v>4</v>
      </c>
      <c r="Z23" s="363" t="s">
        <v>321</v>
      </c>
      <c r="AA23" s="516"/>
      <c r="AB23" s="1352" t="s">
        <v>2091</v>
      </c>
      <c r="AC23" s="414"/>
      <c r="AD23" s="368"/>
    </row>
    <row r="24" spans="1:30" s="1129" customFormat="1" ht="26.25" customHeight="1" thickBot="1">
      <c r="A24" s="1130">
        <v>21</v>
      </c>
      <c r="B24" s="1143"/>
      <c r="C24" s="1144" t="s">
        <v>691</v>
      </c>
      <c r="D24" s="1145" t="s">
        <v>1781</v>
      </c>
      <c r="E24" s="1149" t="s">
        <v>31</v>
      </c>
      <c r="F24" s="1155" t="s">
        <v>431</v>
      </c>
      <c r="G24" s="1147">
        <v>38837</v>
      </c>
      <c r="H24" s="246" t="s">
        <v>1363</v>
      </c>
      <c r="I24" s="542" t="s">
        <v>486</v>
      </c>
      <c r="J24" s="542" t="s">
        <v>487</v>
      </c>
      <c r="K24" s="545" t="s">
        <v>323</v>
      </c>
      <c r="L24" s="540" t="s">
        <v>18</v>
      </c>
      <c r="M24" s="540"/>
      <c r="N24" s="540"/>
      <c r="O24" s="540" t="s">
        <v>697</v>
      </c>
      <c r="P24" s="540" t="s">
        <v>697</v>
      </c>
      <c r="Q24" s="541" t="s">
        <v>845</v>
      </c>
      <c r="R24" s="541" t="s">
        <v>873</v>
      </c>
      <c r="S24" s="541" t="s">
        <v>1782</v>
      </c>
      <c r="T24" s="541" t="s">
        <v>1286</v>
      </c>
      <c r="U24" s="541" t="s">
        <v>1291</v>
      </c>
      <c r="V24" s="541">
        <v>3</v>
      </c>
      <c r="W24" s="542" t="s">
        <v>701</v>
      </c>
      <c r="X24" s="538" t="s">
        <v>452</v>
      </c>
      <c r="Y24" s="538" t="s">
        <v>33</v>
      </c>
      <c r="Z24" s="539" t="s">
        <v>321</v>
      </c>
      <c r="AA24" s="543" t="s">
        <v>1508</v>
      </c>
      <c r="AB24" s="1351" t="s">
        <v>2014</v>
      </c>
      <c r="AC24" s="1152"/>
      <c r="AD24" s="1152"/>
    </row>
    <row r="25" spans="1:30" s="1152" customFormat="1" ht="26.25" customHeight="1" thickBot="1">
      <c r="A25" s="1166">
        <v>22</v>
      </c>
      <c r="B25" s="1143"/>
      <c r="C25" s="1144" t="s">
        <v>694</v>
      </c>
      <c r="D25" s="1145" t="s">
        <v>494</v>
      </c>
      <c r="E25" s="1164" t="s">
        <v>9</v>
      </c>
      <c r="F25" s="1146" t="s">
        <v>431</v>
      </c>
      <c r="G25" s="1147">
        <v>38821</v>
      </c>
      <c r="H25" s="246" t="s">
        <v>1363</v>
      </c>
      <c r="I25" s="1154" t="s">
        <v>495</v>
      </c>
      <c r="J25" s="1154" t="s">
        <v>496</v>
      </c>
      <c r="K25" s="545" t="s">
        <v>323</v>
      </c>
      <c r="L25" s="540" t="s">
        <v>323</v>
      </c>
      <c r="M25" s="1165"/>
      <c r="N25" s="1165"/>
      <c r="O25" s="1165" t="s">
        <v>698</v>
      </c>
      <c r="P25" s="1165" t="s">
        <v>698</v>
      </c>
      <c r="Q25" s="541" t="s">
        <v>855</v>
      </c>
      <c r="R25" s="546"/>
      <c r="S25" s="546"/>
      <c r="T25" s="546"/>
      <c r="U25" s="546"/>
      <c r="V25" s="546"/>
      <c r="W25" s="542" t="s">
        <v>701</v>
      </c>
      <c r="X25" s="538" t="s">
        <v>586</v>
      </c>
      <c r="Y25" s="538" t="s">
        <v>24</v>
      </c>
      <c r="Z25" s="539" t="s">
        <v>321</v>
      </c>
      <c r="AA25" s="543" t="s">
        <v>1510</v>
      </c>
      <c r="AB25" s="1191" t="s">
        <v>2015</v>
      </c>
      <c r="AC25" s="1153"/>
    </row>
    <row r="26" spans="1:30" s="362" customFormat="1" ht="26.25" customHeight="1" thickBot="1">
      <c r="A26" s="1130">
        <v>23</v>
      </c>
      <c r="B26" s="1123"/>
      <c r="C26" s="1111" t="s">
        <v>695</v>
      </c>
      <c r="D26" s="1112" t="s">
        <v>497</v>
      </c>
      <c r="E26" s="1161" t="s">
        <v>9</v>
      </c>
      <c r="F26" s="1125" t="s">
        <v>431</v>
      </c>
      <c r="G26" s="1115">
        <v>38542</v>
      </c>
      <c r="H26" s="246" t="s">
        <v>713</v>
      </c>
      <c r="I26" s="1161" t="s">
        <v>498</v>
      </c>
      <c r="J26" s="1162" t="s">
        <v>499</v>
      </c>
      <c r="K26" s="1126" t="s">
        <v>323</v>
      </c>
      <c r="L26" s="1126" t="s">
        <v>323</v>
      </c>
      <c r="M26" s="1117"/>
      <c r="N26" s="1117"/>
      <c r="O26" s="1117" t="s">
        <v>697</v>
      </c>
      <c r="P26" s="1117" t="s">
        <v>698</v>
      </c>
      <c r="Q26" s="1120" t="s">
        <v>845</v>
      </c>
      <c r="R26" s="1127" t="s">
        <v>1289</v>
      </c>
      <c r="S26" s="1127" t="s">
        <v>336</v>
      </c>
      <c r="T26" s="1127" t="s">
        <v>1290</v>
      </c>
      <c r="U26" s="1127"/>
      <c r="V26" s="1127">
        <v>3</v>
      </c>
      <c r="W26" s="1110" t="s">
        <v>335</v>
      </c>
      <c r="X26" s="1110" t="s">
        <v>588</v>
      </c>
      <c r="Y26" s="1121" t="s">
        <v>27</v>
      </c>
      <c r="Z26" s="1116" t="s">
        <v>321</v>
      </c>
      <c r="AA26" s="1128" t="s">
        <v>1777</v>
      </c>
      <c r="AB26" s="1122" t="s">
        <v>2016</v>
      </c>
      <c r="AC26" s="1129"/>
      <c r="AD26" s="1129"/>
    </row>
    <row r="27" spans="1:30" s="1181" customFormat="1" ht="26.25" customHeight="1" thickBot="1">
      <c r="A27" s="1166">
        <v>24</v>
      </c>
      <c r="B27" s="1432"/>
      <c r="C27" s="1168" t="s">
        <v>690</v>
      </c>
      <c r="D27" s="1195" t="s">
        <v>1786</v>
      </c>
      <c r="E27" s="1196" t="s">
        <v>31</v>
      </c>
      <c r="F27" s="1184" t="s">
        <v>431</v>
      </c>
      <c r="G27" s="1172">
        <v>38552</v>
      </c>
      <c r="H27" s="246" t="s">
        <v>713</v>
      </c>
      <c r="I27" s="1434"/>
      <c r="J27" s="1170" t="s">
        <v>484</v>
      </c>
      <c r="K27" s="1185"/>
      <c r="L27" s="1173" t="s">
        <v>323</v>
      </c>
      <c r="M27" s="1173"/>
      <c r="N27" s="1173"/>
      <c r="O27" s="1173"/>
      <c r="P27" s="1173" t="s">
        <v>699</v>
      </c>
      <c r="Q27" s="1176" t="s">
        <v>845</v>
      </c>
      <c r="R27" s="1186" t="s">
        <v>873</v>
      </c>
      <c r="S27" s="1186" t="s">
        <v>336</v>
      </c>
      <c r="T27" s="1186" t="s">
        <v>1286</v>
      </c>
      <c r="U27" s="1186" t="s">
        <v>1292</v>
      </c>
      <c r="V27" s="1186">
        <v>3</v>
      </c>
      <c r="W27" s="1166" t="s">
        <v>337</v>
      </c>
      <c r="X27" s="1166">
        <v>23</v>
      </c>
      <c r="Y27" s="1177" t="s">
        <v>24</v>
      </c>
      <c r="Z27" s="1170" t="s">
        <v>321</v>
      </c>
      <c r="AA27" s="1187" t="s">
        <v>1507</v>
      </c>
      <c r="AB27" s="1353" t="s">
        <v>2092</v>
      </c>
    </row>
    <row r="28" spans="1:30" s="1152" customFormat="1" ht="26.25" customHeight="1" thickBot="1">
      <c r="A28" s="542"/>
      <c r="B28" s="1192"/>
      <c r="C28" s="1144"/>
      <c r="D28" s="1145"/>
      <c r="E28" s="1149"/>
      <c r="F28" s="1155"/>
      <c r="G28" s="1147"/>
      <c r="H28" s="246" t="s">
        <v>2330</v>
      </c>
      <c r="I28" s="542"/>
      <c r="J28" s="542"/>
      <c r="K28" s="545"/>
      <c r="L28" s="540"/>
      <c r="M28" s="540"/>
      <c r="N28" s="540"/>
      <c r="O28" s="540"/>
      <c r="P28" s="540"/>
      <c r="Q28" s="541"/>
      <c r="R28" s="541"/>
      <c r="S28" s="541"/>
      <c r="T28" s="541"/>
      <c r="U28" s="541"/>
      <c r="V28" s="541"/>
      <c r="W28" s="542"/>
      <c r="X28" s="542"/>
      <c r="Y28" s="538"/>
      <c r="Z28" s="539"/>
      <c r="AA28" s="543"/>
      <c r="AB28" s="1153"/>
      <c r="AC28" s="1153"/>
      <c r="AD28" s="1153"/>
    </row>
    <row r="29" spans="1:30" s="1122" customFormat="1" ht="26.25" customHeight="1" thickBot="1">
      <c r="A29" s="542"/>
      <c r="B29" s="370"/>
      <c r="C29" s="377"/>
      <c r="D29" s="378"/>
      <c r="E29" s="1433"/>
      <c r="F29" s="391"/>
      <c r="G29" s="392"/>
      <c r="H29" s="246" t="s">
        <v>2330</v>
      </c>
      <c r="I29" s="390"/>
      <c r="J29" s="386"/>
      <c r="K29" s="388"/>
      <c r="L29" s="346"/>
      <c r="M29" s="346"/>
      <c r="N29" s="346"/>
      <c r="O29" s="346"/>
      <c r="P29" s="346"/>
      <c r="Q29" s="399"/>
      <c r="R29" s="383"/>
      <c r="S29" s="383"/>
      <c r="T29" s="383"/>
      <c r="U29" s="383"/>
      <c r="V29" s="383"/>
      <c r="W29" s="384"/>
      <c r="X29" s="330"/>
      <c r="Y29" s="348"/>
      <c r="Z29" s="363"/>
      <c r="AA29" s="516"/>
      <c r="AB29" s="357"/>
      <c r="AC29" s="362"/>
      <c r="AD29" s="362"/>
    </row>
    <row r="30" spans="1:30" s="1153" customFormat="1" ht="26.25" customHeight="1" thickBot="1">
      <c r="A30" s="1110"/>
      <c r="B30" s="1112"/>
      <c r="C30" s="1111"/>
      <c r="D30" s="1123"/>
      <c r="E30" s="1162"/>
      <c r="F30" s="1125"/>
      <c r="G30" s="1115"/>
      <c r="H30" s="246" t="s">
        <v>2330</v>
      </c>
      <c r="I30" s="1162"/>
      <c r="J30" s="1162"/>
      <c r="K30" s="1126"/>
      <c r="L30" s="1117"/>
      <c r="M30" s="1117"/>
      <c r="N30" s="1117"/>
      <c r="O30" s="1117"/>
      <c r="P30" s="1117"/>
      <c r="Q30" s="1120"/>
      <c r="R30" s="1127"/>
      <c r="S30" s="1127"/>
      <c r="T30" s="1127"/>
      <c r="U30" s="1127"/>
      <c r="V30" s="1127"/>
      <c r="W30" s="1110"/>
      <c r="X30" s="1121"/>
      <c r="Y30" s="1121"/>
      <c r="Z30" s="1116"/>
      <c r="AA30" s="1128"/>
      <c r="AB30" s="1336"/>
      <c r="AC30" s="1129"/>
      <c r="AD30" s="1129"/>
    </row>
    <row r="31" spans="1:30" s="1122" customFormat="1" ht="26.25" customHeight="1" thickBot="1">
      <c r="A31" s="1110"/>
      <c r="B31" s="1112"/>
      <c r="C31" s="1111"/>
      <c r="D31" s="1123"/>
      <c r="E31" s="1162"/>
      <c r="F31" s="1125"/>
      <c r="G31" s="1115"/>
      <c r="H31" s="246" t="s">
        <v>2330</v>
      </c>
      <c r="I31" s="1162"/>
      <c r="J31" s="1162"/>
      <c r="K31" s="1126"/>
      <c r="L31" s="1117"/>
      <c r="M31" s="1117"/>
      <c r="N31" s="1117"/>
      <c r="O31" s="1117"/>
      <c r="P31" s="1117"/>
      <c r="Q31" s="1120"/>
      <c r="R31" s="1127"/>
      <c r="S31" s="1127"/>
      <c r="T31" s="1127"/>
      <c r="U31" s="1127"/>
      <c r="V31" s="1127"/>
      <c r="W31" s="1110"/>
      <c r="X31" s="1110"/>
      <c r="Y31" s="1121"/>
      <c r="Z31" s="1116"/>
      <c r="AA31" s="1128"/>
      <c r="AB31" s="1354"/>
      <c r="AD31" s="1129"/>
    </row>
    <row r="32" spans="1:30" s="368" customFormat="1" ht="26.25" customHeight="1" thickBot="1">
      <c r="A32" s="652"/>
      <c r="B32" s="661"/>
      <c r="C32" s="665"/>
      <c r="D32" s="671"/>
      <c r="E32" s="662"/>
      <c r="F32" s="672"/>
      <c r="G32" s="673"/>
      <c r="H32" s="246" t="s">
        <v>2330</v>
      </c>
      <c r="I32" s="652"/>
      <c r="J32" s="652"/>
      <c r="K32" s="668"/>
      <c r="L32" s="659"/>
      <c r="M32" s="659"/>
      <c r="N32" s="659"/>
      <c r="O32" s="659"/>
      <c r="P32" s="659"/>
      <c r="Q32" s="660"/>
      <c r="R32" s="669"/>
      <c r="S32" s="669"/>
      <c r="T32" s="669"/>
      <c r="U32" s="669"/>
      <c r="V32" s="669"/>
      <c r="W32" s="652"/>
      <c r="X32" s="661"/>
      <c r="Y32" s="661"/>
      <c r="Z32" s="662"/>
      <c r="AA32" s="663"/>
      <c r="AB32" s="666"/>
      <c r="AC32" s="664"/>
      <c r="AD32" s="667"/>
    </row>
    <row r="33" spans="1:29" s="368" customFormat="1" ht="26.25" customHeight="1" thickBot="1">
      <c r="A33" s="367"/>
      <c r="B33" s="418"/>
      <c r="C33" s="376"/>
      <c r="D33" s="394"/>
      <c r="E33" s="380"/>
      <c r="F33" s="409"/>
      <c r="G33" s="410"/>
      <c r="H33" s="246" t="s">
        <v>2330</v>
      </c>
      <c r="I33" s="367"/>
      <c r="J33" s="380"/>
      <c r="K33" s="329"/>
      <c r="L33" s="329"/>
      <c r="M33" s="346"/>
      <c r="N33" s="346"/>
      <c r="O33" s="329"/>
      <c r="P33" s="329"/>
      <c r="Q33" s="329"/>
      <c r="R33" s="347"/>
      <c r="S33" s="382"/>
      <c r="T33" s="347"/>
      <c r="U33" s="382"/>
      <c r="V33" s="382"/>
      <c r="W33" s="384"/>
      <c r="X33" s="385"/>
      <c r="Y33" s="385"/>
      <c r="Z33" s="347"/>
      <c r="AA33" s="496"/>
      <c r="AB33" s="496"/>
      <c r="AC33" s="520"/>
    </row>
    <row r="34" spans="1:29" s="368" customFormat="1" ht="26.25" customHeight="1" thickBot="1">
      <c r="A34" s="367"/>
      <c r="B34" s="418"/>
      <c r="C34" s="377"/>
      <c r="D34" s="492"/>
      <c r="E34" s="452"/>
      <c r="F34" s="424"/>
      <c r="G34" s="425"/>
      <c r="H34" s="246" t="s">
        <v>2330</v>
      </c>
      <c r="I34" s="426"/>
      <c r="J34" s="452"/>
      <c r="K34" s="498"/>
      <c r="L34" s="329"/>
      <c r="M34" s="346"/>
      <c r="N34" s="346"/>
      <c r="O34" s="329"/>
      <c r="P34" s="329"/>
      <c r="Q34" s="343"/>
      <c r="R34" s="495"/>
      <c r="S34" s="499"/>
      <c r="T34" s="495"/>
      <c r="U34" s="499"/>
      <c r="V34" s="499"/>
      <c r="W34" s="427"/>
      <c r="X34" s="369"/>
      <c r="Y34" s="377"/>
      <c r="Z34" s="347"/>
      <c r="AA34" s="489"/>
      <c r="AB34" s="489"/>
      <c r="AC34" s="519"/>
    </row>
    <row r="35" spans="1:29" s="368" customFormat="1" ht="26.25" customHeight="1" thickBot="1">
      <c r="A35" s="367"/>
      <c r="B35" s="418"/>
      <c r="C35" s="377"/>
      <c r="D35" s="378"/>
      <c r="E35" s="412"/>
      <c r="F35" s="409"/>
      <c r="G35" s="410"/>
      <c r="H35" s="246" t="s">
        <v>2330</v>
      </c>
      <c r="I35" s="415"/>
      <c r="J35" s="412"/>
      <c r="K35" s="483"/>
      <c r="L35" s="329"/>
      <c r="M35" s="374"/>
      <c r="N35" s="374"/>
      <c r="O35" s="343"/>
      <c r="P35" s="343"/>
      <c r="Q35" s="329"/>
      <c r="R35" s="347"/>
      <c r="S35" s="413"/>
      <c r="T35" s="347"/>
      <c r="U35" s="413"/>
      <c r="V35" s="413"/>
      <c r="W35" s="422"/>
      <c r="X35" s="367"/>
      <c r="Y35" s="385"/>
      <c r="Z35" s="347"/>
      <c r="AA35" s="496"/>
      <c r="AB35" s="496"/>
      <c r="AC35" s="520"/>
    </row>
    <row r="36" spans="1:29" s="368" customFormat="1" ht="26.25" customHeight="1" thickBot="1">
      <c r="A36" s="367"/>
      <c r="B36" s="421"/>
      <c r="C36" s="376"/>
      <c r="D36" s="423"/>
      <c r="E36" s="436"/>
      <c r="F36" s="409"/>
      <c r="G36" s="410"/>
      <c r="H36" s="246" t="s">
        <v>2330</v>
      </c>
      <c r="I36" s="367"/>
      <c r="J36" s="412"/>
      <c r="K36" s="483"/>
      <c r="L36" s="329"/>
      <c r="M36" s="346"/>
      <c r="N36" s="346"/>
      <c r="O36" s="329"/>
      <c r="P36" s="329"/>
      <c r="Q36" s="329"/>
      <c r="R36" s="347"/>
      <c r="S36" s="382"/>
      <c r="T36" s="347"/>
      <c r="U36" s="382"/>
      <c r="V36" s="382"/>
      <c r="W36" s="422"/>
      <c r="X36" s="433"/>
      <c r="Y36" s="434"/>
      <c r="Z36" s="347"/>
      <c r="AA36" s="453"/>
      <c r="AB36" s="453"/>
      <c r="AC36" s="520"/>
    </row>
    <row r="37" spans="1:29" s="362" customFormat="1" ht="26.25" customHeight="1">
      <c r="A37" s="367">
        <v>33</v>
      </c>
      <c r="B37" s="437"/>
      <c r="C37" s="348"/>
      <c r="D37" s="379"/>
      <c r="E37" s="363"/>
      <c r="F37" s="409"/>
      <c r="G37" s="410"/>
      <c r="H37" s="246" t="s">
        <v>2332</v>
      </c>
      <c r="I37" s="367"/>
      <c r="J37" s="380"/>
      <c r="K37" s="367"/>
      <c r="L37" s="343"/>
      <c r="M37" s="346"/>
      <c r="N37" s="346"/>
      <c r="O37" s="329"/>
      <c r="P37" s="329"/>
      <c r="Q37" s="343"/>
      <c r="R37" s="347"/>
      <c r="S37" s="430"/>
      <c r="T37" s="347"/>
      <c r="U37" s="430"/>
      <c r="V37" s="440"/>
      <c r="W37" s="367"/>
      <c r="X37" s="367"/>
      <c r="Y37" s="385"/>
      <c r="Z37" s="347"/>
      <c r="AC37" s="517"/>
    </row>
    <row r="38" spans="1:29" s="10" customFormat="1" ht="26.25" customHeight="1">
      <c r="D38" s="1"/>
      <c r="E38" s="7"/>
      <c r="F38" s="7"/>
      <c r="G38" s="7"/>
      <c r="H38" s="90" t="s">
        <v>1632</v>
      </c>
      <c r="I38" s="7"/>
      <c r="J38" s="7"/>
      <c r="K38" s="7"/>
      <c r="L38" s="7"/>
      <c r="M38" s="29"/>
      <c r="N38" s="29"/>
      <c r="O38" s="29"/>
      <c r="P38" s="29"/>
      <c r="Q38" s="11"/>
      <c r="R38" s="127"/>
      <c r="S38" s="127"/>
      <c r="T38" s="127"/>
      <c r="U38" s="127"/>
      <c r="V38" s="127"/>
      <c r="W38" s="7"/>
      <c r="X38" s="7"/>
      <c r="Y38" s="7"/>
      <c r="Z38" s="7"/>
      <c r="AA38" s="487"/>
    </row>
    <row r="39" spans="1:29" s="10" customFormat="1" ht="26.25" customHeight="1">
      <c r="D39" s="2"/>
      <c r="E39" s="7"/>
      <c r="F39" s="7"/>
      <c r="G39" s="7"/>
      <c r="H39" s="90" t="s">
        <v>1632</v>
      </c>
      <c r="I39" s="7"/>
      <c r="J39" s="7"/>
      <c r="K39" s="7"/>
      <c r="L39" s="7"/>
      <c r="M39" s="29"/>
      <c r="N39" s="29"/>
      <c r="O39" s="29"/>
      <c r="P39" s="29"/>
      <c r="Q39" s="11"/>
      <c r="R39" s="127"/>
      <c r="S39" s="127"/>
      <c r="T39" s="127"/>
      <c r="U39" s="127"/>
      <c r="V39" s="127"/>
      <c r="W39" s="7"/>
      <c r="X39" s="7"/>
      <c r="Y39" s="7"/>
      <c r="Z39" s="7"/>
      <c r="AA39" s="487"/>
    </row>
    <row r="40" spans="1:29" s="10" customFormat="1" ht="20.100000000000001" customHeight="1">
      <c r="A40" s="3" t="s">
        <v>875</v>
      </c>
      <c r="B40" s="3"/>
      <c r="C40" s="7"/>
      <c r="D40" s="2"/>
      <c r="E40" s="7"/>
      <c r="F40" s="7"/>
      <c r="G40" s="7"/>
      <c r="H40" s="13"/>
      <c r="I40" s="7"/>
      <c r="J40" s="7"/>
      <c r="K40" s="7"/>
      <c r="L40" s="7"/>
      <c r="M40" s="29"/>
      <c r="N40" s="29"/>
      <c r="O40" s="29"/>
      <c r="P40" s="29"/>
      <c r="Q40" s="11"/>
      <c r="R40" s="127"/>
      <c r="S40" s="127"/>
      <c r="T40" s="127"/>
      <c r="U40" s="127"/>
      <c r="V40" s="127"/>
      <c r="W40" s="7"/>
      <c r="X40" s="7"/>
      <c r="Y40" s="7"/>
      <c r="Z40" s="7"/>
      <c r="AA40" s="487"/>
    </row>
    <row r="41" spans="1:29" s="10" customFormat="1" ht="20.100000000000001" customHeight="1">
      <c r="A41" s="1502">
        <f>'1a'!A40:C40</f>
        <v>42214</v>
      </c>
      <c r="B41" s="1503"/>
      <c r="C41" s="1503"/>
      <c r="D41" s="2"/>
      <c r="E41" s="7"/>
      <c r="F41" s="7"/>
      <c r="G41" s="7"/>
      <c r="H41" s="13"/>
      <c r="I41" s="7"/>
      <c r="J41" s="7"/>
      <c r="K41" s="7"/>
      <c r="L41" s="7"/>
      <c r="M41" s="29"/>
      <c r="N41" s="29"/>
      <c r="O41" s="29"/>
      <c r="P41" s="29"/>
      <c r="Q41" s="11"/>
      <c r="R41" s="127"/>
      <c r="S41" s="127"/>
      <c r="T41" s="127"/>
      <c r="U41" s="127"/>
      <c r="V41" s="127"/>
      <c r="W41" s="7"/>
      <c r="X41" s="7"/>
      <c r="Y41" s="7"/>
      <c r="Z41" s="7"/>
      <c r="AA41" s="487"/>
    </row>
    <row r="42" spans="1:29" s="10" customFormat="1" ht="20.100000000000001" customHeight="1">
      <c r="A42" s="7"/>
      <c r="B42" s="29"/>
      <c r="C42" s="7"/>
      <c r="D42" s="2"/>
      <c r="E42" s="7"/>
      <c r="F42" s="7"/>
      <c r="G42" s="7"/>
      <c r="H42" s="13"/>
      <c r="I42" s="7"/>
      <c r="J42" s="7"/>
      <c r="K42" s="7"/>
      <c r="L42" s="7"/>
      <c r="M42" s="29"/>
      <c r="N42" s="29"/>
      <c r="O42" s="29"/>
      <c r="P42" s="29"/>
      <c r="Q42" s="11"/>
      <c r="R42" s="127"/>
      <c r="S42" s="127"/>
      <c r="T42" s="127"/>
      <c r="U42" s="127"/>
      <c r="V42" s="127"/>
      <c r="W42" s="7"/>
      <c r="X42" s="7"/>
      <c r="Y42" s="7"/>
      <c r="Z42" s="7"/>
      <c r="AA42" s="487"/>
    </row>
    <row r="43" spans="1:29" s="10" customFormat="1" ht="20.100000000000001" customHeight="1">
      <c r="A43" s="7"/>
      <c r="B43" s="29"/>
      <c r="C43" s="7"/>
      <c r="D43" s="2"/>
      <c r="E43" s="7"/>
      <c r="F43" s="7"/>
      <c r="G43" s="7"/>
      <c r="H43" s="13"/>
      <c r="I43" s="7"/>
      <c r="J43" s="7"/>
      <c r="K43" s="7"/>
      <c r="L43" s="7"/>
      <c r="M43" s="29"/>
      <c r="N43" s="29"/>
      <c r="O43" s="29"/>
      <c r="P43" s="29"/>
      <c r="Q43" s="11"/>
      <c r="R43" s="127"/>
      <c r="S43" s="127"/>
      <c r="T43" s="127"/>
      <c r="U43" s="127"/>
      <c r="V43" s="127"/>
      <c r="W43" s="7"/>
      <c r="X43" s="7"/>
      <c r="Y43" s="7"/>
      <c r="Z43" s="7"/>
      <c r="AA43" s="487"/>
    </row>
    <row r="44" spans="1:29" s="10" customFormat="1" ht="20.100000000000001" customHeight="1">
      <c r="A44" s="7"/>
      <c r="B44" s="29"/>
      <c r="C44" s="7"/>
      <c r="D44" s="2"/>
      <c r="E44" s="7"/>
      <c r="F44" s="7"/>
      <c r="G44" s="7"/>
      <c r="H44" s="13"/>
      <c r="I44" s="7"/>
      <c r="J44" s="7"/>
      <c r="K44" s="7"/>
      <c r="L44" s="7"/>
      <c r="M44" s="29"/>
      <c r="N44" s="29"/>
      <c r="O44" s="29"/>
      <c r="P44" s="29"/>
      <c r="Q44" s="11"/>
      <c r="R44" s="127"/>
      <c r="S44" s="127"/>
      <c r="T44" s="127"/>
      <c r="U44" s="127"/>
      <c r="V44" s="127"/>
      <c r="W44" s="7"/>
      <c r="X44" s="7"/>
      <c r="Y44" s="7"/>
      <c r="Z44" s="7"/>
      <c r="AA44" s="487"/>
    </row>
    <row r="45" spans="1:29" s="10" customFormat="1" ht="20.100000000000001" customHeight="1">
      <c r="A45" s="7"/>
      <c r="B45" s="29"/>
      <c r="C45" s="7"/>
      <c r="D45" s="2"/>
      <c r="E45" s="7"/>
      <c r="F45" s="7"/>
      <c r="G45" s="7"/>
      <c r="H45" s="13"/>
      <c r="I45" s="7"/>
      <c r="J45" s="7"/>
      <c r="K45" s="7"/>
      <c r="L45" s="7"/>
      <c r="M45" s="29"/>
      <c r="N45" s="29"/>
      <c r="O45" s="29"/>
      <c r="P45" s="29"/>
      <c r="Q45" s="11"/>
      <c r="R45" s="127"/>
      <c r="S45" s="127"/>
      <c r="T45" s="127"/>
      <c r="U45" s="127"/>
      <c r="V45" s="127"/>
      <c r="W45" s="7"/>
      <c r="X45" s="7"/>
      <c r="Y45" s="7"/>
      <c r="Z45" s="7"/>
      <c r="AA45" s="487"/>
    </row>
    <row r="46" spans="1:29" s="10" customFormat="1" ht="20.100000000000001" customHeight="1">
      <c r="A46" s="7"/>
      <c r="B46" s="29"/>
      <c r="C46" s="7"/>
      <c r="D46" s="2"/>
      <c r="E46" s="7"/>
      <c r="F46" s="7"/>
      <c r="G46" s="7"/>
      <c r="H46" s="13"/>
      <c r="I46" s="7"/>
      <c r="J46" s="7"/>
      <c r="K46" s="7"/>
      <c r="L46" s="7"/>
      <c r="M46" s="29"/>
      <c r="N46" s="29"/>
      <c r="O46" s="29"/>
      <c r="P46" s="29"/>
      <c r="Q46" s="11"/>
      <c r="R46" s="127"/>
      <c r="S46" s="127"/>
      <c r="T46" s="127"/>
      <c r="U46" s="127"/>
      <c r="V46" s="127"/>
      <c r="W46" s="7"/>
      <c r="X46" s="7"/>
      <c r="Y46" s="7"/>
      <c r="Z46" s="7"/>
      <c r="AA46" s="487"/>
    </row>
    <row r="47" spans="1:29" s="10" customFormat="1" ht="20.100000000000001" customHeight="1">
      <c r="A47" s="7"/>
      <c r="B47" s="29"/>
      <c r="C47" s="7"/>
      <c r="D47" s="2"/>
      <c r="E47" s="7"/>
      <c r="F47" s="7"/>
      <c r="G47" s="7"/>
      <c r="H47" s="13"/>
      <c r="I47" s="7"/>
      <c r="J47" s="7"/>
      <c r="K47" s="7"/>
      <c r="L47" s="7"/>
      <c r="M47" s="29"/>
      <c r="N47" s="29"/>
      <c r="O47" s="29"/>
      <c r="P47" s="29"/>
      <c r="Q47" s="11"/>
      <c r="R47" s="127"/>
      <c r="S47" s="127"/>
      <c r="T47" s="127"/>
      <c r="U47" s="127"/>
      <c r="V47" s="127"/>
      <c r="W47" s="7"/>
      <c r="X47" s="7"/>
      <c r="Y47" s="7"/>
      <c r="Z47" s="7"/>
      <c r="AA47" s="487"/>
    </row>
    <row r="48" spans="1:29" s="10" customFormat="1" ht="20.100000000000001" customHeight="1">
      <c r="A48" s="7"/>
      <c r="B48" s="29"/>
      <c r="C48" s="7"/>
      <c r="D48" s="2"/>
      <c r="E48" s="7"/>
      <c r="F48" s="7"/>
      <c r="G48" s="7"/>
      <c r="H48" s="13"/>
      <c r="I48" s="7"/>
      <c r="J48" s="7"/>
      <c r="K48" s="7"/>
      <c r="L48" s="7"/>
      <c r="M48" s="29"/>
      <c r="N48" s="29"/>
      <c r="O48" s="29"/>
      <c r="P48" s="29"/>
      <c r="Q48" s="11"/>
      <c r="R48" s="127"/>
      <c r="S48" s="127"/>
      <c r="T48" s="127"/>
      <c r="U48" s="127"/>
      <c r="V48" s="127"/>
      <c r="W48" s="7"/>
      <c r="X48" s="7"/>
      <c r="Y48" s="7"/>
      <c r="Z48" s="7"/>
      <c r="AA48" s="487"/>
    </row>
    <row r="49" spans="1:27" s="10" customFormat="1" ht="20.100000000000001" customHeight="1">
      <c r="A49" s="7"/>
      <c r="B49" s="29"/>
      <c r="C49" s="7"/>
      <c r="D49" s="2"/>
      <c r="E49" s="7"/>
      <c r="F49" s="7"/>
      <c r="G49" s="7"/>
      <c r="H49" s="13"/>
      <c r="I49" s="7"/>
      <c r="J49" s="7"/>
      <c r="K49" s="7"/>
      <c r="L49" s="7"/>
      <c r="M49" s="29"/>
      <c r="N49" s="29"/>
      <c r="O49" s="29"/>
      <c r="P49" s="29"/>
      <c r="Q49" s="11"/>
      <c r="R49" s="127"/>
      <c r="S49" s="127"/>
      <c r="T49" s="127"/>
      <c r="U49" s="127"/>
      <c r="V49" s="127"/>
      <c r="W49" s="7"/>
      <c r="X49" s="7"/>
      <c r="Y49" s="7"/>
      <c r="Z49" s="7"/>
      <c r="AA49" s="487"/>
    </row>
    <row r="50" spans="1:27" s="10" customFormat="1" ht="20.100000000000001" customHeight="1">
      <c r="A50" s="7"/>
      <c r="B50" s="29"/>
      <c r="C50" s="7"/>
      <c r="D50" s="2"/>
      <c r="E50" s="7"/>
      <c r="F50" s="7"/>
      <c r="G50" s="7"/>
      <c r="H50" s="13"/>
      <c r="I50" s="7"/>
      <c r="J50" s="7"/>
      <c r="K50" s="7"/>
      <c r="L50" s="7"/>
      <c r="M50" s="29"/>
      <c r="N50" s="29"/>
      <c r="O50" s="29"/>
      <c r="P50" s="29"/>
      <c r="Q50" s="11"/>
      <c r="R50" s="127"/>
      <c r="S50" s="127"/>
      <c r="T50" s="127"/>
      <c r="U50" s="127"/>
      <c r="V50" s="127"/>
      <c r="W50" s="7"/>
      <c r="X50" s="7"/>
      <c r="Y50" s="7"/>
      <c r="Z50" s="7"/>
      <c r="AA50" s="487"/>
    </row>
    <row r="51" spans="1:27" s="10" customFormat="1" ht="20.100000000000001" customHeight="1">
      <c r="A51" s="7"/>
      <c r="B51" s="29"/>
      <c r="C51" s="7"/>
      <c r="D51" s="2"/>
      <c r="E51" s="7"/>
      <c r="F51" s="7"/>
      <c r="G51" s="7"/>
      <c r="H51" s="13"/>
      <c r="I51" s="7"/>
      <c r="J51" s="7"/>
      <c r="K51" s="7"/>
      <c r="L51" s="7"/>
      <c r="M51" s="29"/>
      <c r="N51" s="29"/>
      <c r="O51" s="29"/>
      <c r="P51" s="29"/>
      <c r="Q51" s="11"/>
      <c r="R51" s="127"/>
      <c r="S51" s="127"/>
      <c r="T51" s="127"/>
      <c r="U51" s="127"/>
      <c r="V51" s="127"/>
      <c r="W51" s="7"/>
      <c r="X51" s="7"/>
      <c r="Y51" s="7"/>
      <c r="Z51" s="7"/>
      <c r="AA51" s="487"/>
    </row>
    <row r="52" spans="1:27" s="10" customFormat="1" ht="20.100000000000001" customHeight="1">
      <c r="A52" s="7"/>
      <c r="B52" s="29"/>
      <c r="C52" s="7"/>
      <c r="D52" s="2"/>
      <c r="E52" s="7"/>
      <c r="F52" s="7"/>
      <c r="G52" s="7"/>
      <c r="H52" s="13"/>
      <c r="I52" s="7"/>
      <c r="J52" s="7"/>
      <c r="K52" s="7"/>
      <c r="L52" s="7"/>
      <c r="M52" s="29"/>
      <c r="N52" s="29"/>
      <c r="O52" s="29"/>
      <c r="P52" s="29"/>
      <c r="Q52" s="11"/>
      <c r="R52" s="127"/>
      <c r="S52" s="127"/>
      <c r="T52" s="127"/>
      <c r="U52" s="127"/>
      <c r="V52" s="127"/>
      <c r="W52" s="7"/>
      <c r="X52" s="7"/>
      <c r="Y52" s="7"/>
      <c r="Z52" s="7"/>
      <c r="AA52" s="487"/>
    </row>
    <row r="53" spans="1:27" s="10" customFormat="1" ht="20.100000000000001" customHeight="1">
      <c r="A53" s="7"/>
      <c r="B53" s="29"/>
      <c r="C53" s="7"/>
      <c r="D53" s="2"/>
      <c r="E53" s="7"/>
      <c r="F53" s="7"/>
      <c r="G53" s="7"/>
      <c r="H53" s="13"/>
      <c r="I53" s="7"/>
      <c r="J53" s="7"/>
      <c r="K53" s="7"/>
      <c r="L53" s="7"/>
      <c r="M53" s="29"/>
      <c r="N53" s="29"/>
      <c r="O53" s="29"/>
      <c r="P53" s="29"/>
      <c r="Q53" s="11"/>
      <c r="R53" s="127"/>
      <c r="S53" s="127"/>
      <c r="T53" s="127"/>
      <c r="U53" s="127"/>
      <c r="V53" s="127"/>
      <c r="W53" s="7"/>
      <c r="X53" s="7"/>
      <c r="Y53" s="7"/>
      <c r="Z53" s="7"/>
      <c r="AA53" s="487"/>
    </row>
    <row r="54" spans="1:27" s="10" customFormat="1" ht="20.100000000000001" customHeight="1">
      <c r="A54" s="7"/>
      <c r="B54" s="29"/>
      <c r="C54" s="7"/>
      <c r="D54" s="2"/>
      <c r="E54" s="7"/>
      <c r="F54" s="7"/>
      <c r="G54" s="7"/>
      <c r="H54" s="13"/>
      <c r="I54" s="7"/>
      <c r="J54" s="7"/>
      <c r="K54" s="7"/>
      <c r="L54" s="7"/>
      <c r="M54" s="29"/>
      <c r="N54" s="29"/>
      <c r="O54" s="29"/>
      <c r="P54" s="29"/>
      <c r="Q54" s="11"/>
      <c r="R54" s="127"/>
      <c r="S54" s="127"/>
      <c r="T54" s="127"/>
      <c r="U54" s="127"/>
      <c r="V54" s="127"/>
      <c r="W54" s="7"/>
      <c r="X54" s="7"/>
      <c r="Y54" s="7"/>
      <c r="Z54" s="7"/>
      <c r="AA54" s="487"/>
    </row>
    <row r="55" spans="1:27" s="10" customFormat="1" ht="20.100000000000001" customHeight="1">
      <c r="A55" s="7"/>
      <c r="B55" s="29"/>
      <c r="C55" s="7"/>
      <c r="D55" s="2"/>
      <c r="E55" s="7"/>
      <c r="F55" s="7"/>
      <c r="G55" s="7"/>
      <c r="H55" s="13"/>
      <c r="I55" s="7"/>
      <c r="J55" s="7"/>
      <c r="K55" s="7"/>
      <c r="L55" s="7"/>
      <c r="M55" s="29"/>
      <c r="N55" s="29"/>
      <c r="O55" s="29"/>
      <c r="P55" s="29"/>
      <c r="Q55" s="11"/>
      <c r="R55" s="127"/>
      <c r="S55" s="127"/>
      <c r="T55" s="127"/>
      <c r="U55" s="127"/>
      <c r="V55" s="127"/>
      <c r="W55" s="7"/>
      <c r="X55" s="7"/>
      <c r="Y55" s="7"/>
      <c r="Z55" s="7"/>
      <c r="AA55" s="487"/>
    </row>
    <row r="56" spans="1:27" s="10" customFormat="1" ht="20.100000000000001" customHeight="1">
      <c r="A56" s="7"/>
      <c r="B56" s="29"/>
      <c r="C56" s="7"/>
      <c r="D56" s="2"/>
      <c r="E56" s="7"/>
      <c r="F56" s="7"/>
      <c r="G56" s="7"/>
      <c r="H56" s="13"/>
      <c r="I56" s="7"/>
      <c r="J56" s="7"/>
      <c r="K56" s="7"/>
      <c r="L56" s="7"/>
      <c r="M56" s="29"/>
      <c r="N56" s="29"/>
      <c r="O56" s="29"/>
      <c r="P56" s="29"/>
      <c r="Q56" s="11"/>
      <c r="R56" s="127"/>
      <c r="S56" s="127"/>
      <c r="T56" s="127"/>
      <c r="U56" s="127"/>
      <c r="V56" s="127"/>
      <c r="W56" s="7"/>
      <c r="X56" s="7"/>
      <c r="Y56" s="7"/>
      <c r="Z56" s="7"/>
      <c r="AA56" s="487"/>
    </row>
    <row r="57" spans="1:27" s="10" customFormat="1" ht="20.100000000000001" customHeight="1">
      <c r="A57" s="7"/>
      <c r="B57" s="29"/>
      <c r="C57" s="7"/>
      <c r="D57" s="2"/>
      <c r="E57" s="7"/>
      <c r="F57" s="7"/>
      <c r="G57" s="7"/>
      <c r="H57" s="13"/>
      <c r="I57" s="7"/>
      <c r="J57" s="7"/>
      <c r="K57" s="7"/>
      <c r="L57" s="7"/>
      <c r="M57" s="29"/>
      <c r="N57" s="29"/>
      <c r="O57" s="29"/>
      <c r="P57" s="29"/>
      <c r="Q57" s="11"/>
      <c r="R57" s="127"/>
      <c r="S57" s="127"/>
      <c r="T57" s="127"/>
      <c r="U57" s="127"/>
      <c r="V57" s="127"/>
      <c r="W57" s="7"/>
      <c r="X57" s="7"/>
      <c r="Y57" s="7"/>
      <c r="Z57" s="7"/>
      <c r="AA57" s="487"/>
    </row>
    <row r="58" spans="1:27" s="10" customFormat="1" ht="20.100000000000001" customHeight="1">
      <c r="A58" s="7"/>
      <c r="B58" s="29"/>
      <c r="C58" s="7"/>
      <c r="D58" s="2"/>
      <c r="E58" s="7"/>
      <c r="F58" s="7"/>
      <c r="G58" s="7"/>
      <c r="H58" s="13"/>
      <c r="I58" s="7"/>
      <c r="J58" s="7"/>
      <c r="K58" s="7"/>
      <c r="L58" s="7"/>
      <c r="M58" s="29"/>
      <c r="N58" s="29"/>
      <c r="O58" s="29"/>
      <c r="P58" s="29"/>
      <c r="Q58" s="11"/>
      <c r="R58" s="127"/>
      <c r="S58" s="127"/>
      <c r="T58" s="127"/>
      <c r="U58" s="127"/>
      <c r="V58" s="127"/>
      <c r="W58" s="7"/>
      <c r="X58" s="7"/>
      <c r="Y58" s="7"/>
      <c r="Z58" s="7"/>
      <c r="AA58" s="487"/>
    </row>
    <row r="59" spans="1:27" s="10" customFormat="1" ht="20.100000000000001" customHeight="1">
      <c r="A59" s="7"/>
      <c r="B59" s="29"/>
      <c r="C59" s="7"/>
      <c r="D59" s="2"/>
      <c r="E59" s="7"/>
      <c r="F59" s="7"/>
      <c r="G59" s="7"/>
      <c r="H59" s="13"/>
      <c r="I59" s="7"/>
      <c r="J59" s="7"/>
      <c r="K59" s="7"/>
      <c r="L59" s="7"/>
      <c r="M59" s="29"/>
      <c r="N59" s="29"/>
      <c r="O59" s="29"/>
      <c r="P59" s="29"/>
      <c r="Q59" s="11"/>
      <c r="R59" s="127"/>
      <c r="S59" s="127"/>
      <c r="T59" s="127"/>
      <c r="U59" s="127"/>
      <c r="V59" s="127"/>
      <c r="W59" s="7"/>
      <c r="X59" s="7"/>
      <c r="Y59" s="7"/>
      <c r="Z59" s="7"/>
      <c r="AA59" s="487"/>
    </row>
    <row r="60" spans="1:27" s="10" customFormat="1" ht="20.100000000000001" customHeight="1">
      <c r="A60" s="7"/>
      <c r="B60" s="29"/>
      <c r="C60" s="7"/>
      <c r="D60" s="2"/>
      <c r="E60" s="7"/>
      <c r="F60" s="7"/>
      <c r="G60" s="7"/>
      <c r="H60" s="13"/>
      <c r="I60" s="7"/>
      <c r="J60" s="7"/>
      <c r="K60" s="7"/>
      <c r="L60" s="7"/>
      <c r="M60" s="29"/>
      <c r="N60" s="29"/>
      <c r="O60" s="29"/>
      <c r="P60" s="29"/>
      <c r="Q60" s="11"/>
      <c r="R60" s="127"/>
      <c r="S60" s="127"/>
      <c r="T60" s="127"/>
      <c r="U60" s="127"/>
      <c r="V60" s="127"/>
      <c r="W60" s="7"/>
      <c r="X60" s="7"/>
      <c r="Y60" s="7"/>
      <c r="Z60" s="7"/>
      <c r="AA60" s="487"/>
    </row>
    <row r="61" spans="1:27" s="10" customFormat="1" ht="20.100000000000001" customHeight="1">
      <c r="A61" s="7"/>
      <c r="B61" s="29"/>
      <c r="C61" s="7"/>
      <c r="D61" s="2"/>
      <c r="E61" s="7"/>
      <c r="F61" s="7"/>
      <c r="G61" s="7"/>
      <c r="H61" s="13"/>
      <c r="I61" s="7"/>
      <c r="J61" s="7"/>
      <c r="K61" s="7"/>
      <c r="L61" s="7"/>
      <c r="M61" s="29"/>
      <c r="N61" s="29"/>
      <c r="O61" s="29"/>
      <c r="P61" s="29"/>
      <c r="Q61" s="11"/>
      <c r="R61" s="127"/>
      <c r="S61" s="127"/>
      <c r="T61" s="127"/>
      <c r="U61" s="127"/>
      <c r="V61" s="127"/>
      <c r="W61" s="7"/>
      <c r="X61" s="7"/>
      <c r="Y61" s="7"/>
      <c r="Z61" s="7"/>
      <c r="AA61" s="487"/>
    </row>
    <row r="62" spans="1:27" s="10" customFormat="1" ht="20.100000000000001" customHeight="1">
      <c r="A62" s="7"/>
      <c r="B62" s="29"/>
      <c r="C62" s="7"/>
      <c r="D62" s="2"/>
      <c r="E62" s="7"/>
      <c r="F62" s="7"/>
      <c r="G62" s="7"/>
      <c r="H62" s="13"/>
      <c r="I62" s="7"/>
      <c r="J62" s="7"/>
      <c r="K62" s="7"/>
      <c r="L62" s="7"/>
      <c r="M62" s="29"/>
      <c r="N62" s="29"/>
      <c r="O62" s="29"/>
      <c r="P62" s="29"/>
      <c r="Q62" s="11"/>
      <c r="R62" s="127"/>
      <c r="S62" s="127"/>
      <c r="T62" s="127"/>
      <c r="U62" s="127"/>
      <c r="V62" s="127"/>
      <c r="W62" s="7"/>
      <c r="X62" s="7"/>
      <c r="Y62" s="7"/>
      <c r="Z62" s="7"/>
      <c r="AA62" s="487"/>
    </row>
    <row r="63" spans="1:27" s="10" customFormat="1" ht="20.100000000000001" customHeight="1">
      <c r="A63" s="7"/>
      <c r="B63" s="29"/>
      <c r="C63" s="7"/>
      <c r="D63" s="1"/>
      <c r="E63" s="7"/>
      <c r="F63" s="7"/>
      <c r="G63" s="7"/>
      <c r="H63" s="13"/>
      <c r="I63" s="7"/>
      <c r="J63" s="7"/>
      <c r="K63" s="7"/>
      <c r="L63" s="7"/>
      <c r="M63" s="29"/>
      <c r="N63" s="29"/>
      <c r="O63" s="29"/>
      <c r="P63" s="29"/>
      <c r="Q63" s="11"/>
      <c r="R63" s="127"/>
      <c r="S63" s="127"/>
      <c r="T63" s="127"/>
      <c r="U63" s="127"/>
      <c r="V63" s="127"/>
      <c r="W63" s="7"/>
      <c r="X63" s="7"/>
      <c r="Y63" s="7"/>
      <c r="Z63" s="7"/>
      <c r="AA63" s="487"/>
    </row>
    <row r="64" spans="1:27" s="10" customFormat="1" ht="20.100000000000001" customHeight="1">
      <c r="A64" s="7"/>
      <c r="B64" s="29"/>
      <c r="C64" s="7"/>
      <c r="D64" s="2"/>
      <c r="E64" s="7"/>
      <c r="F64" s="7"/>
      <c r="G64" s="7"/>
      <c r="H64" s="13"/>
      <c r="I64" s="7"/>
      <c r="J64" s="7"/>
      <c r="K64" s="7"/>
      <c r="L64" s="7"/>
      <c r="M64" s="29"/>
      <c r="N64" s="29"/>
      <c r="O64" s="29"/>
      <c r="P64" s="29"/>
      <c r="Q64" s="11"/>
      <c r="R64" s="127"/>
      <c r="S64" s="127"/>
      <c r="T64" s="127"/>
      <c r="U64" s="127"/>
      <c r="V64" s="127"/>
      <c r="W64" s="7"/>
      <c r="X64" s="7"/>
      <c r="Y64" s="7"/>
      <c r="Z64" s="7"/>
      <c r="AA64" s="487"/>
    </row>
    <row r="65" spans="1:27" s="10" customFormat="1" ht="20.100000000000001" customHeight="1">
      <c r="A65" s="7"/>
      <c r="B65" s="29"/>
      <c r="C65" s="7"/>
      <c r="D65" s="2"/>
      <c r="E65" s="7"/>
      <c r="F65" s="7"/>
      <c r="G65" s="7"/>
      <c r="H65" s="13"/>
      <c r="I65" s="7"/>
      <c r="J65" s="7"/>
      <c r="K65" s="7"/>
      <c r="L65" s="7"/>
      <c r="M65" s="29"/>
      <c r="N65" s="29"/>
      <c r="O65" s="29"/>
      <c r="P65" s="29"/>
      <c r="Q65" s="11"/>
      <c r="R65" s="127"/>
      <c r="S65" s="127"/>
      <c r="T65" s="127"/>
      <c r="U65" s="127"/>
      <c r="V65" s="127"/>
      <c r="W65" s="7"/>
      <c r="X65" s="7"/>
      <c r="Y65" s="7"/>
      <c r="Z65" s="7"/>
      <c r="AA65" s="487"/>
    </row>
    <row r="66" spans="1:27" s="10" customFormat="1" ht="20.100000000000001" customHeight="1">
      <c r="A66" s="7"/>
      <c r="B66" s="29"/>
      <c r="C66" s="7"/>
      <c r="D66" s="2"/>
      <c r="E66" s="7"/>
      <c r="F66" s="7"/>
      <c r="G66" s="7"/>
      <c r="H66" s="13"/>
      <c r="I66" s="7"/>
      <c r="J66" s="7"/>
      <c r="K66" s="7"/>
      <c r="L66" s="7"/>
      <c r="M66" s="29"/>
      <c r="N66" s="29"/>
      <c r="O66" s="29"/>
      <c r="P66" s="29"/>
      <c r="Q66" s="11"/>
      <c r="R66" s="127"/>
      <c r="S66" s="127"/>
      <c r="T66" s="127"/>
      <c r="U66" s="127"/>
      <c r="V66" s="127"/>
      <c r="W66" s="7"/>
      <c r="X66" s="7"/>
      <c r="Y66" s="7"/>
      <c r="Z66" s="7"/>
      <c r="AA66" s="487"/>
    </row>
    <row r="67" spans="1:27" s="10" customFormat="1" ht="20.100000000000001" customHeight="1">
      <c r="A67" s="7"/>
      <c r="B67" s="29"/>
      <c r="C67" s="7"/>
      <c r="D67" s="2"/>
      <c r="E67" s="7"/>
      <c r="F67" s="7"/>
      <c r="G67" s="7"/>
      <c r="H67" s="13"/>
      <c r="I67" s="7"/>
      <c r="J67" s="7"/>
      <c r="K67" s="7"/>
      <c r="L67" s="7"/>
      <c r="M67" s="29"/>
      <c r="N67" s="29"/>
      <c r="O67" s="29"/>
      <c r="P67" s="29"/>
      <c r="Q67" s="11"/>
      <c r="R67" s="127"/>
      <c r="S67" s="127"/>
      <c r="T67" s="127"/>
      <c r="U67" s="127"/>
      <c r="V67" s="127"/>
      <c r="W67" s="7"/>
      <c r="X67" s="7"/>
      <c r="Y67" s="7"/>
      <c r="Z67" s="7"/>
      <c r="AA67" s="487"/>
    </row>
    <row r="68" spans="1:27" s="10" customFormat="1" ht="20.100000000000001" customHeight="1">
      <c r="A68" s="7"/>
      <c r="B68" s="29"/>
      <c r="C68" s="7"/>
      <c r="D68" s="2"/>
      <c r="E68" s="7"/>
      <c r="F68" s="7"/>
      <c r="G68" s="7"/>
      <c r="H68" s="13"/>
      <c r="I68" s="7"/>
      <c r="J68" s="7"/>
      <c r="K68" s="7"/>
      <c r="L68" s="7"/>
      <c r="M68" s="29"/>
      <c r="N68" s="29"/>
      <c r="O68" s="29"/>
      <c r="P68" s="29"/>
      <c r="Q68" s="11"/>
      <c r="R68" s="127"/>
      <c r="S68" s="127"/>
      <c r="T68" s="127"/>
      <c r="U68" s="127"/>
      <c r="V68" s="127"/>
      <c r="W68" s="7"/>
      <c r="X68" s="7"/>
      <c r="Y68" s="7"/>
      <c r="Z68" s="7"/>
      <c r="AA68" s="487"/>
    </row>
    <row r="69" spans="1:27" s="10" customFormat="1" ht="20.100000000000001" customHeight="1">
      <c r="A69" s="7"/>
      <c r="B69" s="29"/>
      <c r="C69" s="7"/>
      <c r="D69" s="2"/>
      <c r="E69" s="7"/>
      <c r="F69" s="7"/>
      <c r="G69" s="7"/>
      <c r="H69" s="13"/>
      <c r="I69" s="7"/>
      <c r="J69" s="7"/>
      <c r="K69" s="7"/>
      <c r="L69" s="7"/>
      <c r="M69" s="29"/>
      <c r="N69" s="29"/>
      <c r="O69" s="29"/>
      <c r="P69" s="29"/>
      <c r="Q69" s="11"/>
      <c r="R69" s="127"/>
      <c r="S69" s="127"/>
      <c r="T69" s="127"/>
      <c r="U69" s="127"/>
      <c r="V69" s="127"/>
      <c r="W69" s="7"/>
      <c r="X69" s="7"/>
      <c r="Y69" s="7"/>
      <c r="Z69" s="7"/>
      <c r="AA69" s="487"/>
    </row>
    <row r="70" spans="1:27" s="10" customFormat="1" ht="20.100000000000001" customHeight="1">
      <c r="A70" s="7"/>
      <c r="B70" s="29"/>
      <c r="C70" s="7"/>
      <c r="D70" s="2"/>
      <c r="E70" s="7"/>
      <c r="F70" s="7"/>
      <c r="G70" s="7"/>
      <c r="H70" s="13"/>
      <c r="I70" s="7"/>
      <c r="J70" s="7"/>
      <c r="K70" s="7"/>
      <c r="L70" s="7"/>
      <c r="M70" s="29"/>
      <c r="N70" s="29"/>
      <c r="O70" s="29"/>
      <c r="P70" s="29"/>
      <c r="Q70" s="11"/>
      <c r="R70" s="127"/>
      <c r="S70" s="127"/>
      <c r="T70" s="127"/>
      <c r="U70" s="127"/>
      <c r="V70" s="127"/>
      <c r="W70" s="7"/>
      <c r="X70" s="7"/>
      <c r="Y70" s="7"/>
      <c r="Z70" s="7"/>
      <c r="AA70" s="487"/>
    </row>
    <row r="71" spans="1:27" s="10" customFormat="1" ht="20.100000000000001" customHeight="1">
      <c r="A71" s="7"/>
      <c r="B71" s="29"/>
      <c r="C71" s="7"/>
      <c r="D71" s="2"/>
      <c r="E71" s="7"/>
      <c r="F71" s="7"/>
      <c r="G71" s="7"/>
      <c r="H71" s="13"/>
      <c r="I71" s="7"/>
      <c r="J71" s="7"/>
      <c r="K71" s="7"/>
      <c r="L71" s="7"/>
      <c r="M71" s="29"/>
      <c r="N71" s="29"/>
      <c r="O71" s="29"/>
      <c r="P71" s="29"/>
      <c r="Q71" s="11"/>
      <c r="R71" s="127"/>
      <c r="S71" s="127"/>
      <c r="T71" s="127"/>
      <c r="U71" s="127"/>
      <c r="V71" s="127"/>
      <c r="W71" s="7"/>
      <c r="X71" s="7"/>
      <c r="Y71" s="7"/>
      <c r="Z71" s="7"/>
      <c r="AA71" s="487"/>
    </row>
    <row r="72" spans="1:27" s="10" customFormat="1" ht="20.100000000000001" customHeight="1">
      <c r="A72" s="7"/>
      <c r="B72" s="29"/>
      <c r="C72" s="7"/>
      <c r="D72" s="2"/>
      <c r="E72" s="7"/>
      <c r="F72" s="7"/>
      <c r="G72" s="7"/>
      <c r="H72" s="13"/>
      <c r="I72" s="7"/>
      <c r="J72" s="7"/>
      <c r="K72" s="7"/>
      <c r="L72" s="7"/>
      <c r="M72" s="29"/>
      <c r="N72" s="29"/>
      <c r="O72" s="29"/>
      <c r="P72" s="29"/>
      <c r="Q72" s="11"/>
      <c r="R72" s="127"/>
      <c r="S72" s="127"/>
      <c r="T72" s="127"/>
      <c r="U72" s="127"/>
      <c r="V72" s="127"/>
      <c r="W72" s="7"/>
      <c r="X72" s="7"/>
      <c r="Y72" s="7"/>
      <c r="Z72" s="7"/>
      <c r="AA72" s="487"/>
    </row>
    <row r="73" spans="1:27" s="10" customFormat="1" ht="20.100000000000001" customHeight="1">
      <c r="A73" s="7"/>
      <c r="B73" s="29"/>
      <c r="C73" s="7"/>
      <c r="D73" s="1"/>
      <c r="E73" s="7"/>
      <c r="F73" s="7"/>
      <c r="G73" s="7"/>
      <c r="H73" s="13"/>
      <c r="I73" s="7"/>
      <c r="J73" s="7"/>
      <c r="K73" s="7"/>
      <c r="L73" s="7"/>
      <c r="M73" s="29"/>
      <c r="N73" s="29"/>
      <c r="O73" s="29"/>
      <c r="P73" s="29"/>
      <c r="Q73" s="11"/>
      <c r="R73" s="127"/>
      <c r="S73" s="127"/>
      <c r="T73" s="127"/>
      <c r="U73" s="127"/>
      <c r="V73" s="127"/>
      <c r="W73" s="7"/>
      <c r="X73" s="7"/>
      <c r="Y73" s="7"/>
      <c r="Z73" s="7"/>
      <c r="AA73" s="487"/>
    </row>
    <row r="74" spans="1:27" s="10" customFormat="1" ht="20.100000000000001" customHeight="1">
      <c r="A74" s="7"/>
      <c r="B74" s="29"/>
      <c r="C74" s="7"/>
      <c r="D74" s="2"/>
      <c r="E74" s="7"/>
      <c r="F74" s="7"/>
      <c r="G74" s="7"/>
      <c r="H74" s="13"/>
      <c r="I74" s="7"/>
      <c r="J74" s="7"/>
      <c r="K74" s="7"/>
      <c r="L74" s="7"/>
      <c r="M74" s="29"/>
      <c r="N74" s="29"/>
      <c r="O74" s="29"/>
      <c r="P74" s="29"/>
      <c r="Q74" s="11"/>
      <c r="R74" s="127"/>
      <c r="S74" s="127"/>
      <c r="T74" s="127"/>
      <c r="U74" s="127"/>
      <c r="V74" s="127"/>
      <c r="W74" s="7"/>
      <c r="X74" s="7"/>
      <c r="Y74" s="7"/>
      <c r="Z74" s="7"/>
      <c r="AA74" s="487"/>
    </row>
    <row r="75" spans="1:27" s="10" customFormat="1" ht="20.100000000000001" customHeight="1">
      <c r="A75" s="7"/>
      <c r="B75" s="29"/>
      <c r="C75" s="7"/>
      <c r="D75" s="2"/>
      <c r="E75" s="7"/>
      <c r="F75" s="7"/>
      <c r="G75" s="7"/>
      <c r="H75" s="13"/>
      <c r="I75" s="7"/>
      <c r="J75" s="7"/>
      <c r="K75" s="7"/>
      <c r="L75" s="7"/>
      <c r="M75" s="29"/>
      <c r="N75" s="29"/>
      <c r="O75" s="29"/>
      <c r="P75" s="29"/>
      <c r="Q75" s="11"/>
      <c r="R75" s="127"/>
      <c r="S75" s="127"/>
      <c r="T75" s="127"/>
      <c r="U75" s="127"/>
      <c r="V75" s="127"/>
      <c r="W75" s="7"/>
      <c r="X75" s="7"/>
      <c r="Y75" s="7"/>
      <c r="Z75" s="7"/>
      <c r="AA75" s="487"/>
    </row>
    <row r="76" spans="1:27" s="10" customFormat="1" ht="20.100000000000001" customHeight="1">
      <c r="A76" s="7"/>
      <c r="B76" s="29"/>
      <c r="C76" s="7"/>
      <c r="D76" s="2"/>
      <c r="E76" s="7"/>
      <c r="F76" s="7"/>
      <c r="G76" s="7"/>
      <c r="H76" s="13"/>
      <c r="I76" s="7"/>
      <c r="J76" s="7"/>
      <c r="K76" s="7"/>
      <c r="L76" s="7"/>
      <c r="M76" s="29"/>
      <c r="N76" s="29"/>
      <c r="O76" s="29"/>
      <c r="P76" s="29"/>
      <c r="Q76" s="11"/>
      <c r="R76" s="127"/>
      <c r="S76" s="127"/>
      <c r="T76" s="127"/>
      <c r="U76" s="127"/>
      <c r="V76" s="127"/>
      <c r="W76" s="7"/>
      <c r="X76" s="7"/>
      <c r="Y76" s="7"/>
      <c r="Z76" s="7"/>
      <c r="AA76" s="487"/>
    </row>
    <row r="77" spans="1:27" s="10" customFormat="1" ht="20.100000000000001" customHeight="1">
      <c r="A77" s="7"/>
      <c r="B77" s="29"/>
      <c r="C77" s="7"/>
      <c r="D77" s="2"/>
      <c r="E77" s="7"/>
      <c r="F77" s="7"/>
      <c r="G77" s="7"/>
      <c r="H77" s="13"/>
      <c r="I77" s="7"/>
      <c r="J77" s="7"/>
      <c r="K77" s="7"/>
      <c r="L77" s="7"/>
      <c r="M77" s="29"/>
      <c r="N77" s="29"/>
      <c r="O77" s="29"/>
      <c r="P77" s="29"/>
      <c r="Q77" s="11"/>
      <c r="R77" s="127"/>
      <c r="S77" s="127"/>
      <c r="T77" s="127"/>
      <c r="U77" s="127"/>
      <c r="V77" s="127"/>
      <c r="W77" s="7"/>
      <c r="X77" s="7"/>
      <c r="Y77" s="7"/>
      <c r="Z77" s="7"/>
      <c r="AA77" s="487"/>
    </row>
    <row r="78" spans="1:27" s="10" customFormat="1" ht="20.100000000000001" customHeight="1">
      <c r="A78" s="7"/>
      <c r="B78" s="29"/>
      <c r="C78" s="7"/>
      <c r="D78" s="2"/>
      <c r="E78" s="7"/>
      <c r="F78" s="7"/>
      <c r="G78" s="7"/>
      <c r="H78" s="13"/>
      <c r="I78" s="7"/>
      <c r="J78" s="7"/>
      <c r="K78" s="7"/>
      <c r="L78" s="7"/>
      <c r="M78" s="29"/>
      <c r="N78" s="29"/>
      <c r="O78" s="29"/>
      <c r="P78" s="29"/>
      <c r="Q78" s="11"/>
      <c r="R78" s="127"/>
      <c r="S78" s="127"/>
      <c r="T78" s="127"/>
      <c r="U78" s="127"/>
      <c r="V78" s="127"/>
      <c r="W78" s="7"/>
      <c r="X78" s="7"/>
      <c r="Y78" s="7"/>
      <c r="Z78" s="7"/>
      <c r="AA78" s="487"/>
    </row>
    <row r="79" spans="1:27" s="10" customFormat="1" ht="20.100000000000001" customHeight="1">
      <c r="A79" s="7"/>
      <c r="B79" s="29"/>
      <c r="C79" s="7"/>
      <c r="D79" s="2"/>
      <c r="E79" s="7"/>
      <c r="F79" s="7"/>
      <c r="G79" s="7"/>
      <c r="H79" s="13"/>
      <c r="I79" s="7"/>
      <c r="J79" s="7"/>
      <c r="K79" s="7"/>
      <c r="L79" s="7"/>
      <c r="M79" s="29"/>
      <c r="N79" s="29"/>
      <c r="O79" s="29"/>
      <c r="P79" s="29"/>
      <c r="Q79" s="11"/>
      <c r="R79" s="127"/>
      <c r="S79" s="127"/>
      <c r="T79" s="127"/>
      <c r="U79" s="127"/>
      <c r="V79" s="127"/>
      <c r="W79" s="7"/>
      <c r="X79" s="7"/>
      <c r="Y79" s="7"/>
      <c r="Z79" s="7"/>
      <c r="AA79" s="487"/>
    </row>
    <row r="80" spans="1:27" s="10" customFormat="1" ht="20.100000000000001" customHeight="1">
      <c r="A80" s="7"/>
      <c r="B80" s="29"/>
      <c r="C80" s="7"/>
      <c r="D80" s="2"/>
      <c r="E80" s="7"/>
      <c r="F80" s="7"/>
      <c r="G80" s="7"/>
      <c r="H80" s="13"/>
      <c r="I80" s="7"/>
      <c r="J80" s="7"/>
      <c r="K80" s="7"/>
      <c r="L80" s="7"/>
      <c r="M80" s="29"/>
      <c r="N80" s="29"/>
      <c r="O80" s="29"/>
      <c r="P80" s="29"/>
      <c r="Q80" s="11"/>
      <c r="R80" s="127"/>
      <c r="S80" s="127"/>
      <c r="T80" s="127"/>
      <c r="U80" s="127"/>
      <c r="V80" s="127"/>
      <c r="W80" s="7"/>
      <c r="X80" s="7"/>
      <c r="Y80" s="7"/>
      <c r="Z80" s="7"/>
      <c r="AA80" s="487"/>
    </row>
    <row r="81" spans="1:27" s="10" customFormat="1" ht="20.100000000000001" customHeight="1">
      <c r="A81" s="7"/>
      <c r="B81" s="29"/>
      <c r="C81" s="7"/>
      <c r="D81" s="2"/>
      <c r="E81" s="7"/>
      <c r="F81" s="7"/>
      <c r="G81" s="7"/>
      <c r="H81" s="13"/>
      <c r="I81" s="7"/>
      <c r="J81" s="7"/>
      <c r="K81" s="7"/>
      <c r="L81" s="7"/>
      <c r="M81" s="29"/>
      <c r="N81" s="29"/>
      <c r="O81" s="29"/>
      <c r="P81" s="29"/>
      <c r="Q81" s="11"/>
      <c r="R81" s="127"/>
      <c r="S81" s="127"/>
      <c r="T81" s="127"/>
      <c r="U81" s="127"/>
      <c r="V81" s="127"/>
      <c r="W81" s="7"/>
      <c r="X81" s="7"/>
      <c r="Y81" s="7"/>
      <c r="Z81" s="7"/>
      <c r="AA81" s="487"/>
    </row>
    <row r="82" spans="1:27" s="10" customFormat="1" ht="20.100000000000001" customHeight="1">
      <c r="A82" s="7"/>
      <c r="B82" s="29"/>
      <c r="C82" s="7"/>
      <c r="D82" s="2"/>
      <c r="E82" s="7"/>
      <c r="F82" s="7"/>
      <c r="G82" s="7"/>
      <c r="H82" s="13"/>
      <c r="I82" s="7"/>
      <c r="J82" s="7"/>
      <c r="K82" s="7"/>
      <c r="L82" s="7"/>
      <c r="M82" s="29"/>
      <c r="N82" s="29"/>
      <c r="O82" s="29"/>
      <c r="P82" s="29"/>
      <c r="Q82" s="11"/>
      <c r="R82" s="127"/>
      <c r="S82" s="127"/>
      <c r="T82" s="127"/>
      <c r="U82" s="127"/>
      <c r="V82" s="127"/>
      <c r="W82" s="7"/>
      <c r="X82" s="7"/>
      <c r="Y82" s="7"/>
      <c r="Z82" s="7"/>
      <c r="AA82" s="487"/>
    </row>
    <row r="83" spans="1:27" s="10" customFormat="1" ht="20.100000000000001" customHeight="1">
      <c r="A83" s="7"/>
      <c r="B83" s="29"/>
      <c r="C83" s="7"/>
      <c r="D83" s="2"/>
      <c r="E83" s="7"/>
      <c r="F83" s="7"/>
      <c r="G83" s="7"/>
      <c r="H83" s="13"/>
      <c r="I83" s="7"/>
      <c r="J83" s="7"/>
      <c r="K83" s="7"/>
      <c r="L83" s="7"/>
      <c r="M83" s="29"/>
      <c r="N83" s="29"/>
      <c r="O83" s="29"/>
      <c r="P83" s="29"/>
      <c r="Q83" s="11"/>
      <c r="R83" s="127"/>
      <c r="S83" s="127"/>
      <c r="T83" s="127"/>
      <c r="U83" s="127"/>
      <c r="V83" s="127"/>
      <c r="W83" s="7"/>
      <c r="X83" s="7"/>
      <c r="Y83" s="7"/>
      <c r="Z83" s="7"/>
      <c r="AA83" s="487"/>
    </row>
    <row r="84" spans="1:27" s="10" customFormat="1" ht="20.100000000000001" customHeight="1">
      <c r="A84" s="7"/>
      <c r="B84" s="29"/>
      <c r="C84" s="7"/>
      <c r="D84" s="2"/>
      <c r="E84" s="7"/>
      <c r="F84" s="7"/>
      <c r="G84" s="7"/>
      <c r="H84" s="13"/>
      <c r="I84" s="7"/>
      <c r="J84" s="7"/>
      <c r="K84" s="7"/>
      <c r="L84" s="7"/>
      <c r="M84" s="29"/>
      <c r="N84" s="29"/>
      <c r="O84" s="29"/>
      <c r="P84" s="29"/>
      <c r="Q84" s="11"/>
      <c r="R84" s="127"/>
      <c r="S84" s="127"/>
      <c r="T84" s="127"/>
      <c r="U84" s="127"/>
      <c r="V84" s="127"/>
      <c r="W84" s="7"/>
      <c r="X84" s="7"/>
      <c r="Y84" s="7"/>
      <c r="Z84" s="7"/>
      <c r="AA84" s="487"/>
    </row>
    <row r="85" spans="1:27" s="10" customFormat="1" ht="20.100000000000001" customHeight="1">
      <c r="A85" s="7"/>
      <c r="B85" s="29"/>
      <c r="C85" s="7"/>
      <c r="D85" s="2"/>
      <c r="E85" s="7"/>
      <c r="F85" s="7"/>
      <c r="G85" s="7"/>
      <c r="H85" s="13"/>
      <c r="I85" s="7"/>
      <c r="J85" s="7"/>
      <c r="K85" s="7"/>
      <c r="L85" s="7"/>
      <c r="M85" s="29"/>
      <c r="N85" s="29"/>
      <c r="O85" s="29"/>
      <c r="P85" s="29"/>
      <c r="Q85" s="11"/>
      <c r="R85" s="127"/>
      <c r="S85" s="127"/>
      <c r="T85" s="127"/>
      <c r="U85" s="127"/>
      <c r="V85" s="127"/>
      <c r="W85" s="7"/>
      <c r="X85" s="7"/>
      <c r="Y85" s="7"/>
      <c r="Z85" s="7"/>
      <c r="AA85" s="487"/>
    </row>
    <row r="86" spans="1:27" s="10" customFormat="1" ht="20.100000000000001" customHeight="1">
      <c r="A86" s="7"/>
      <c r="B86" s="29"/>
      <c r="C86" s="7"/>
      <c r="D86" s="2"/>
      <c r="E86" s="7"/>
      <c r="F86" s="7"/>
      <c r="G86" s="7"/>
      <c r="H86" s="13"/>
      <c r="I86" s="7"/>
      <c r="J86" s="7"/>
      <c r="K86" s="7"/>
      <c r="L86" s="7"/>
      <c r="M86" s="29"/>
      <c r="N86" s="29"/>
      <c r="O86" s="29"/>
      <c r="P86" s="29"/>
      <c r="Q86" s="11"/>
      <c r="R86" s="127"/>
      <c r="S86" s="127"/>
      <c r="T86" s="127"/>
      <c r="U86" s="127"/>
      <c r="V86" s="127"/>
      <c r="W86" s="7"/>
      <c r="X86" s="7"/>
      <c r="Y86" s="7"/>
      <c r="Z86" s="7"/>
      <c r="AA86" s="487"/>
    </row>
    <row r="87" spans="1:27" s="10" customFormat="1" ht="20.100000000000001" customHeight="1">
      <c r="A87" s="7"/>
      <c r="B87" s="29"/>
      <c r="C87" s="7"/>
      <c r="D87" s="2"/>
      <c r="E87" s="7"/>
      <c r="F87" s="7"/>
      <c r="G87" s="7"/>
      <c r="H87" s="13"/>
      <c r="I87" s="7"/>
      <c r="J87" s="7"/>
      <c r="K87" s="7"/>
      <c r="L87" s="7"/>
      <c r="M87" s="29"/>
      <c r="N87" s="29"/>
      <c r="O87" s="29"/>
      <c r="P87" s="29"/>
      <c r="Q87" s="11"/>
      <c r="R87" s="127"/>
      <c r="S87" s="127"/>
      <c r="T87" s="127"/>
      <c r="U87" s="127"/>
      <c r="V87" s="127"/>
      <c r="W87" s="7"/>
      <c r="X87" s="7"/>
      <c r="Y87" s="7"/>
      <c r="Z87" s="7"/>
      <c r="AA87" s="487"/>
    </row>
    <row r="88" spans="1:27" s="10" customFormat="1" ht="20.100000000000001" customHeight="1">
      <c r="A88" s="7"/>
      <c r="B88" s="29"/>
      <c r="C88" s="7"/>
      <c r="D88" s="2"/>
      <c r="E88" s="7"/>
      <c r="F88" s="7"/>
      <c r="G88" s="7"/>
      <c r="H88" s="13"/>
      <c r="I88" s="7"/>
      <c r="J88" s="7"/>
      <c r="K88" s="7"/>
      <c r="L88" s="7"/>
      <c r="M88" s="29"/>
      <c r="N88" s="29"/>
      <c r="O88" s="29"/>
      <c r="P88" s="29"/>
      <c r="Q88" s="11"/>
      <c r="R88" s="127"/>
      <c r="S88" s="127"/>
      <c r="T88" s="127"/>
      <c r="U88" s="127"/>
      <c r="V88" s="127"/>
      <c r="W88" s="7"/>
      <c r="X88" s="7"/>
      <c r="Y88" s="7"/>
      <c r="Z88" s="7"/>
      <c r="AA88" s="487"/>
    </row>
    <row r="89" spans="1:27" s="10" customFormat="1" ht="20.100000000000001" customHeight="1">
      <c r="A89" s="7"/>
      <c r="B89" s="29"/>
      <c r="C89" s="7"/>
      <c r="D89" s="2"/>
      <c r="E89" s="7"/>
      <c r="F89" s="7"/>
      <c r="G89" s="7"/>
      <c r="H89" s="13"/>
      <c r="I89" s="7"/>
      <c r="J89" s="7"/>
      <c r="K89" s="7"/>
      <c r="L89" s="7"/>
      <c r="M89" s="29"/>
      <c r="N89" s="29"/>
      <c r="O89" s="29"/>
      <c r="P89" s="29"/>
      <c r="Q89" s="11"/>
      <c r="R89" s="127"/>
      <c r="S89" s="127"/>
      <c r="T89" s="127"/>
      <c r="U89" s="127"/>
      <c r="V89" s="127"/>
      <c r="W89" s="7"/>
      <c r="X89" s="7"/>
      <c r="Y89" s="7"/>
      <c r="Z89" s="7"/>
      <c r="AA89" s="487"/>
    </row>
    <row r="90" spans="1:27" s="10" customFormat="1" ht="20.100000000000001" customHeight="1">
      <c r="A90" s="7"/>
      <c r="B90" s="29"/>
      <c r="C90" s="7"/>
      <c r="D90" s="2"/>
      <c r="E90" s="7"/>
      <c r="F90" s="7"/>
      <c r="G90" s="7"/>
      <c r="H90" s="13"/>
      <c r="I90" s="7"/>
      <c r="J90" s="7"/>
      <c r="K90" s="7"/>
      <c r="L90" s="7"/>
      <c r="M90" s="29"/>
      <c r="N90" s="29"/>
      <c r="O90" s="29"/>
      <c r="P90" s="29"/>
      <c r="Q90" s="11"/>
      <c r="R90" s="127"/>
      <c r="S90" s="127"/>
      <c r="T90" s="127"/>
      <c r="U90" s="127"/>
      <c r="V90" s="127"/>
      <c r="W90" s="7"/>
      <c r="X90" s="7"/>
      <c r="Y90" s="7"/>
      <c r="Z90" s="7"/>
      <c r="AA90" s="487"/>
    </row>
    <row r="91" spans="1:27" s="10" customFormat="1" ht="20.100000000000001" customHeight="1">
      <c r="A91" s="7"/>
      <c r="B91" s="29"/>
      <c r="C91" s="7"/>
      <c r="D91" s="2"/>
      <c r="E91" s="7"/>
      <c r="F91" s="7"/>
      <c r="G91" s="7"/>
      <c r="H91" s="13"/>
      <c r="I91" s="7"/>
      <c r="J91" s="7"/>
      <c r="K91" s="7"/>
      <c r="L91" s="7"/>
      <c r="M91" s="29"/>
      <c r="N91" s="29"/>
      <c r="O91" s="29"/>
      <c r="P91" s="29"/>
      <c r="Q91" s="11"/>
      <c r="R91" s="127"/>
      <c r="S91" s="127"/>
      <c r="T91" s="127"/>
      <c r="U91" s="127"/>
      <c r="V91" s="127"/>
      <c r="W91" s="7"/>
      <c r="X91" s="7"/>
      <c r="Y91" s="7"/>
      <c r="Z91" s="7"/>
      <c r="AA91" s="487"/>
    </row>
    <row r="92" spans="1:27" s="10" customFormat="1" ht="20.100000000000001" customHeight="1">
      <c r="A92" s="7"/>
      <c r="B92" s="29"/>
      <c r="C92" s="7"/>
      <c r="D92" s="2"/>
      <c r="E92" s="7"/>
      <c r="F92" s="7"/>
      <c r="G92" s="7"/>
      <c r="H92" s="13"/>
      <c r="I92" s="7"/>
      <c r="J92" s="7"/>
      <c r="K92" s="7"/>
      <c r="L92" s="7"/>
      <c r="M92" s="29"/>
      <c r="N92" s="29"/>
      <c r="O92" s="29"/>
      <c r="P92" s="29"/>
      <c r="Q92" s="11"/>
      <c r="R92" s="127"/>
      <c r="S92" s="127"/>
      <c r="T92" s="127"/>
      <c r="U92" s="127"/>
      <c r="V92" s="127"/>
      <c r="W92" s="7"/>
      <c r="X92" s="7"/>
      <c r="Y92" s="7"/>
      <c r="Z92" s="7"/>
      <c r="AA92" s="487"/>
    </row>
    <row r="93" spans="1:27" s="10" customFormat="1" ht="20.100000000000001" customHeight="1">
      <c r="A93" s="7"/>
      <c r="B93" s="29"/>
      <c r="C93" s="7"/>
      <c r="D93" s="1"/>
      <c r="E93" s="7"/>
      <c r="F93" s="7"/>
      <c r="G93" s="7"/>
      <c r="H93" s="13"/>
      <c r="I93" s="7"/>
      <c r="J93" s="7"/>
      <c r="K93" s="7"/>
      <c r="L93" s="7"/>
      <c r="M93" s="29"/>
      <c r="N93" s="29"/>
      <c r="O93" s="29"/>
      <c r="P93" s="29"/>
      <c r="Q93" s="11"/>
      <c r="R93" s="127"/>
      <c r="S93" s="127"/>
      <c r="T93" s="127"/>
      <c r="U93" s="127"/>
      <c r="V93" s="127"/>
      <c r="W93" s="7"/>
      <c r="X93" s="7"/>
      <c r="Y93" s="7"/>
      <c r="Z93" s="7"/>
      <c r="AA93" s="487"/>
    </row>
    <row r="94" spans="1:27" s="10" customFormat="1" ht="20.100000000000001" customHeight="1">
      <c r="A94" s="7"/>
      <c r="B94" s="29"/>
      <c r="C94" s="7"/>
      <c r="D94" s="2"/>
      <c r="E94" s="7"/>
      <c r="F94" s="7"/>
      <c r="G94" s="7"/>
      <c r="H94" s="13"/>
      <c r="I94" s="7"/>
      <c r="J94" s="7"/>
      <c r="K94" s="7"/>
      <c r="L94" s="7"/>
      <c r="M94" s="29"/>
      <c r="N94" s="29"/>
      <c r="O94" s="29"/>
      <c r="P94" s="29"/>
      <c r="Q94" s="11"/>
      <c r="R94" s="127"/>
      <c r="S94" s="127"/>
      <c r="T94" s="127"/>
      <c r="U94" s="127"/>
      <c r="V94" s="127"/>
      <c r="W94" s="7"/>
      <c r="X94" s="7"/>
      <c r="Y94" s="7"/>
      <c r="Z94" s="7"/>
      <c r="AA94" s="487"/>
    </row>
    <row r="95" spans="1:27" s="10" customFormat="1" ht="20.100000000000001" customHeight="1">
      <c r="A95" s="7"/>
      <c r="B95" s="29"/>
      <c r="C95" s="7"/>
      <c r="D95" s="2"/>
      <c r="E95" s="7"/>
      <c r="F95" s="7"/>
      <c r="G95" s="7"/>
      <c r="H95" s="13"/>
      <c r="I95" s="7"/>
      <c r="J95" s="7"/>
      <c r="K95" s="7"/>
      <c r="L95" s="7"/>
      <c r="M95" s="29"/>
      <c r="N95" s="29"/>
      <c r="O95" s="29"/>
      <c r="P95" s="29"/>
      <c r="Q95" s="11"/>
      <c r="R95" s="127"/>
      <c r="S95" s="127"/>
      <c r="T95" s="127"/>
      <c r="U95" s="127"/>
      <c r="V95" s="127"/>
      <c r="W95" s="7"/>
      <c r="X95" s="7"/>
      <c r="Y95" s="7"/>
      <c r="Z95" s="7"/>
      <c r="AA95" s="487"/>
    </row>
    <row r="96" spans="1:27" s="10" customFormat="1" ht="20.100000000000001" customHeight="1">
      <c r="A96" s="7"/>
      <c r="B96" s="29"/>
      <c r="C96" s="7"/>
      <c r="D96" s="2"/>
      <c r="E96" s="7"/>
      <c r="F96" s="7"/>
      <c r="G96" s="7"/>
      <c r="H96" s="13"/>
      <c r="I96" s="7"/>
      <c r="J96" s="7"/>
      <c r="K96" s="7"/>
      <c r="L96" s="7"/>
      <c r="M96" s="29"/>
      <c r="N96" s="29"/>
      <c r="O96" s="29"/>
      <c r="P96" s="29"/>
      <c r="Q96" s="11"/>
      <c r="R96" s="127"/>
      <c r="S96" s="127"/>
      <c r="T96" s="127"/>
      <c r="U96" s="127"/>
      <c r="V96" s="127"/>
      <c r="W96" s="7"/>
      <c r="X96" s="7"/>
      <c r="Y96" s="7"/>
      <c r="Z96" s="7"/>
      <c r="AA96" s="487"/>
    </row>
    <row r="97" spans="1:27" s="10" customFormat="1" ht="20.100000000000001" customHeight="1">
      <c r="A97" s="7"/>
      <c r="B97" s="29"/>
      <c r="C97" s="7"/>
      <c r="D97" s="2"/>
      <c r="E97" s="7"/>
      <c r="F97" s="7"/>
      <c r="G97" s="7"/>
      <c r="H97" s="13"/>
      <c r="I97" s="7"/>
      <c r="J97" s="7"/>
      <c r="K97" s="7"/>
      <c r="L97" s="7"/>
      <c r="M97" s="29"/>
      <c r="N97" s="29"/>
      <c r="O97" s="29"/>
      <c r="P97" s="29"/>
      <c r="Q97" s="11"/>
      <c r="R97" s="127"/>
      <c r="S97" s="127"/>
      <c r="T97" s="127"/>
      <c r="U97" s="127"/>
      <c r="V97" s="127"/>
      <c r="W97" s="7"/>
      <c r="X97" s="7"/>
      <c r="Y97" s="7"/>
      <c r="Z97" s="7"/>
      <c r="AA97" s="487"/>
    </row>
    <row r="98" spans="1:27" s="10" customFormat="1" ht="20.100000000000001" customHeight="1">
      <c r="A98" s="7"/>
      <c r="B98" s="29"/>
      <c r="C98" s="7"/>
      <c r="D98" s="2"/>
      <c r="E98" s="7"/>
      <c r="F98" s="7"/>
      <c r="G98" s="7"/>
      <c r="H98" s="13"/>
      <c r="I98" s="7"/>
      <c r="J98" s="7"/>
      <c r="K98" s="7"/>
      <c r="L98" s="7"/>
      <c r="M98" s="29"/>
      <c r="N98" s="29"/>
      <c r="O98" s="29"/>
      <c r="P98" s="29"/>
      <c r="Q98" s="11"/>
      <c r="R98" s="127"/>
      <c r="S98" s="127"/>
      <c r="T98" s="127"/>
      <c r="U98" s="127"/>
      <c r="V98" s="127"/>
      <c r="W98" s="7"/>
      <c r="X98" s="7"/>
      <c r="Y98" s="7"/>
      <c r="Z98" s="7"/>
      <c r="AA98" s="487"/>
    </row>
    <row r="99" spans="1:27" s="10" customFormat="1" ht="20.100000000000001" customHeight="1">
      <c r="A99" s="7"/>
      <c r="B99" s="29"/>
      <c r="C99" s="7"/>
      <c r="D99" s="2"/>
      <c r="E99" s="7"/>
      <c r="F99" s="7"/>
      <c r="G99" s="7"/>
      <c r="H99" s="13"/>
      <c r="I99" s="7"/>
      <c r="J99" s="7"/>
      <c r="K99" s="7"/>
      <c r="L99" s="7"/>
      <c r="M99" s="29"/>
      <c r="N99" s="29"/>
      <c r="O99" s="29"/>
      <c r="P99" s="29"/>
      <c r="Q99" s="11"/>
      <c r="R99" s="127"/>
      <c r="S99" s="127"/>
      <c r="T99" s="127"/>
      <c r="U99" s="127"/>
      <c r="V99" s="127"/>
      <c r="W99" s="7"/>
      <c r="X99" s="7"/>
      <c r="Y99" s="7"/>
      <c r="Z99" s="7"/>
      <c r="AA99" s="487"/>
    </row>
    <row r="100" spans="1:27" s="10" customFormat="1" ht="20.100000000000001" customHeight="1">
      <c r="A100" s="7"/>
      <c r="B100" s="29"/>
      <c r="C100" s="7"/>
      <c r="D100" s="1"/>
      <c r="E100" s="7"/>
      <c r="F100" s="7"/>
      <c r="G100" s="7"/>
      <c r="H100" s="13"/>
      <c r="I100" s="7"/>
      <c r="J100" s="7"/>
      <c r="K100" s="7"/>
      <c r="L100" s="7"/>
      <c r="M100" s="29"/>
      <c r="N100" s="29"/>
      <c r="O100" s="29"/>
      <c r="P100" s="29"/>
      <c r="Q100" s="11"/>
      <c r="R100" s="127"/>
      <c r="S100" s="127"/>
      <c r="T100" s="127"/>
      <c r="U100" s="127"/>
      <c r="V100" s="127"/>
      <c r="W100" s="7"/>
      <c r="X100" s="7"/>
      <c r="Y100" s="7"/>
      <c r="Z100" s="7"/>
      <c r="AA100" s="487"/>
    </row>
    <row r="101" spans="1:27" s="10" customFormat="1" ht="20.100000000000001" customHeight="1">
      <c r="A101" s="7"/>
      <c r="B101" s="29"/>
      <c r="C101" s="7"/>
      <c r="D101" s="2"/>
      <c r="E101" s="7"/>
      <c r="F101" s="7"/>
      <c r="G101" s="7"/>
      <c r="H101" s="13"/>
      <c r="I101" s="7"/>
      <c r="J101" s="7"/>
      <c r="K101" s="7"/>
      <c r="L101" s="7"/>
      <c r="M101" s="29"/>
      <c r="N101" s="29"/>
      <c r="O101" s="29"/>
      <c r="P101" s="29"/>
      <c r="Q101" s="11"/>
      <c r="R101" s="127"/>
      <c r="S101" s="127"/>
      <c r="T101" s="127"/>
      <c r="U101" s="127"/>
      <c r="V101" s="127"/>
      <c r="W101" s="7"/>
      <c r="X101" s="7"/>
      <c r="Y101" s="7"/>
      <c r="Z101" s="7"/>
      <c r="AA101" s="487"/>
    </row>
    <row r="102" spans="1:27" s="10" customFormat="1" ht="20.100000000000001" customHeight="1">
      <c r="A102" s="7"/>
      <c r="B102" s="29"/>
      <c r="C102" s="7"/>
      <c r="D102" s="2"/>
      <c r="E102" s="7"/>
      <c r="F102" s="7"/>
      <c r="G102" s="7"/>
      <c r="H102" s="13"/>
      <c r="I102" s="7"/>
      <c r="J102" s="7"/>
      <c r="K102" s="7"/>
      <c r="L102" s="7"/>
      <c r="M102" s="29"/>
      <c r="N102" s="29"/>
      <c r="O102" s="29"/>
      <c r="P102" s="29"/>
      <c r="Q102" s="11"/>
      <c r="R102" s="127"/>
      <c r="S102" s="127"/>
      <c r="T102" s="127"/>
      <c r="U102" s="127"/>
      <c r="V102" s="127"/>
      <c r="W102" s="7"/>
      <c r="X102" s="7"/>
      <c r="Y102" s="7"/>
      <c r="Z102" s="7"/>
      <c r="AA102" s="487"/>
    </row>
    <row r="103" spans="1:27" s="10" customFormat="1" ht="20.100000000000001" customHeight="1">
      <c r="A103" s="7"/>
      <c r="B103" s="29"/>
      <c r="C103" s="7"/>
      <c r="D103" s="2"/>
      <c r="E103" s="7"/>
      <c r="F103" s="7"/>
      <c r="G103" s="7"/>
      <c r="H103" s="13"/>
      <c r="I103" s="7"/>
      <c r="J103" s="7"/>
      <c r="K103" s="7"/>
      <c r="L103" s="7"/>
      <c r="M103" s="29"/>
      <c r="N103" s="29"/>
      <c r="O103" s="29"/>
      <c r="P103" s="29"/>
      <c r="Q103" s="11"/>
      <c r="R103" s="127"/>
      <c r="S103" s="127"/>
      <c r="T103" s="127"/>
      <c r="U103" s="127"/>
      <c r="V103" s="127"/>
      <c r="W103" s="7"/>
      <c r="X103" s="7"/>
      <c r="Y103" s="7"/>
      <c r="Z103" s="7"/>
      <c r="AA103" s="487"/>
    </row>
    <row r="104" spans="1:27" s="10" customFormat="1" ht="20.100000000000001" customHeight="1">
      <c r="A104" s="7"/>
      <c r="B104" s="29"/>
      <c r="C104" s="7"/>
      <c r="D104" s="2"/>
      <c r="E104" s="7"/>
      <c r="F104" s="7"/>
      <c r="G104" s="7"/>
      <c r="H104" s="13"/>
      <c r="I104" s="7"/>
      <c r="J104" s="7"/>
      <c r="K104" s="7"/>
      <c r="L104" s="7"/>
      <c r="M104" s="29"/>
      <c r="N104" s="29"/>
      <c r="O104" s="29"/>
      <c r="P104" s="29"/>
      <c r="Q104" s="11"/>
      <c r="R104" s="127"/>
      <c r="S104" s="127"/>
      <c r="T104" s="127"/>
      <c r="U104" s="127"/>
      <c r="V104" s="127"/>
      <c r="W104" s="7"/>
      <c r="X104" s="7"/>
      <c r="Y104" s="7"/>
      <c r="Z104" s="7"/>
      <c r="AA104" s="487"/>
    </row>
    <row r="105" spans="1:27" s="10" customFormat="1" ht="20.100000000000001" customHeight="1">
      <c r="A105" s="7"/>
      <c r="B105" s="29"/>
      <c r="C105" s="7"/>
      <c r="D105" s="2"/>
      <c r="E105" s="7"/>
      <c r="F105" s="7"/>
      <c r="G105" s="7"/>
      <c r="H105" s="13"/>
      <c r="I105" s="7"/>
      <c r="J105" s="7"/>
      <c r="K105" s="7"/>
      <c r="L105" s="7"/>
      <c r="M105" s="29"/>
      <c r="N105" s="29"/>
      <c r="O105" s="29"/>
      <c r="P105" s="29"/>
      <c r="Q105" s="11"/>
      <c r="R105" s="127"/>
      <c r="S105" s="127"/>
      <c r="T105" s="127"/>
      <c r="U105" s="127"/>
      <c r="V105" s="127"/>
      <c r="W105" s="7"/>
      <c r="X105" s="7"/>
      <c r="Y105" s="7"/>
      <c r="Z105" s="7"/>
      <c r="AA105" s="487"/>
    </row>
    <row r="106" spans="1:27" s="10" customFormat="1" ht="20.100000000000001" customHeight="1">
      <c r="A106" s="7"/>
      <c r="B106" s="29"/>
      <c r="C106" s="7"/>
      <c r="D106" s="2"/>
      <c r="E106" s="7"/>
      <c r="F106" s="7"/>
      <c r="G106" s="7"/>
      <c r="H106" s="13"/>
      <c r="I106" s="7"/>
      <c r="J106" s="7"/>
      <c r="K106" s="7"/>
      <c r="L106" s="7"/>
      <c r="M106" s="29"/>
      <c r="N106" s="29"/>
      <c r="O106" s="29"/>
      <c r="P106" s="29"/>
      <c r="Q106" s="11"/>
      <c r="R106" s="127"/>
      <c r="S106" s="127"/>
      <c r="T106" s="127"/>
      <c r="U106" s="127"/>
      <c r="V106" s="127"/>
      <c r="W106" s="7"/>
      <c r="X106" s="7"/>
      <c r="Y106" s="7"/>
      <c r="Z106" s="7"/>
      <c r="AA106" s="487"/>
    </row>
    <row r="107" spans="1:27" s="10" customFormat="1" ht="20.100000000000001" customHeight="1">
      <c r="A107" s="7"/>
      <c r="B107" s="29"/>
      <c r="C107" s="7"/>
      <c r="D107" s="2"/>
      <c r="E107" s="7"/>
      <c r="F107" s="7"/>
      <c r="G107" s="7"/>
      <c r="H107" s="13"/>
      <c r="I107" s="7"/>
      <c r="J107" s="7"/>
      <c r="K107" s="7"/>
      <c r="L107" s="7"/>
      <c r="M107" s="29"/>
      <c r="N107" s="29"/>
      <c r="O107" s="29"/>
      <c r="P107" s="29"/>
      <c r="Q107" s="11"/>
      <c r="R107" s="127"/>
      <c r="S107" s="127"/>
      <c r="T107" s="127"/>
      <c r="U107" s="127"/>
      <c r="V107" s="127"/>
      <c r="W107" s="7"/>
      <c r="X107" s="7"/>
      <c r="Y107" s="7"/>
      <c r="Z107" s="7"/>
      <c r="AA107" s="487"/>
    </row>
    <row r="108" spans="1:27" s="10" customFormat="1" ht="20.100000000000001" customHeight="1">
      <c r="A108" s="7"/>
      <c r="B108" s="29"/>
      <c r="C108" s="7"/>
      <c r="D108" s="2"/>
      <c r="E108" s="7"/>
      <c r="F108" s="7"/>
      <c r="G108" s="7"/>
      <c r="H108" s="13"/>
      <c r="I108" s="7"/>
      <c r="J108" s="7"/>
      <c r="K108" s="7"/>
      <c r="L108" s="7"/>
      <c r="M108" s="29"/>
      <c r="N108" s="29"/>
      <c r="O108" s="29"/>
      <c r="P108" s="29"/>
      <c r="Q108" s="11"/>
      <c r="R108" s="127"/>
      <c r="S108" s="127"/>
      <c r="T108" s="127"/>
      <c r="U108" s="127"/>
      <c r="V108" s="127"/>
      <c r="W108" s="7"/>
      <c r="X108" s="7"/>
      <c r="Y108" s="7"/>
      <c r="Z108" s="7"/>
      <c r="AA108" s="487"/>
    </row>
    <row r="109" spans="1:27" s="10" customFormat="1" ht="20.100000000000001" customHeight="1">
      <c r="A109" s="7"/>
      <c r="B109" s="29"/>
      <c r="C109" s="7"/>
      <c r="D109" s="2"/>
      <c r="E109" s="7"/>
      <c r="F109" s="7"/>
      <c r="G109" s="7"/>
      <c r="H109" s="13"/>
      <c r="I109" s="7"/>
      <c r="J109" s="7"/>
      <c r="K109" s="7"/>
      <c r="L109" s="7"/>
      <c r="M109" s="29"/>
      <c r="N109" s="29"/>
      <c r="O109" s="29"/>
      <c r="P109" s="29"/>
      <c r="Q109" s="11"/>
      <c r="R109" s="127"/>
      <c r="S109" s="127"/>
      <c r="T109" s="127"/>
      <c r="U109" s="127"/>
      <c r="V109" s="127"/>
      <c r="W109" s="7"/>
      <c r="X109" s="7"/>
      <c r="Y109" s="7"/>
      <c r="Z109" s="7"/>
      <c r="AA109" s="487"/>
    </row>
    <row r="110" spans="1:27" s="10" customFormat="1" ht="20.100000000000001" customHeight="1">
      <c r="A110" s="7"/>
      <c r="B110" s="29"/>
      <c r="C110" s="7"/>
      <c r="D110" s="2"/>
      <c r="E110" s="7"/>
      <c r="F110" s="7"/>
      <c r="G110" s="7"/>
      <c r="H110" s="13"/>
      <c r="I110" s="7"/>
      <c r="J110" s="7"/>
      <c r="K110" s="7"/>
      <c r="L110" s="7"/>
      <c r="M110" s="29"/>
      <c r="N110" s="29"/>
      <c r="O110" s="29"/>
      <c r="P110" s="29"/>
      <c r="Q110" s="11"/>
      <c r="R110" s="127"/>
      <c r="S110" s="127"/>
      <c r="T110" s="127"/>
      <c r="U110" s="127"/>
      <c r="V110" s="127"/>
      <c r="W110" s="7"/>
      <c r="X110" s="7"/>
      <c r="Y110" s="7"/>
      <c r="Z110" s="7"/>
      <c r="AA110" s="487"/>
    </row>
    <row r="111" spans="1:27" s="10" customFormat="1" ht="20.100000000000001" customHeight="1">
      <c r="A111" s="7"/>
      <c r="B111" s="29"/>
      <c r="C111" s="7"/>
      <c r="D111" s="2"/>
      <c r="E111" s="7"/>
      <c r="F111" s="7"/>
      <c r="G111" s="7"/>
      <c r="H111" s="13"/>
      <c r="I111" s="7"/>
      <c r="J111" s="7"/>
      <c r="K111" s="7"/>
      <c r="L111" s="7"/>
      <c r="M111" s="29"/>
      <c r="N111" s="29"/>
      <c r="O111" s="29"/>
      <c r="P111" s="29"/>
      <c r="Q111" s="11"/>
      <c r="R111" s="127"/>
      <c r="S111" s="127"/>
      <c r="T111" s="127"/>
      <c r="U111" s="127"/>
      <c r="V111" s="127"/>
      <c r="W111" s="7"/>
      <c r="X111" s="7"/>
      <c r="Y111" s="7"/>
      <c r="Z111" s="7"/>
      <c r="AA111" s="487"/>
    </row>
    <row r="112" spans="1:27" s="10" customFormat="1" ht="20.100000000000001" customHeight="1">
      <c r="A112" s="7"/>
      <c r="B112" s="29"/>
      <c r="C112" s="7"/>
      <c r="D112" s="2"/>
      <c r="E112" s="7"/>
      <c r="F112" s="7"/>
      <c r="G112" s="7"/>
      <c r="H112" s="13"/>
      <c r="I112" s="7"/>
      <c r="J112" s="7"/>
      <c r="K112" s="7"/>
      <c r="L112" s="7"/>
      <c r="M112" s="29"/>
      <c r="N112" s="29"/>
      <c r="O112" s="29"/>
      <c r="P112" s="29"/>
      <c r="Q112" s="11"/>
      <c r="R112" s="127"/>
      <c r="S112" s="127"/>
      <c r="T112" s="127"/>
      <c r="U112" s="127"/>
      <c r="V112" s="127"/>
      <c r="W112" s="7"/>
      <c r="X112" s="7"/>
      <c r="Y112" s="7"/>
      <c r="Z112" s="7"/>
      <c r="AA112" s="487"/>
    </row>
    <row r="113" spans="1:27" s="10" customFormat="1" ht="20.100000000000001" customHeight="1">
      <c r="A113" s="7"/>
      <c r="B113" s="29"/>
      <c r="C113" s="7"/>
      <c r="D113" s="2"/>
      <c r="E113" s="7"/>
      <c r="F113" s="7"/>
      <c r="G113" s="7"/>
      <c r="H113" s="13"/>
      <c r="I113" s="7"/>
      <c r="J113" s="7"/>
      <c r="K113" s="7"/>
      <c r="L113" s="7"/>
      <c r="M113" s="29"/>
      <c r="N113" s="29"/>
      <c r="O113" s="29"/>
      <c r="P113" s="29"/>
      <c r="Q113" s="11"/>
      <c r="R113" s="127"/>
      <c r="S113" s="127"/>
      <c r="T113" s="127"/>
      <c r="U113" s="127"/>
      <c r="V113" s="127"/>
      <c r="W113" s="7"/>
      <c r="X113" s="7"/>
      <c r="Y113" s="7"/>
      <c r="Z113" s="7"/>
      <c r="AA113" s="487"/>
    </row>
    <row r="114" spans="1:27" s="10" customFormat="1" ht="20.100000000000001" customHeight="1">
      <c r="A114" s="7"/>
      <c r="B114" s="29"/>
      <c r="C114" s="7"/>
      <c r="D114" s="2"/>
      <c r="E114" s="7"/>
      <c r="F114" s="7"/>
      <c r="G114" s="7"/>
      <c r="H114" s="13"/>
      <c r="I114" s="7"/>
      <c r="J114" s="7"/>
      <c r="K114" s="7"/>
      <c r="L114" s="7"/>
      <c r="M114" s="29"/>
      <c r="N114" s="29"/>
      <c r="O114" s="29"/>
      <c r="P114" s="29"/>
      <c r="Q114" s="11"/>
      <c r="R114" s="127"/>
      <c r="S114" s="127"/>
      <c r="T114" s="127"/>
      <c r="U114" s="127"/>
      <c r="V114" s="127"/>
      <c r="W114" s="7"/>
      <c r="X114" s="7"/>
      <c r="Y114" s="7"/>
      <c r="Z114" s="7"/>
      <c r="AA114" s="487"/>
    </row>
    <row r="115" spans="1:27" s="10" customFormat="1" ht="20.100000000000001" customHeight="1">
      <c r="B115" s="29"/>
      <c r="C115" s="7"/>
      <c r="D115" s="2"/>
      <c r="E115" s="7"/>
      <c r="F115" s="7"/>
      <c r="G115" s="7"/>
      <c r="H115" s="13"/>
      <c r="I115" s="7"/>
      <c r="J115" s="7"/>
      <c r="K115" s="7"/>
      <c r="L115" s="7"/>
      <c r="M115" s="29"/>
      <c r="N115" s="29"/>
      <c r="O115" s="29"/>
      <c r="P115" s="29"/>
      <c r="Q115" s="11"/>
      <c r="R115" s="127"/>
      <c r="S115" s="127"/>
      <c r="T115" s="127"/>
      <c r="U115" s="127"/>
      <c r="V115" s="127"/>
      <c r="W115" s="7"/>
      <c r="X115" s="7"/>
      <c r="Y115" s="7"/>
      <c r="Z115" s="7"/>
      <c r="AA115" s="487"/>
    </row>
    <row r="116" spans="1:27" s="10" customFormat="1" ht="20.100000000000001" customHeight="1">
      <c r="B116" s="29"/>
      <c r="C116" s="7"/>
      <c r="D116" s="1"/>
      <c r="E116" s="7"/>
      <c r="F116" s="7"/>
      <c r="G116" s="7"/>
      <c r="H116" s="13"/>
      <c r="I116" s="7"/>
      <c r="J116" s="7"/>
      <c r="K116" s="7"/>
      <c r="L116" s="7"/>
      <c r="M116" s="29"/>
      <c r="N116" s="29"/>
      <c r="O116" s="29"/>
      <c r="P116" s="29"/>
      <c r="Q116" s="11"/>
      <c r="R116" s="127"/>
      <c r="S116" s="127"/>
      <c r="T116" s="127"/>
      <c r="U116" s="127"/>
      <c r="V116" s="127"/>
      <c r="W116" s="7"/>
      <c r="X116" s="7"/>
      <c r="Y116" s="7"/>
      <c r="Z116" s="7"/>
      <c r="AA116" s="487"/>
    </row>
    <row r="117" spans="1:27" s="10" customFormat="1" ht="20.100000000000001" customHeight="1">
      <c r="B117" s="29"/>
      <c r="C117" s="7"/>
      <c r="D117" s="2"/>
      <c r="E117" s="7"/>
      <c r="F117" s="7"/>
      <c r="G117" s="7"/>
      <c r="H117" s="13"/>
      <c r="I117" s="7"/>
      <c r="J117" s="7"/>
      <c r="K117" s="7"/>
      <c r="L117" s="7"/>
      <c r="M117" s="29"/>
      <c r="N117" s="29"/>
      <c r="O117" s="29"/>
      <c r="P117" s="29"/>
      <c r="Q117" s="11"/>
      <c r="R117" s="127"/>
      <c r="S117" s="127"/>
      <c r="T117" s="127"/>
      <c r="U117" s="127"/>
      <c r="V117" s="127"/>
      <c r="W117" s="7"/>
      <c r="X117" s="7"/>
      <c r="Y117" s="7"/>
      <c r="Z117" s="7"/>
      <c r="AA117" s="487"/>
    </row>
    <row r="118" spans="1:27" s="10" customFormat="1" ht="20.100000000000001" customHeight="1">
      <c r="B118" s="29"/>
      <c r="C118" s="7"/>
      <c r="D118" s="2"/>
      <c r="E118" s="7"/>
      <c r="F118" s="7"/>
      <c r="G118" s="7"/>
      <c r="H118" s="13"/>
      <c r="I118" s="7"/>
      <c r="J118" s="7"/>
      <c r="K118" s="7"/>
      <c r="L118" s="7"/>
      <c r="M118" s="29"/>
      <c r="N118" s="29"/>
      <c r="O118" s="29"/>
      <c r="P118" s="29"/>
      <c r="Q118" s="11"/>
      <c r="R118" s="127"/>
      <c r="S118" s="127"/>
      <c r="T118" s="127"/>
      <c r="U118" s="127"/>
      <c r="V118" s="127"/>
      <c r="W118" s="7"/>
      <c r="X118" s="7"/>
      <c r="Y118" s="7"/>
      <c r="Z118" s="7"/>
      <c r="AA118" s="487"/>
    </row>
    <row r="119" spans="1:27" s="10" customFormat="1" ht="20.100000000000001" customHeight="1">
      <c r="B119" s="29"/>
      <c r="C119" s="7"/>
      <c r="D119" s="2"/>
      <c r="E119" s="7"/>
      <c r="F119" s="7"/>
      <c r="G119" s="7"/>
      <c r="H119" s="13"/>
      <c r="I119" s="7"/>
      <c r="J119" s="7"/>
      <c r="K119" s="7"/>
      <c r="L119" s="7"/>
      <c r="M119" s="29"/>
      <c r="N119" s="29"/>
      <c r="O119" s="29"/>
      <c r="P119" s="29"/>
      <c r="Q119" s="11"/>
      <c r="R119" s="127"/>
      <c r="S119" s="127"/>
      <c r="T119" s="127"/>
      <c r="U119" s="127"/>
      <c r="V119" s="127"/>
      <c r="W119" s="7"/>
      <c r="X119" s="7"/>
      <c r="Y119" s="7"/>
      <c r="Z119" s="7"/>
      <c r="AA119" s="487"/>
    </row>
    <row r="120" spans="1:27" s="10" customFormat="1" ht="20.100000000000001" customHeight="1">
      <c r="B120" s="29"/>
      <c r="C120" s="7"/>
      <c r="D120" s="3"/>
      <c r="E120" s="7"/>
      <c r="F120" s="7"/>
      <c r="G120" s="7"/>
      <c r="H120" s="13"/>
      <c r="I120" s="7"/>
      <c r="J120" s="7"/>
      <c r="K120" s="7"/>
      <c r="L120" s="7"/>
      <c r="M120" s="29"/>
      <c r="N120" s="29"/>
      <c r="O120" s="29"/>
      <c r="P120" s="29"/>
      <c r="Q120" s="11"/>
      <c r="R120" s="127"/>
      <c r="S120" s="127"/>
      <c r="T120" s="127"/>
      <c r="U120" s="127"/>
      <c r="V120" s="127"/>
      <c r="W120" s="7"/>
      <c r="X120" s="7"/>
      <c r="Y120" s="7"/>
      <c r="Z120" s="7"/>
      <c r="AA120" s="487"/>
    </row>
    <row r="121" spans="1:27" s="10" customFormat="1" ht="20.100000000000001" customHeight="1">
      <c r="B121" s="29"/>
      <c r="C121" s="7"/>
      <c r="D121" s="2"/>
      <c r="E121" s="7"/>
      <c r="F121" s="7"/>
      <c r="G121" s="7"/>
      <c r="H121" s="13"/>
      <c r="I121" s="7"/>
      <c r="J121" s="7"/>
      <c r="K121" s="7"/>
      <c r="L121" s="7"/>
      <c r="M121" s="29"/>
      <c r="N121" s="29"/>
      <c r="O121" s="29"/>
      <c r="P121" s="29"/>
      <c r="Q121" s="11"/>
      <c r="R121" s="127"/>
      <c r="S121" s="127"/>
      <c r="T121" s="127"/>
      <c r="U121" s="127"/>
      <c r="V121" s="127"/>
      <c r="W121" s="7"/>
      <c r="X121" s="7"/>
      <c r="Y121" s="7"/>
      <c r="Z121" s="7"/>
      <c r="AA121" s="487"/>
    </row>
    <row r="122" spans="1:27" s="10" customFormat="1" ht="20.100000000000001" customHeight="1">
      <c r="B122" s="29"/>
      <c r="C122" s="7"/>
      <c r="D122" s="2"/>
      <c r="E122" s="7"/>
      <c r="F122" s="7"/>
      <c r="G122" s="7"/>
      <c r="H122" s="13"/>
      <c r="I122" s="7"/>
      <c r="J122" s="7"/>
      <c r="K122" s="7"/>
      <c r="L122" s="7"/>
      <c r="M122" s="29"/>
      <c r="N122" s="29"/>
      <c r="O122" s="29"/>
      <c r="P122" s="29"/>
      <c r="Q122" s="11"/>
      <c r="R122" s="127"/>
      <c r="S122" s="127"/>
      <c r="T122" s="127"/>
      <c r="U122" s="127"/>
      <c r="V122" s="127"/>
      <c r="W122" s="7"/>
      <c r="X122" s="7"/>
      <c r="Y122" s="7"/>
      <c r="Z122" s="7"/>
      <c r="AA122" s="487"/>
    </row>
    <row r="123" spans="1:27" s="10" customFormat="1" ht="20.100000000000001" customHeight="1">
      <c r="B123" s="29"/>
      <c r="C123" s="7"/>
      <c r="D123" s="2"/>
      <c r="E123" s="7"/>
      <c r="F123" s="7"/>
      <c r="G123" s="7"/>
      <c r="H123" s="13"/>
      <c r="I123" s="7"/>
      <c r="J123" s="7"/>
      <c r="K123" s="7"/>
      <c r="L123" s="7"/>
      <c r="M123" s="29"/>
      <c r="N123" s="29"/>
      <c r="O123" s="29"/>
      <c r="P123" s="29"/>
      <c r="Q123" s="11"/>
      <c r="R123" s="127"/>
      <c r="S123" s="127"/>
      <c r="T123" s="127"/>
      <c r="U123" s="127"/>
      <c r="V123" s="127"/>
      <c r="W123" s="7"/>
      <c r="X123" s="7"/>
      <c r="Y123" s="7"/>
      <c r="Z123" s="7"/>
      <c r="AA123" s="487"/>
    </row>
    <row r="124" spans="1:27" s="10" customFormat="1" ht="20.100000000000001" customHeight="1">
      <c r="B124" s="29"/>
      <c r="C124" s="7"/>
      <c r="D124" s="2"/>
      <c r="E124" s="7"/>
      <c r="F124" s="7"/>
      <c r="G124" s="7"/>
      <c r="H124" s="13"/>
      <c r="I124" s="7"/>
      <c r="J124" s="7"/>
      <c r="K124" s="7"/>
      <c r="L124" s="7"/>
      <c r="M124" s="29"/>
      <c r="N124" s="29"/>
      <c r="O124" s="29"/>
      <c r="P124" s="29"/>
      <c r="Q124" s="11"/>
      <c r="R124" s="127"/>
      <c r="S124" s="127"/>
      <c r="T124" s="127"/>
      <c r="U124" s="127"/>
      <c r="V124" s="127"/>
      <c r="W124" s="7"/>
      <c r="X124" s="7"/>
      <c r="Y124" s="7"/>
      <c r="Z124" s="7"/>
      <c r="AA124" s="487"/>
    </row>
    <row r="125" spans="1:27" s="10" customFormat="1" ht="20.100000000000001" customHeight="1">
      <c r="B125" s="29"/>
      <c r="C125" s="7"/>
      <c r="D125" s="2"/>
      <c r="E125" s="7"/>
      <c r="F125" s="7"/>
      <c r="G125" s="7"/>
      <c r="H125" s="13"/>
      <c r="I125" s="7"/>
      <c r="J125" s="7"/>
      <c r="K125" s="7"/>
      <c r="L125" s="7"/>
      <c r="M125" s="29"/>
      <c r="N125" s="29"/>
      <c r="O125" s="29"/>
      <c r="P125" s="29"/>
      <c r="Q125" s="11"/>
      <c r="R125" s="127"/>
      <c r="S125" s="127"/>
      <c r="T125" s="127"/>
      <c r="U125" s="127"/>
      <c r="V125" s="127"/>
      <c r="W125" s="7"/>
      <c r="X125" s="7"/>
      <c r="Y125" s="7"/>
      <c r="Z125" s="7"/>
      <c r="AA125" s="487"/>
    </row>
    <row r="126" spans="1:27" s="10" customFormat="1" ht="20.100000000000001" customHeight="1">
      <c r="B126" s="29"/>
      <c r="C126" s="7"/>
      <c r="D126" s="3"/>
      <c r="E126" s="7"/>
      <c r="F126" s="7"/>
      <c r="G126" s="7"/>
      <c r="H126" s="13"/>
      <c r="I126" s="7"/>
      <c r="J126" s="7"/>
      <c r="K126" s="7"/>
      <c r="L126" s="7"/>
      <c r="M126" s="29"/>
      <c r="N126" s="29"/>
      <c r="O126" s="29"/>
      <c r="P126" s="29"/>
      <c r="Q126" s="11"/>
      <c r="R126" s="127"/>
      <c r="S126" s="127"/>
      <c r="T126" s="127"/>
      <c r="U126" s="127"/>
      <c r="V126" s="127"/>
      <c r="W126" s="7"/>
      <c r="X126" s="7"/>
      <c r="Y126" s="7"/>
      <c r="Z126" s="7"/>
      <c r="AA126" s="487"/>
    </row>
    <row r="127" spans="1:27" s="10" customFormat="1" ht="20.100000000000001" customHeight="1">
      <c r="B127" s="29"/>
      <c r="C127" s="7"/>
      <c r="D127" s="3"/>
      <c r="E127" s="7"/>
      <c r="F127" s="7"/>
      <c r="G127" s="7"/>
      <c r="H127" s="13"/>
      <c r="I127" s="7"/>
      <c r="J127" s="7"/>
      <c r="K127" s="7"/>
      <c r="L127" s="7"/>
      <c r="M127" s="29"/>
      <c r="N127" s="29"/>
      <c r="O127" s="29"/>
      <c r="P127" s="29"/>
      <c r="Q127" s="11"/>
      <c r="R127" s="127"/>
      <c r="S127" s="127"/>
      <c r="T127" s="127"/>
      <c r="U127" s="127"/>
      <c r="V127" s="127"/>
      <c r="W127" s="7"/>
      <c r="X127" s="7"/>
      <c r="Y127" s="7"/>
      <c r="Z127" s="7"/>
      <c r="AA127" s="487"/>
    </row>
    <row r="128" spans="1:27" s="10" customFormat="1" ht="20.100000000000001" customHeight="1">
      <c r="B128" s="29"/>
      <c r="C128" s="7"/>
      <c r="D128" s="3"/>
      <c r="E128" s="7"/>
      <c r="F128" s="7"/>
      <c r="G128" s="7"/>
      <c r="H128" s="13"/>
      <c r="I128" s="7"/>
      <c r="J128" s="7"/>
      <c r="K128" s="7"/>
      <c r="L128" s="7"/>
      <c r="M128" s="29"/>
      <c r="N128" s="29"/>
      <c r="O128" s="29"/>
      <c r="P128" s="29"/>
      <c r="Q128" s="11"/>
      <c r="R128" s="127"/>
      <c r="S128" s="127"/>
      <c r="T128" s="127"/>
      <c r="U128" s="127"/>
      <c r="V128" s="127"/>
      <c r="W128" s="7"/>
      <c r="X128" s="7"/>
      <c r="Y128" s="7"/>
      <c r="Z128" s="7"/>
      <c r="AA128" s="487"/>
    </row>
    <row r="129" spans="2:27" s="10" customFormat="1" ht="20.100000000000001" customHeight="1">
      <c r="B129" s="29"/>
      <c r="C129" s="7"/>
      <c r="D129" s="3"/>
      <c r="E129" s="7"/>
      <c r="F129" s="7"/>
      <c r="G129" s="7"/>
      <c r="H129" s="13"/>
      <c r="I129" s="7"/>
      <c r="J129" s="7"/>
      <c r="K129" s="7"/>
      <c r="L129" s="7"/>
      <c r="M129" s="29"/>
      <c r="N129" s="29"/>
      <c r="O129" s="29"/>
      <c r="P129" s="29"/>
      <c r="Q129" s="11"/>
      <c r="R129" s="127"/>
      <c r="S129" s="127"/>
      <c r="T129" s="127"/>
      <c r="U129" s="127"/>
      <c r="V129" s="127"/>
      <c r="W129" s="7"/>
      <c r="X129" s="7"/>
      <c r="Y129" s="7"/>
      <c r="Z129" s="7"/>
      <c r="AA129" s="487"/>
    </row>
    <row r="130" spans="2:27" s="10" customFormat="1" ht="20.100000000000001" customHeight="1">
      <c r="B130" s="29"/>
      <c r="C130" s="7"/>
      <c r="D130" s="3"/>
      <c r="E130" s="7"/>
      <c r="F130" s="7"/>
      <c r="G130" s="7"/>
      <c r="H130" s="13"/>
      <c r="I130" s="7"/>
      <c r="J130" s="7"/>
      <c r="K130" s="7"/>
      <c r="L130" s="7"/>
      <c r="M130" s="29"/>
      <c r="N130" s="29"/>
      <c r="O130" s="29"/>
      <c r="P130" s="29"/>
      <c r="Q130" s="11"/>
      <c r="R130" s="127"/>
      <c r="S130" s="127"/>
      <c r="T130" s="127"/>
      <c r="U130" s="127"/>
      <c r="V130" s="127"/>
      <c r="W130" s="7"/>
      <c r="X130" s="7"/>
      <c r="Y130" s="7"/>
      <c r="Z130" s="7"/>
      <c r="AA130" s="487"/>
    </row>
    <row r="131" spans="2:27" s="10" customFormat="1" ht="20.100000000000001" customHeight="1">
      <c r="B131" s="29"/>
      <c r="C131" s="7"/>
      <c r="D131" s="3"/>
      <c r="E131" s="7"/>
      <c r="F131" s="7"/>
      <c r="G131" s="7"/>
      <c r="H131" s="13"/>
      <c r="I131" s="7"/>
      <c r="J131" s="7"/>
      <c r="K131" s="7"/>
      <c r="L131" s="7"/>
      <c r="M131" s="29"/>
      <c r="N131" s="29"/>
      <c r="O131" s="29"/>
      <c r="P131" s="29"/>
      <c r="Q131" s="11"/>
      <c r="R131" s="127"/>
      <c r="S131" s="127"/>
      <c r="T131" s="127"/>
      <c r="U131" s="127"/>
      <c r="V131" s="127"/>
      <c r="W131" s="7"/>
      <c r="X131" s="7"/>
      <c r="Y131" s="7"/>
      <c r="Z131" s="7"/>
      <c r="AA131" s="487"/>
    </row>
    <row r="132" spans="2:27" s="10" customFormat="1" ht="20.100000000000001" customHeight="1">
      <c r="B132" s="29"/>
      <c r="C132" s="7"/>
      <c r="D132" s="3"/>
      <c r="E132" s="7"/>
      <c r="F132" s="7"/>
      <c r="G132" s="7"/>
      <c r="H132" s="13"/>
      <c r="I132" s="7"/>
      <c r="J132" s="7"/>
      <c r="K132" s="7"/>
      <c r="L132" s="7"/>
      <c r="M132" s="29"/>
      <c r="N132" s="29"/>
      <c r="O132" s="29"/>
      <c r="P132" s="29"/>
      <c r="Q132" s="11"/>
      <c r="R132" s="127"/>
      <c r="S132" s="127"/>
      <c r="T132" s="127"/>
      <c r="U132" s="127"/>
      <c r="V132" s="127"/>
      <c r="W132" s="7"/>
      <c r="X132" s="7"/>
      <c r="Y132" s="7"/>
      <c r="Z132" s="7"/>
      <c r="AA132" s="487"/>
    </row>
    <row r="133" spans="2:27" s="10" customFormat="1" ht="20.100000000000001" customHeight="1">
      <c r="B133" s="29"/>
      <c r="C133" s="7"/>
      <c r="D133" s="3"/>
      <c r="E133" s="7"/>
      <c r="F133" s="7"/>
      <c r="G133" s="7"/>
      <c r="H133" s="13"/>
      <c r="I133" s="7"/>
      <c r="J133" s="7"/>
      <c r="K133" s="7"/>
      <c r="L133" s="7"/>
      <c r="M133" s="29"/>
      <c r="N133" s="29"/>
      <c r="O133" s="29"/>
      <c r="P133" s="29"/>
      <c r="Q133" s="11"/>
      <c r="R133" s="127"/>
      <c r="S133" s="127"/>
      <c r="T133" s="127"/>
      <c r="U133" s="127"/>
      <c r="V133" s="127"/>
      <c r="W133" s="7"/>
      <c r="X133" s="7"/>
      <c r="Y133" s="7"/>
      <c r="Z133" s="7"/>
      <c r="AA133" s="487"/>
    </row>
    <row r="134" spans="2:27" s="10" customFormat="1" ht="20.100000000000001" customHeight="1">
      <c r="B134" s="29"/>
      <c r="C134" s="7"/>
      <c r="D134" s="3"/>
      <c r="E134" s="7"/>
      <c r="F134" s="7"/>
      <c r="G134" s="7"/>
      <c r="H134" s="13"/>
      <c r="I134" s="7"/>
      <c r="J134" s="7"/>
      <c r="K134" s="7"/>
      <c r="L134" s="7"/>
      <c r="M134" s="29"/>
      <c r="N134" s="29"/>
      <c r="O134" s="29"/>
      <c r="P134" s="29"/>
      <c r="Q134" s="11"/>
      <c r="R134" s="127"/>
      <c r="S134" s="127"/>
      <c r="T134" s="127"/>
      <c r="U134" s="127"/>
      <c r="V134" s="127"/>
      <c r="W134" s="7"/>
      <c r="X134" s="7"/>
      <c r="Y134" s="7"/>
      <c r="Z134" s="7"/>
      <c r="AA134" s="487"/>
    </row>
    <row r="135" spans="2:27" s="10" customFormat="1" ht="20.100000000000001" customHeight="1">
      <c r="B135" s="29"/>
      <c r="C135" s="7"/>
      <c r="D135" s="3"/>
      <c r="E135" s="7"/>
      <c r="F135" s="7"/>
      <c r="G135" s="7"/>
      <c r="H135" s="13"/>
      <c r="I135" s="7"/>
      <c r="J135" s="7"/>
      <c r="K135" s="7"/>
      <c r="L135" s="7"/>
      <c r="M135" s="29"/>
      <c r="N135" s="29"/>
      <c r="O135" s="29"/>
      <c r="P135" s="29"/>
      <c r="Q135" s="11"/>
      <c r="R135" s="127"/>
      <c r="S135" s="127"/>
      <c r="T135" s="127"/>
      <c r="U135" s="127"/>
      <c r="V135" s="127"/>
      <c r="W135" s="7"/>
      <c r="X135" s="7"/>
      <c r="Y135" s="7"/>
      <c r="Z135" s="7"/>
      <c r="AA135" s="487"/>
    </row>
    <row r="136" spans="2:27" s="10" customFormat="1" ht="20.100000000000001" customHeight="1">
      <c r="B136" s="29"/>
      <c r="C136" s="7"/>
      <c r="D136" s="8"/>
      <c r="E136" s="7"/>
      <c r="F136" s="7"/>
      <c r="G136" s="7"/>
      <c r="H136" s="13"/>
      <c r="I136" s="7"/>
      <c r="J136" s="7"/>
      <c r="K136" s="7"/>
      <c r="L136" s="7"/>
      <c r="M136" s="29"/>
      <c r="N136" s="29"/>
      <c r="O136" s="29"/>
      <c r="P136" s="29"/>
      <c r="Q136" s="11"/>
      <c r="R136" s="127"/>
      <c r="S136" s="127"/>
      <c r="T136" s="127"/>
      <c r="U136" s="127"/>
      <c r="V136" s="127"/>
      <c r="W136" s="7"/>
      <c r="X136" s="7"/>
      <c r="Y136" s="7"/>
      <c r="Z136" s="7"/>
      <c r="AA136" s="487"/>
    </row>
    <row r="137" spans="2:27" s="10" customFormat="1" ht="20.100000000000001" customHeight="1">
      <c r="B137" s="29"/>
      <c r="C137" s="7"/>
      <c r="D137" s="8"/>
      <c r="E137" s="7"/>
      <c r="F137" s="7"/>
      <c r="G137" s="7"/>
      <c r="H137" s="13"/>
      <c r="I137" s="7"/>
      <c r="J137" s="7"/>
      <c r="K137" s="7"/>
      <c r="L137" s="7"/>
      <c r="M137" s="29"/>
      <c r="N137" s="29"/>
      <c r="O137" s="29"/>
      <c r="P137" s="29"/>
      <c r="Q137" s="11"/>
      <c r="R137" s="127"/>
      <c r="S137" s="127"/>
      <c r="T137" s="127"/>
      <c r="U137" s="127"/>
      <c r="V137" s="127"/>
      <c r="W137" s="7"/>
      <c r="X137" s="7"/>
      <c r="Y137" s="7"/>
      <c r="Z137" s="7"/>
      <c r="AA137" s="487"/>
    </row>
    <row r="138" spans="2:27" s="10" customFormat="1" ht="20.100000000000001" customHeight="1">
      <c r="B138" s="29"/>
      <c r="C138" s="7"/>
      <c r="D138" s="8"/>
      <c r="E138" s="7"/>
      <c r="F138" s="7"/>
      <c r="G138" s="7"/>
      <c r="H138" s="13"/>
      <c r="I138" s="7"/>
      <c r="J138" s="7"/>
      <c r="K138" s="7"/>
      <c r="L138" s="7"/>
      <c r="M138" s="29"/>
      <c r="N138" s="29"/>
      <c r="O138" s="29"/>
      <c r="P138" s="29"/>
      <c r="Q138" s="11"/>
      <c r="R138" s="127"/>
      <c r="S138" s="127"/>
      <c r="T138" s="127"/>
      <c r="U138" s="127"/>
      <c r="V138" s="127"/>
      <c r="W138" s="7"/>
      <c r="X138" s="7"/>
      <c r="Y138" s="7"/>
      <c r="Z138" s="7"/>
      <c r="AA138" s="487"/>
    </row>
    <row r="139" spans="2:27" s="10" customFormat="1" ht="20.100000000000001" customHeight="1">
      <c r="B139" s="29"/>
      <c r="C139" s="7"/>
      <c r="D139" s="8"/>
      <c r="E139" s="7"/>
      <c r="F139" s="7"/>
      <c r="G139" s="7"/>
      <c r="H139" s="13"/>
      <c r="I139" s="7"/>
      <c r="J139" s="7"/>
      <c r="K139" s="7"/>
      <c r="L139" s="7"/>
      <c r="M139" s="29"/>
      <c r="N139" s="29"/>
      <c r="O139" s="29"/>
      <c r="P139" s="29"/>
      <c r="Q139" s="11"/>
      <c r="R139" s="127"/>
      <c r="S139" s="127"/>
      <c r="T139" s="127"/>
      <c r="U139" s="127"/>
      <c r="V139" s="127"/>
      <c r="W139" s="7"/>
      <c r="X139" s="7"/>
      <c r="Y139" s="7"/>
      <c r="Z139" s="7"/>
      <c r="AA139" s="487"/>
    </row>
    <row r="140" spans="2:27" s="10" customFormat="1" ht="20.100000000000001" customHeight="1">
      <c r="B140" s="29"/>
      <c r="C140" s="7"/>
      <c r="D140" s="8"/>
      <c r="E140" s="7"/>
      <c r="F140" s="7"/>
      <c r="G140" s="7"/>
      <c r="H140" s="13"/>
      <c r="I140" s="7"/>
      <c r="J140" s="7"/>
      <c r="K140" s="7"/>
      <c r="L140" s="7"/>
      <c r="M140" s="29"/>
      <c r="N140" s="29"/>
      <c r="O140" s="29"/>
      <c r="P140" s="29"/>
      <c r="Q140" s="11"/>
      <c r="R140" s="127"/>
      <c r="S140" s="127"/>
      <c r="T140" s="127"/>
      <c r="U140" s="127"/>
      <c r="V140" s="127"/>
      <c r="W140" s="7"/>
      <c r="X140" s="7"/>
      <c r="Y140" s="7"/>
      <c r="Z140" s="7"/>
      <c r="AA140" s="487"/>
    </row>
    <row r="141" spans="2:27" s="10" customFormat="1" ht="20.100000000000001" customHeight="1">
      <c r="B141" s="29"/>
      <c r="C141" s="7"/>
      <c r="D141" s="8"/>
      <c r="E141" s="7"/>
      <c r="F141" s="7"/>
      <c r="G141" s="7"/>
      <c r="H141" s="13"/>
      <c r="I141" s="7"/>
      <c r="J141" s="7"/>
      <c r="K141" s="7"/>
      <c r="L141" s="7"/>
      <c r="M141" s="29"/>
      <c r="N141" s="29"/>
      <c r="O141" s="29"/>
      <c r="P141" s="29"/>
      <c r="Q141" s="11"/>
      <c r="R141" s="127"/>
      <c r="S141" s="127"/>
      <c r="T141" s="127"/>
      <c r="U141" s="127"/>
      <c r="V141" s="127"/>
      <c r="W141" s="7"/>
      <c r="X141" s="7"/>
      <c r="Y141" s="7"/>
      <c r="Z141" s="7"/>
      <c r="AA141" s="487"/>
    </row>
    <row r="142" spans="2:27" s="10" customFormat="1" ht="20.100000000000001" customHeight="1">
      <c r="B142" s="29"/>
      <c r="C142" s="7"/>
      <c r="D142" s="8"/>
      <c r="E142" s="7"/>
      <c r="F142" s="7"/>
      <c r="G142" s="7"/>
      <c r="H142" s="13"/>
      <c r="I142" s="7"/>
      <c r="J142" s="7"/>
      <c r="K142" s="7"/>
      <c r="L142" s="7"/>
      <c r="M142" s="29"/>
      <c r="N142" s="29"/>
      <c r="O142" s="29"/>
      <c r="P142" s="29"/>
      <c r="Q142" s="11"/>
      <c r="R142" s="127"/>
      <c r="S142" s="127"/>
      <c r="T142" s="127"/>
      <c r="U142" s="127"/>
      <c r="V142" s="127"/>
      <c r="W142" s="7"/>
      <c r="X142" s="7"/>
      <c r="Y142" s="7"/>
      <c r="Z142" s="7"/>
      <c r="AA142" s="487"/>
    </row>
    <row r="143" spans="2:27" s="10" customFormat="1" ht="20.100000000000001" customHeight="1">
      <c r="B143" s="29"/>
      <c r="C143" s="7"/>
      <c r="D143" s="7"/>
      <c r="E143" s="7"/>
      <c r="F143" s="7"/>
      <c r="G143" s="7"/>
      <c r="H143" s="13"/>
      <c r="I143" s="7"/>
      <c r="J143" s="7"/>
      <c r="K143" s="7"/>
      <c r="L143" s="7"/>
      <c r="M143" s="29"/>
      <c r="N143" s="29"/>
      <c r="O143" s="29"/>
      <c r="P143" s="29"/>
      <c r="Q143" s="11"/>
      <c r="R143" s="127"/>
      <c r="S143" s="127"/>
      <c r="T143" s="127"/>
      <c r="U143" s="127"/>
      <c r="V143" s="127"/>
      <c r="W143" s="7"/>
      <c r="X143" s="7"/>
      <c r="Y143" s="7"/>
      <c r="Z143" s="7"/>
      <c r="AA143" s="487"/>
    </row>
    <row r="144" spans="2:27" s="10" customFormat="1" ht="20.100000000000001" customHeight="1">
      <c r="B144" s="29"/>
      <c r="C144" s="7"/>
      <c r="D144" s="7"/>
      <c r="E144" s="7"/>
      <c r="F144" s="7"/>
      <c r="G144" s="7"/>
      <c r="H144" s="13"/>
      <c r="I144" s="7"/>
      <c r="J144" s="7"/>
      <c r="K144" s="7"/>
      <c r="L144" s="7"/>
      <c r="M144" s="29"/>
      <c r="N144" s="29"/>
      <c r="O144" s="29"/>
      <c r="P144" s="29"/>
      <c r="Q144" s="11"/>
      <c r="R144" s="127"/>
      <c r="S144" s="127"/>
      <c r="T144" s="127"/>
      <c r="U144" s="127"/>
      <c r="V144" s="127"/>
      <c r="W144" s="7"/>
      <c r="X144" s="7"/>
      <c r="Y144" s="7"/>
      <c r="Z144" s="7"/>
      <c r="AA144" s="487"/>
    </row>
    <row r="145" spans="2:27" s="10" customFormat="1" ht="20.100000000000001" customHeight="1">
      <c r="B145" s="29"/>
      <c r="C145" s="7"/>
      <c r="D145" s="7"/>
      <c r="E145" s="7"/>
      <c r="F145" s="7"/>
      <c r="G145" s="7"/>
      <c r="H145" s="13"/>
      <c r="I145" s="7"/>
      <c r="J145" s="7"/>
      <c r="K145" s="7"/>
      <c r="L145" s="7"/>
      <c r="M145" s="29"/>
      <c r="N145" s="29"/>
      <c r="O145" s="29"/>
      <c r="P145" s="29"/>
      <c r="Q145" s="11"/>
      <c r="R145" s="127"/>
      <c r="S145" s="127"/>
      <c r="T145" s="127"/>
      <c r="U145" s="127"/>
      <c r="V145" s="127"/>
      <c r="W145" s="7"/>
      <c r="X145" s="7"/>
      <c r="Y145" s="7"/>
      <c r="Z145" s="7"/>
      <c r="AA145" s="487"/>
    </row>
    <row r="146" spans="2:27" s="10" customFormat="1" ht="20.100000000000001" customHeight="1">
      <c r="B146" s="29"/>
      <c r="C146" s="7"/>
      <c r="D146" s="7"/>
      <c r="E146" s="7"/>
      <c r="F146" s="7"/>
      <c r="G146" s="7"/>
      <c r="H146" s="13"/>
      <c r="I146" s="7"/>
      <c r="J146" s="7"/>
      <c r="K146" s="7"/>
      <c r="L146" s="7"/>
      <c r="M146" s="29"/>
      <c r="N146" s="29"/>
      <c r="O146" s="29"/>
      <c r="P146" s="29"/>
      <c r="Q146" s="11"/>
      <c r="R146" s="127"/>
      <c r="S146" s="127"/>
      <c r="T146" s="127"/>
      <c r="U146" s="127"/>
      <c r="V146" s="127"/>
      <c r="W146" s="7"/>
      <c r="X146" s="7"/>
      <c r="Y146" s="7"/>
      <c r="Z146" s="7"/>
      <c r="AA146" s="487"/>
    </row>
    <row r="147" spans="2:27" s="10" customFormat="1" ht="20.100000000000001" customHeight="1">
      <c r="B147" s="29"/>
      <c r="C147" s="7"/>
      <c r="D147" s="7"/>
      <c r="E147" s="7"/>
      <c r="F147" s="7"/>
      <c r="G147" s="7"/>
      <c r="H147" s="13"/>
      <c r="I147" s="7"/>
      <c r="J147" s="7"/>
      <c r="K147" s="7"/>
      <c r="L147" s="7"/>
      <c r="M147" s="29"/>
      <c r="N147" s="29"/>
      <c r="O147" s="29"/>
      <c r="P147" s="29"/>
      <c r="Q147" s="11"/>
      <c r="R147" s="127"/>
      <c r="S147" s="127"/>
      <c r="T147" s="127"/>
      <c r="U147" s="127"/>
      <c r="V147" s="127"/>
      <c r="W147" s="7"/>
      <c r="X147" s="7"/>
      <c r="Y147" s="7"/>
      <c r="Z147" s="7"/>
      <c r="AA147" s="487"/>
    </row>
    <row r="148" spans="2:27" s="10" customFormat="1" ht="20.100000000000001" customHeight="1">
      <c r="B148" s="29"/>
      <c r="C148" s="7"/>
      <c r="D148" s="7"/>
      <c r="E148" s="7"/>
      <c r="F148" s="7"/>
      <c r="G148" s="7"/>
      <c r="H148" s="13"/>
      <c r="I148" s="7"/>
      <c r="J148" s="7"/>
      <c r="K148" s="7"/>
      <c r="L148" s="7"/>
      <c r="M148" s="29"/>
      <c r="N148" s="29"/>
      <c r="O148" s="29"/>
      <c r="P148" s="29"/>
      <c r="Q148" s="11"/>
      <c r="R148" s="127"/>
      <c r="S148" s="127"/>
      <c r="T148" s="127"/>
      <c r="U148" s="127"/>
      <c r="V148" s="127"/>
      <c r="W148" s="7"/>
      <c r="X148" s="7"/>
      <c r="Y148" s="7"/>
      <c r="Z148" s="7"/>
      <c r="AA148" s="487"/>
    </row>
    <row r="149" spans="2:27" s="10" customFormat="1" ht="20.100000000000001" customHeight="1">
      <c r="B149" s="29"/>
      <c r="C149" s="7"/>
      <c r="D149" s="7"/>
      <c r="E149" s="7"/>
      <c r="F149" s="7"/>
      <c r="G149" s="7"/>
      <c r="H149" s="13"/>
      <c r="I149" s="7"/>
      <c r="J149" s="7"/>
      <c r="K149" s="7"/>
      <c r="L149" s="7"/>
      <c r="M149" s="29"/>
      <c r="N149" s="29"/>
      <c r="O149" s="29"/>
      <c r="P149" s="29"/>
      <c r="Q149" s="11"/>
      <c r="R149" s="127"/>
      <c r="S149" s="127"/>
      <c r="T149" s="127"/>
      <c r="U149" s="127"/>
      <c r="V149" s="127"/>
      <c r="W149" s="7"/>
      <c r="X149" s="7"/>
      <c r="Y149" s="7"/>
      <c r="Z149" s="7"/>
      <c r="AA149" s="487"/>
    </row>
    <row r="150" spans="2:27" s="10" customFormat="1" ht="20.100000000000001" customHeight="1">
      <c r="B150" s="29"/>
      <c r="C150" s="7"/>
      <c r="D150" s="7"/>
      <c r="E150" s="7"/>
      <c r="F150" s="7"/>
      <c r="G150" s="7"/>
      <c r="H150" s="13"/>
      <c r="I150" s="7"/>
      <c r="J150" s="7"/>
      <c r="K150" s="7"/>
      <c r="L150" s="7"/>
      <c r="M150" s="29"/>
      <c r="N150" s="29"/>
      <c r="O150" s="29"/>
      <c r="P150" s="29"/>
      <c r="Q150" s="11"/>
      <c r="R150" s="127"/>
      <c r="S150" s="127"/>
      <c r="T150" s="127"/>
      <c r="U150" s="127"/>
      <c r="V150" s="127"/>
      <c r="W150" s="7"/>
      <c r="X150" s="7"/>
      <c r="Y150" s="7"/>
      <c r="Z150" s="7"/>
      <c r="AA150" s="487"/>
    </row>
    <row r="151" spans="2:27" s="10" customFormat="1" ht="20.100000000000001" customHeight="1">
      <c r="B151" s="29"/>
      <c r="C151" s="7"/>
      <c r="D151" s="7"/>
      <c r="E151" s="7"/>
      <c r="F151" s="7"/>
      <c r="G151" s="7"/>
      <c r="H151" s="13"/>
      <c r="I151" s="7"/>
      <c r="J151" s="7"/>
      <c r="K151" s="7"/>
      <c r="L151" s="7"/>
      <c r="M151" s="29"/>
      <c r="N151" s="29"/>
      <c r="O151" s="29"/>
      <c r="P151" s="29"/>
      <c r="Q151" s="11"/>
      <c r="R151" s="127"/>
      <c r="S151" s="127"/>
      <c r="T151" s="127"/>
      <c r="U151" s="127"/>
      <c r="V151" s="127"/>
      <c r="W151" s="7"/>
      <c r="X151" s="7"/>
      <c r="Y151" s="7"/>
      <c r="Z151" s="7"/>
      <c r="AA151" s="487"/>
    </row>
    <row r="152" spans="2:27" s="10" customFormat="1" ht="20.100000000000001" customHeight="1">
      <c r="B152" s="29"/>
      <c r="C152" s="7"/>
      <c r="D152" s="7"/>
      <c r="E152" s="7"/>
      <c r="F152" s="7"/>
      <c r="G152" s="7"/>
      <c r="H152" s="13"/>
      <c r="I152" s="7"/>
      <c r="J152" s="7"/>
      <c r="K152" s="7"/>
      <c r="L152" s="7"/>
      <c r="M152" s="29"/>
      <c r="N152" s="29"/>
      <c r="O152" s="29"/>
      <c r="P152" s="29"/>
      <c r="Q152" s="11"/>
      <c r="R152" s="127"/>
      <c r="S152" s="127"/>
      <c r="T152" s="127"/>
      <c r="U152" s="127"/>
      <c r="V152" s="127"/>
      <c r="W152" s="7"/>
      <c r="X152" s="7"/>
      <c r="Y152" s="7"/>
      <c r="Z152" s="7"/>
      <c r="AA152" s="487"/>
    </row>
    <row r="153" spans="2:27" s="10" customFormat="1" ht="20.100000000000001" customHeight="1">
      <c r="B153" s="29"/>
      <c r="C153" s="7"/>
      <c r="D153" s="7"/>
      <c r="E153" s="7"/>
      <c r="F153" s="7"/>
      <c r="G153" s="7"/>
      <c r="H153" s="13"/>
      <c r="I153" s="7"/>
      <c r="J153" s="7"/>
      <c r="K153" s="7"/>
      <c r="L153" s="7"/>
      <c r="M153" s="29"/>
      <c r="N153" s="29"/>
      <c r="O153" s="29"/>
      <c r="P153" s="29"/>
      <c r="Q153" s="11"/>
      <c r="R153" s="127"/>
      <c r="S153" s="127"/>
      <c r="T153" s="127"/>
      <c r="U153" s="127"/>
      <c r="V153" s="127"/>
      <c r="W153" s="7"/>
      <c r="X153" s="7"/>
      <c r="Y153" s="7"/>
      <c r="Z153" s="7"/>
      <c r="AA153" s="487"/>
    </row>
    <row r="154" spans="2:27" s="10" customFormat="1" ht="20.100000000000001" customHeight="1">
      <c r="B154" s="29"/>
      <c r="C154" s="7"/>
      <c r="D154" s="7"/>
      <c r="E154" s="7"/>
      <c r="F154" s="7"/>
      <c r="G154" s="7"/>
      <c r="H154" s="13"/>
      <c r="I154" s="7"/>
      <c r="J154" s="7"/>
      <c r="K154" s="7"/>
      <c r="L154" s="7"/>
      <c r="M154" s="29"/>
      <c r="N154" s="29"/>
      <c r="O154" s="29"/>
      <c r="P154" s="29"/>
      <c r="Q154" s="11"/>
      <c r="R154" s="127"/>
      <c r="S154" s="127"/>
      <c r="T154" s="127"/>
      <c r="U154" s="127"/>
      <c r="V154" s="127"/>
      <c r="W154" s="7"/>
      <c r="X154" s="7"/>
      <c r="Y154" s="7"/>
      <c r="Z154" s="7"/>
      <c r="AA154" s="487"/>
    </row>
    <row r="155" spans="2:27" s="10" customFormat="1" ht="20.100000000000001" customHeight="1">
      <c r="B155" s="29"/>
      <c r="C155" s="7"/>
      <c r="D155" s="7"/>
      <c r="E155" s="7"/>
      <c r="F155" s="7"/>
      <c r="G155" s="7"/>
      <c r="H155" s="13"/>
      <c r="I155" s="7"/>
      <c r="J155" s="7"/>
      <c r="K155" s="7"/>
      <c r="L155" s="7"/>
      <c r="M155" s="29"/>
      <c r="N155" s="29"/>
      <c r="O155" s="29"/>
      <c r="P155" s="29"/>
      <c r="Q155" s="11"/>
      <c r="R155" s="127"/>
      <c r="S155" s="127"/>
      <c r="T155" s="127"/>
      <c r="U155" s="127"/>
      <c r="V155" s="127"/>
      <c r="W155" s="7"/>
      <c r="X155" s="7"/>
      <c r="Y155" s="7"/>
      <c r="Z155" s="7"/>
      <c r="AA155" s="487"/>
    </row>
    <row r="156" spans="2:27" s="10" customFormat="1" ht="20.100000000000001" customHeight="1">
      <c r="B156" s="29"/>
      <c r="C156" s="7"/>
      <c r="D156" s="7"/>
      <c r="E156" s="7"/>
      <c r="F156" s="7"/>
      <c r="G156" s="7"/>
      <c r="H156" s="13"/>
      <c r="I156" s="7"/>
      <c r="J156" s="7"/>
      <c r="K156" s="7"/>
      <c r="L156" s="7"/>
      <c r="M156" s="29"/>
      <c r="N156" s="29"/>
      <c r="O156" s="29"/>
      <c r="P156" s="29"/>
      <c r="Q156" s="11"/>
      <c r="R156" s="127"/>
      <c r="S156" s="127"/>
      <c r="T156" s="127"/>
      <c r="U156" s="127"/>
      <c r="V156" s="127"/>
      <c r="W156" s="7"/>
      <c r="X156" s="7"/>
      <c r="Y156" s="7"/>
      <c r="Z156" s="7"/>
      <c r="AA156" s="487"/>
    </row>
    <row r="157" spans="2:27" s="10" customFormat="1" ht="20.100000000000001" customHeight="1">
      <c r="B157" s="29"/>
      <c r="C157" s="7"/>
      <c r="D157" s="7"/>
      <c r="E157" s="7"/>
      <c r="F157" s="7"/>
      <c r="G157" s="7"/>
      <c r="H157" s="13"/>
      <c r="I157" s="7"/>
      <c r="J157" s="7"/>
      <c r="K157" s="7"/>
      <c r="L157" s="7"/>
      <c r="M157" s="29"/>
      <c r="N157" s="29"/>
      <c r="O157" s="29"/>
      <c r="P157" s="29"/>
      <c r="Q157" s="11"/>
      <c r="R157" s="127"/>
      <c r="S157" s="127"/>
      <c r="T157" s="127"/>
      <c r="U157" s="127"/>
      <c r="V157" s="127"/>
      <c r="W157" s="7"/>
      <c r="X157" s="7"/>
      <c r="Y157" s="7"/>
      <c r="Z157" s="7"/>
      <c r="AA157" s="487"/>
    </row>
    <row r="158" spans="2:27" s="10" customFormat="1" ht="20.100000000000001" customHeight="1">
      <c r="B158" s="29"/>
      <c r="C158" s="7"/>
      <c r="D158" s="7"/>
      <c r="E158" s="7"/>
      <c r="F158" s="7"/>
      <c r="G158" s="7"/>
      <c r="H158" s="13"/>
      <c r="I158" s="7"/>
      <c r="J158" s="7"/>
      <c r="K158" s="7"/>
      <c r="L158" s="7"/>
      <c r="M158" s="29"/>
      <c r="N158" s="29"/>
      <c r="O158" s="29"/>
      <c r="P158" s="29"/>
      <c r="Q158" s="11"/>
      <c r="R158" s="127"/>
      <c r="S158" s="127"/>
      <c r="T158" s="127"/>
      <c r="U158" s="127"/>
      <c r="V158" s="127"/>
      <c r="W158" s="7"/>
      <c r="X158" s="7"/>
      <c r="Y158" s="7"/>
      <c r="Z158" s="7"/>
      <c r="AA158" s="487"/>
    </row>
    <row r="159" spans="2:27" s="10" customFormat="1" ht="20.100000000000001" customHeight="1">
      <c r="B159" s="29"/>
      <c r="C159" s="7"/>
      <c r="D159" s="7"/>
      <c r="E159" s="7"/>
      <c r="F159" s="7"/>
      <c r="G159" s="7"/>
      <c r="H159" s="13"/>
      <c r="I159" s="7"/>
      <c r="J159" s="7"/>
      <c r="K159" s="7"/>
      <c r="L159" s="7"/>
      <c r="M159" s="29"/>
      <c r="N159" s="29"/>
      <c r="O159" s="29"/>
      <c r="P159" s="29"/>
      <c r="Q159" s="11"/>
      <c r="R159" s="127"/>
      <c r="S159" s="127"/>
      <c r="T159" s="127"/>
      <c r="U159" s="127"/>
      <c r="V159" s="127"/>
      <c r="W159" s="7"/>
      <c r="X159" s="7"/>
      <c r="Y159" s="7"/>
      <c r="Z159" s="7"/>
      <c r="AA159" s="487"/>
    </row>
    <row r="160" spans="2:27" s="10" customFormat="1" ht="20.100000000000001" customHeight="1">
      <c r="B160" s="29"/>
      <c r="C160" s="7"/>
      <c r="D160" s="7"/>
      <c r="E160" s="7"/>
      <c r="F160" s="7"/>
      <c r="G160" s="7"/>
      <c r="H160" s="13"/>
      <c r="I160" s="7"/>
      <c r="J160" s="7"/>
      <c r="K160" s="7"/>
      <c r="L160" s="7"/>
      <c r="M160" s="29"/>
      <c r="N160" s="29"/>
      <c r="O160" s="29"/>
      <c r="P160" s="29"/>
      <c r="Q160" s="11"/>
      <c r="R160" s="127"/>
      <c r="S160" s="127"/>
      <c r="T160" s="127"/>
      <c r="U160" s="127"/>
      <c r="V160" s="127"/>
      <c r="W160" s="7"/>
      <c r="X160" s="7"/>
      <c r="Y160" s="7"/>
      <c r="Z160" s="7"/>
      <c r="AA160" s="487"/>
    </row>
    <row r="161" spans="2:27" s="10" customFormat="1" ht="20.100000000000001" customHeight="1">
      <c r="B161" s="29"/>
      <c r="C161" s="7"/>
      <c r="D161" s="7"/>
      <c r="E161" s="7"/>
      <c r="F161" s="7"/>
      <c r="G161" s="7"/>
      <c r="H161" s="13"/>
      <c r="I161" s="7"/>
      <c r="J161" s="7"/>
      <c r="K161" s="7"/>
      <c r="L161" s="7"/>
      <c r="M161" s="29"/>
      <c r="N161" s="29"/>
      <c r="O161" s="29"/>
      <c r="P161" s="29"/>
      <c r="Q161" s="11"/>
      <c r="R161" s="127"/>
      <c r="S161" s="127"/>
      <c r="T161" s="127"/>
      <c r="U161" s="127"/>
      <c r="V161" s="127"/>
      <c r="W161" s="7"/>
      <c r="X161" s="7"/>
      <c r="Y161" s="7"/>
      <c r="Z161" s="7"/>
      <c r="AA161" s="487"/>
    </row>
    <row r="162" spans="2:27" s="10" customFormat="1" ht="20.100000000000001" customHeight="1">
      <c r="B162" s="29"/>
      <c r="C162" s="7"/>
      <c r="D162" s="7"/>
      <c r="E162" s="7"/>
      <c r="F162" s="7"/>
      <c r="G162" s="7"/>
      <c r="H162" s="13"/>
      <c r="I162" s="7"/>
      <c r="J162" s="7"/>
      <c r="K162" s="7"/>
      <c r="L162" s="7"/>
      <c r="M162" s="29"/>
      <c r="N162" s="29"/>
      <c r="O162" s="29"/>
      <c r="P162" s="29"/>
      <c r="Q162" s="11"/>
      <c r="R162" s="127"/>
      <c r="S162" s="127"/>
      <c r="T162" s="127"/>
      <c r="U162" s="127"/>
      <c r="V162" s="127"/>
      <c r="W162" s="7"/>
      <c r="X162" s="7"/>
      <c r="Y162" s="7"/>
      <c r="Z162" s="7"/>
      <c r="AA162" s="487"/>
    </row>
    <row r="163" spans="2:27" s="10" customFormat="1" ht="20.100000000000001" customHeight="1">
      <c r="B163" s="29"/>
      <c r="C163" s="7"/>
      <c r="D163" s="7"/>
      <c r="E163" s="7"/>
      <c r="F163" s="7"/>
      <c r="G163" s="7"/>
      <c r="H163" s="13"/>
      <c r="I163" s="7"/>
      <c r="J163" s="7"/>
      <c r="K163" s="7"/>
      <c r="L163" s="7"/>
      <c r="M163" s="29"/>
      <c r="N163" s="29"/>
      <c r="O163" s="29"/>
      <c r="P163" s="29"/>
      <c r="Q163" s="11"/>
      <c r="R163" s="127"/>
      <c r="S163" s="127"/>
      <c r="T163" s="127"/>
      <c r="U163" s="127"/>
      <c r="V163" s="127"/>
      <c r="W163" s="7"/>
      <c r="X163" s="7"/>
      <c r="Y163" s="7"/>
      <c r="Z163" s="7"/>
      <c r="AA163" s="487"/>
    </row>
    <row r="164" spans="2:27" s="10" customFormat="1" ht="20.100000000000001" customHeight="1">
      <c r="B164" s="29"/>
      <c r="C164" s="7"/>
      <c r="D164" s="7"/>
      <c r="E164" s="7"/>
      <c r="F164" s="7"/>
      <c r="G164" s="7"/>
      <c r="H164" s="13"/>
      <c r="I164" s="7"/>
      <c r="J164" s="7"/>
      <c r="K164" s="7"/>
      <c r="L164" s="7"/>
      <c r="M164" s="29"/>
      <c r="N164" s="29"/>
      <c r="O164" s="29"/>
      <c r="P164" s="29"/>
      <c r="Q164" s="11"/>
      <c r="R164" s="127"/>
      <c r="S164" s="127"/>
      <c r="T164" s="127"/>
      <c r="U164" s="127"/>
      <c r="V164" s="127"/>
      <c r="W164" s="7"/>
      <c r="X164" s="7"/>
      <c r="Y164" s="7"/>
      <c r="Z164" s="7"/>
      <c r="AA164" s="487"/>
    </row>
    <row r="165" spans="2:27" s="10" customFormat="1" ht="20.100000000000001" customHeight="1">
      <c r="B165" s="29"/>
      <c r="C165" s="7"/>
      <c r="D165" s="7"/>
      <c r="E165" s="7"/>
      <c r="F165" s="7"/>
      <c r="G165" s="7"/>
      <c r="H165" s="13"/>
      <c r="I165" s="7"/>
      <c r="J165" s="7"/>
      <c r="K165" s="7"/>
      <c r="L165" s="7"/>
      <c r="M165" s="29"/>
      <c r="N165" s="29"/>
      <c r="O165" s="29"/>
      <c r="P165" s="29"/>
      <c r="Q165" s="11"/>
      <c r="R165" s="127"/>
      <c r="S165" s="127"/>
      <c r="T165" s="127"/>
      <c r="U165" s="127"/>
      <c r="V165" s="127"/>
      <c r="W165" s="7"/>
      <c r="X165" s="7"/>
      <c r="Y165" s="7"/>
      <c r="Z165" s="7"/>
      <c r="AA165" s="487"/>
    </row>
    <row r="166" spans="2:27" s="10" customFormat="1" ht="20.100000000000001" customHeight="1">
      <c r="B166" s="29"/>
      <c r="C166" s="7"/>
      <c r="D166" s="7"/>
      <c r="E166" s="7"/>
      <c r="F166" s="7"/>
      <c r="G166" s="7"/>
      <c r="H166" s="13"/>
      <c r="I166" s="7"/>
      <c r="J166" s="7"/>
      <c r="K166" s="7"/>
      <c r="L166" s="7"/>
      <c r="M166" s="29"/>
      <c r="N166" s="29"/>
      <c r="O166" s="29"/>
      <c r="P166" s="29"/>
      <c r="Q166" s="11"/>
      <c r="R166" s="127"/>
      <c r="S166" s="127"/>
      <c r="T166" s="127"/>
      <c r="U166" s="127"/>
      <c r="V166" s="127"/>
      <c r="W166" s="7"/>
      <c r="X166" s="7"/>
      <c r="Y166" s="7"/>
      <c r="Z166" s="7"/>
      <c r="AA166" s="487"/>
    </row>
    <row r="167" spans="2:27" s="10" customFormat="1" ht="20.100000000000001" customHeight="1">
      <c r="B167" s="29"/>
      <c r="C167" s="7"/>
      <c r="D167" s="7"/>
      <c r="E167" s="7"/>
      <c r="F167" s="7"/>
      <c r="G167" s="7"/>
      <c r="H167" s="13"/>
      <c r="I167" s="7"/>
      <c r="J167" s="7"/>
      <c r="K167" s="7"/>
      <c r="L167" s="7"/>
      <c r="M167" s="29"/>
      <c r="N167" s="29"/>
      <c r="O167" s="29"/>
      <c r="P167" s="29"/>
      <c r="Q167" s="11"/>
      <c r="R167" s="127"/>
      <c r="S167" s="127"/>
      <c r="T167" s="127"/>
      <c r="U167" s="127"/>
      <c r="V167" s="127"/>
      <c r="W167" s="7"/>
      <c r="X167" s="7"/>
      <c r="Y167" s="7"/>
      <c r="Z167" s="7"/>
      <c r="AA167" s="487"/>
    </row>
    <row r="168" spans="2:27" s="10" customFormat="1" ht="20.100000000000001" customHeight="1">
      <c r="B168" s="29"/>
      <c r="C168" s="7"/>
      <c r="D168" s="7"/>
      <c r="E168" s="7"/>
      <c r="F168" s="7"/>
      <c r="G168" s="7"/>
      <c r="H168" s="13"/>
      <c r="I168" s="7"/>
      <c r="J168" s="7"/>
      <c r="K168" s="7"/>
      <c r="L168" s="7"/>
      <c r="M168" s="29"/>
      <c r="N168" s="29"/>
      <c r="O168" s="29"/>
      <c r="P168" s="29"/>
      <c r="Q168" s="11"/>
      <c r="R168" s="127"/>
      <c r="S168" s="127"/>
      <c r="T168" s="127"/>
      <c r="U168" s="127"/>
      <c r="V168" s="127"/>
      <c r="W168" s="7"/>
      <c r="X168" s="7"/>
      <c r="Y168" s="7"/>
      <c r="Z168" s="7"/>
      <c r="AA168" s="487"/>
    </row>
    <row r="169" spans="2:27" s="10" customFormat="1" ht="20.100000000000001" customHeight="1">
      <c r="B169" s="29"/>
      <c r="C169" s="7"/>
      <c r="D169" s="7"/>
      <c r="E169" s="7"/>
      <c r="F169" s="7"/>
      <c r="G169" s="7"/>
      <c r="H169" s="13"/>
      <c r="I169" s="7"/>
      <c r="J169" s="7"/>
      <c r="K169" s="7"/>
      <c r="L169" s="7"/>
      <c r="M169" s="29"/>
      <c r="N169" s="29"/>
      <c r="O169" s="29"/>
      <c r="P169" s="29"/>
      <c r="Q169" s="11"/>
      <c r="R169" s="127"/>
      <c r="S169" s="127"/>
      <c r="T169" s="127"/>
      <c r="U169" s="127"/>
      <c r="V169" s="127"/>
      <c r="W169" s="7"/>
      <c r="X169" s="7"/>
      <c r="Y169" s="7"/>
      <c r="Z169" s="7"/>
      <c r="AA169" s="487"/>
    </row>
    <row r="170" spans="2:27" s="10" customFormat="1" ht="20.100000000000001" customHeight="1">
      <c r="B170" s="29"/>
      <c r="C170" s="7"/>
      <c r="D170" s="7"/>
      <c r="E170" s="7"/>
      <c r="F170" s="7"/>
      <c r="G170" s="7"/>
      <c r="H170" s="13"/>
      <c r="I170" s="7"/>
      <c r="J170" s="7"/>
      <c r="K170" s="7"/>
      <c r="L170" s="7"/>
      <c r="M170" s="29"/>
      <c r="N170" s="29"/>
      <c r="O170" s="29"/>
      <c r="P170" s="29"/>
      <c r="Q170" s="11"/>
      <c r="R170" s="127"/>
      <c r="S170" s="127"/>
      <c r="T170" s="127"/>
      <c r="U170" s="127"/>
      <c r="V170" s="127"/>
      <c r="W170" s="7"/>
      <c r="X170" s="7"/>
      <c r="Y170" s="7"/>
      <c r="Z170" s="7"/>
      <c r="AA170" s="487"/>
    </row>
    <row r="171" spans="2:27" s="10" customFormat="1" ht="20.100000000000001" customHeight="1">
      <c r="B171" s="29"/>
      <c r="C171" s="7"/>
      <c r="D171" s="7"/>
      <c r="E171" s="7"/>
      <c r="F171" s="7"/>
      <c r="G171" s="7"/>
      <c r="H171" s="13"/>
      <c r="I171" s="7"/>
      <c r="J171" s="7"/>
      <c r="K171" s="7"/>
      <c r="L171" s="7"/>
      <c r="M171" s="29"/>
      <c r="N171" s="29"/>
      <c r="O171" s="29"/>
      <c r="P171" s="29"/>
      <c r="Q171" s="11"/>
      <c r="R171" s="127"/>
      <c r="S171" s="127"/>
      <c r="T171" s="127"/>
      <c r="U171" s="127"/>
      <c r="V171" s="127"/>
      <c r="W171" s="7"/>
      <c r="X171" s="7"/>
      <c r="Y171" s="7"/>
      <c r="Z171" s="7"/>
      <c r="AA171" s="487"/>
    </row>
    <row r="172" spans="2:27" s="10" customFormat="1" ht="20.100000000000001" customHeight="1">
      <c r="B172" s="29"/>
      <c r="C172" s="7"/>
      <c r="D172" s="7"/>
      <c r="E172" s="7"/>
      <c r="F172" s="7"/>
      <c r="G172" s="7"/>
      <c r="H172" s="13"/>
      <c r="I172" s="7"/>
      <c r="J172" s="7"/>
      <c r="K172" s="7"/>
      <c r="L172" s="7"/>
      <c r="M172" s="29"/>
      <c r="N172" s="29"/>
      <c r="O172" s="29"/>
      <c r="P172" s="29"/>
      <c r="Q172" s="11"/>
      <c r="R172" s="127"/>
      <c r="S172" s="127"/>
      <c r="T172" s="127"/>
      <c r="U172" s="127"/>
      <c r="V172" s="127"/>
      <c r="W172" s="7"/>
      <c r="X172" s="7"/>
      <c r="Y172" s="7"/>
      <c r="Z172" s="7"/>
      <c r="AA172" s="487"/>
    </row>
    <row r="173" spans="2:27" s="10" customFormat="1" ht="20.100000000000001" customHeight="1">
      <c r="B173" s="29"/>
      <c r="C173" s="7"/>
      <c r="D173" s="7"/>
      <c r="E173" s="7"/>
      <c r="F173" s="7"/>
      <c r="G173" s="7"/>
      <c r="H173" s="13"/>
      <c r="I173" s="7"/>
      <c r="J173" s="7"/>
      <c r="K173" s="7"/>
      <c r="L173" s="7"/>
      <c r="M173" s="29"/>
      <c r="N173" s="29"/>
      <c r="O173" s="29"/>
      <c r="P173" s="29"/>
      <c r="Q173" s="11"/>
      <c r="R173" s="127"/>
      <c r="S173" s="127"/>
      <c r="T173" s="127"/>
      <c r="U173" s="127"/>
      <c r="V173" s="127"/>
      <c r="W173" s="7"/>
      <c r="X173" s="7"/>
      <c r="Y173" s="7"/>
      <c r="Z173" s="7"/>
      <c r="AA173" s="487"/>
    </row>
    <row r="174" spans="2:27" s="10" customFormat="1" ht="20.100000000000001" customHeight="1">
      <c r="B174" s="29"/>
      <c r="C174" s="7"/>
      <c r="D174" s="7"/>
      <c r="E174" s="7"/>
      <c r="F174" s="7"/>
      <c r="G174" s="7"/>
      <c r="H174" s="13"/>
      <c r="I174" s="7"/>
      <c r="J174" s="7"/>
      <c r="K174" s="7"/>
      <c r="L174" s="7"/>
      <c r="M174" s="29"/>
      <c r="N174" s="29"/>
      <c r="O174" s="29"/>
      <c r="P174" s="29"/>
      <c r="Q174" s="11"/>
      <c r="R174" s="127"/>
      <c r="S174" s="127"/>
      <c r="T174" s="127"/>
      <c r="U174" s="127"/>
      <c r="V174" s="127"/>
      <c r="W174" s="7"/>
      <c r="X174" s="7"/>
      <c r="Y174" s="7"/>
      <c r="Z174" s="7"/>
      <c r="AA174" s="487"/>
    </row>
    <row r="175" spans="2:27" s="10" customFormat="1" ht="20.100000000000001" customHeight="1">
      <c r="B175" s="29"/>
      <c r="C175" s="7"/>
      <c r="D175" s="7"/>
      <c r="E175" s="7"/>
      <c r="F175" s="7"/>
      <c r="G175" s="7"/>
      <c r="H175" s="13"/>
      <c r="I175" s="7"/>
      <c r="J175" s="7"/>
      <c r="K175" s="7"/>
      <c r="L175" s="7"/>
      <c r="M175" s="29"/>
      <c r="N175" s="29"/>
      <c r="O175" s="29"/>
      <c r="P175" s="29"/>
      <c r="Q175" s="11"/>
      <c r="R175" s="127"/>
      <c r="S175" s="127"/>
      <c r="T175" s="127"/>
      <c r="U175" s="127"/>
      <c r="V175" s="127"/>
      <c r="W175" s="7"/>
      <c r="X175" s="7"/>
      <c r="Y175" s="7"/>
      <c r="Z175" s="7"/>
      <c r="AA175" s="487"/>
    </row>
    <row r="176" spans="2:27" s="10" customFormat="1" ht="20.100000000000001" customHeight="1">
      <c r="B176" s="29"/>
      <c r="C176" s="7"/>
      <c r="D176" s="7"/>
      <c r="E176" s="7"/>
      <c r="F176" s="7"/>
      <c r="G176" s="7"/>
      <c r="H176" s="13"/>
      <c r="I176" s="7"/>
      <c r="J176" s="7"/>
      <c r="K176" s="7"/>
      <c r="L176" s="7"/>
      <c r="M176" s="29"/>
      <c r="N176" s="29"/>
      <c r="O176" s="29"/>
      <c r="P176" s="29"/>
      <c r="Q176" s="11"/>
      <c r="R176" s="127"/>
      <c r="S176" s="127"/>
      <c r="T176" s="127"/>
      <c r="U176" s="127"/>
      <c r="V176" s="127"/>
      <c r="W176" s="7"/>
      <c r="X176" s="7"/>
      <c r="Y176" s="7"/>
      <c r="Z176" s="7"/>
      <c r="AA176" s="487"/>
    </row>
    <row r="177" spans="2:27" s="10" customFormat="1" ht="20.100000000000001" customHeight="1">
      <c r="B177" s="29"/>
      <c r="C177" s="7"/>
      <c r="D177" s="7"/>
      <c r="E177" s="7"/>
      <c r="F177" s="7"/>
      <c r="G177" s="7"/>
      <c r="H177" s="13"/>
      <c r="I177" s="7"/>
      <c r="J177" s="7"/>
      <c r="K177" s="7"/>
      <c r="L177" s="7"/>
      <c r="M177" s="29"/>
      <c r="N177" s="29"/>
      <c r="O177" s="29"/>
      <c r="P177" s="29"/>
      <c r="Q177" s="11"/>
      <c r="R177" s="127"/>
      <c r="S177" s="127"/>
      <c r="T177" s="127"/>
      <c r="U177" s="127"/>
      <c r="V177" s="127"/>
      <c r="W177" s="7"/>
      <c r="X177" s="7"/>
      <c r="Y177" s="7"/>
      <c r="Z177" s="7"/>
      <c r="AA177" s="487"/>
    </row>
    <row r="178" spans="2:27" s="10" customFormat="1" ht="20.100000000000001" customHeight="1">
      <c r="B178" s="29"/>
      <c r="C178" s="7"/>
      <c r="D178" s="7"/>
      <c r="E178" s="7"/>
      <c r="F178" s="7"/>
      <c r="G178" s="7"/>
      <c r="H178" s="13"/>
      <c r="I178" s="7"/>
      <c r="J178" s="7"/>
      <c r="K178" s="7"/>
      <c r="L178" s="7"/>
      <c r="M178" s="29"/>
      <c r="N178" s="29"/>
      <c r="O178" s="29"/>
      <c r="P178" s="29"/>
      <c r="Q178" s="11"/>
      <c r="R178" s="127"/>
      <c r="S178" s="127"/>
      <c r="T178" s="127"/>
      <c r="U178" s="127"/>
      <c r="V178" s="127"/>
      <c r="W178" s="7"/>
      <c r="X178" s="7"/>
      <c r="Y178" s="7"/>
      <c r="Z178" s="7"/>
      <c r="AA178" s="487"/>
    </row>
    <row r="179" spans="2:27" s="10" customFormat="1" ht="20.100000000000001" customHeight="1">
      <c r="B179" s="29"/>
      <c r="C179" s="7"/>
      <c r="D179" s="7"/>
      <c r="E179" s="7"/>
      <c r="F179" s="7"/>
      <c r="G179" s="7"/>
      <c r="H179" s="13"/>
      <c r="I179" s="7"/>
      <c r="J179" s="7"/>
      <c r="K179" s="7"/>
      <c r="L179" s="7"/>
      <c r="M179" s="29"/>
      <c r="N179" s="29"/>
      <c r="O179" s="29"/>
      <c r="P179" s="29"/>
      <c r="Q179" s="11"/>
      <c r="R179" s="127"/>
      <c r="S179" s="127"/>
      <c r="T179" s="127"/>
      <c r="U179" s="127"/>
      <c r="V179" s="127"/>
      <c r="W179" s="7"/>
      <c r="X179" s="7"/>
      <c r="Y179" s="7"/>
      <c r="Z179" s="7"/>
      <c r="AA179" s="487"/>
    </row>
    <row r="180" spans="2:27" s="10" customFormat="1" ht="20.100000000000001" customHeight="1">
      <c r="B180" s="29"/>
      <c r="C180" s="7"/>
      <c r="D180" s="7"/>
      <c r="E180" s="7"/>
      <c r="F180" s="7"/>
      <c r="G180" s="7"/>
      <c r="H180" s="13"/>
      <c r="I180" s="7"/>
      <c r="J180" s="7"/>
      <c r="K180" s="7"/>
      <c r="L180" s="7"/>
      <c r="M180" s="29"/>
      <c r="N180" s="29"/>
      <c r="O180" s="29"/>
      <c r="P180" s="29"/>
      <c r="Q180" s="11"/>
      <c r="R180" s="127"/>
      <c r="S180" s="127"/>
      <c r="T180" s="127"/>
      <c r="U180" s="127"/>
      <c r="V180" s="127"/>
      <c r="W180" s="7"/>
      <c r="X180" s="7"/>
      <c r="Y180" s="7"/>
      <c r="Z180" s="7"/>
      <c r="AA180" s="487"/>
    </row>
    <row r="181" spans="2:27" s="10" customFormat="1" ht="20.100000000000001" customHeight="1">
      <c r="B181" s="29"/>
      <c r="C181" s="7"/>
      <c r="D181" s="7"/>
      <c r="E181" s="7"/>
      <c r="F181" s="7"/>
      <c r="G181" s="7"/>
      <c r="H181" s="13"/>
      <c r="I181" s="7"/>
      <c r="J181" s="7"/>
      <c r="K181" s="7"/>
      <c r="L181" s="7"/>
      <c r="M181" s="29"/>
      <c r="N181" s="29"/>
      <c r="O181" s="29"/>
      <c r="P181" s="29"/>
      <c r="Q181" s="11"/>
      <c r="R181" s="127"/>
      <c r="S181" s="127"/>
      <c r="T181" s="127"/>
      <c r="U181" s="127"/>
      <c r="V181" s="127"/>
      <c r="W181" s="7"/>
      <c r="X181" s="7"/>
      <c r="Y181" s="7"/>
      <c r="Z181" s="7"/>
      <c r="AA181" s="487"/>
    </row>
    <row r="182" spans="2:27" s="10" customFormat="1" ht="20.100000000000001" customHeight="1">
      <c r="B182" s="29"/>
      <c r="C182" s="7"/>
      <c r="D182" s="7"/>
      <c r="E182" s="7"/>
      <c r="F182" s="7"/>
      <c r="G182" s="7"/>
      <c r="H182" s="13"/>
      <c r="I182" s="7"/>
      <c r="J182" s="7"/>
      <c r="K182" s="7"/>
      <c r="L182" s="7"/>
      <c r="M182" s="29"/>
      <c r="N182" s="29"/>
      <c r="O182" s="29"/>
      <c r="P182" s="29"/>
      <c r="Q182" s="11"/>
      <c r="R182" s="127"/>
      <c r="S182" s="127"/>
      <c r="T182" s="127"/>
      <c r="U182" s="127"/>
      <c r="V182" s="127"/>
      <c r="W182" s="7"/>
      <c r="X182" s="7"/>
      <c r="Y182" s="7"/>
      <c r="Z182" s="7"/>
      <c r="AA182" s="487"/>
    </row>
    <row r="183" spans="2:27" s="10" customFormat="1" ht="20.100000000000001" customHeight="1">
      <c r="B183" s="29"/>
      <c r="C183" s="7"/>
      <c r="D183" s="7"/>
      <c r="E183" s="7"/>
      <c r="F183" s="7"/>
      <c r="G183" s="7"/>
      <c r="H183" s="13"/>
      <c r="I183" s="7"/>
      <c r="J183" s="7"/>
      <c r="K183" s="7"/>
      <c r="L183" s="7"/>
      <c r="M183" s="29"/>
      <c r="N183" s="29"/>
      <c r="O183" s="29"/>
      <c r="P183" s="29"/>
      <c r="Q183" s="11"/>
      <c r="R183" s="127"/>
      <c r="S183" s="127"/>
      <c r="T183" s="127"/>
      <c r="U183" s="127"/>
      <c r="V183" s="127"/>
      <c r="W183" s="7"/>
      <c r="X183" s="7"/>
      <c r="Y183" s="7"/>
      <c r="Z183" s="7"/>
      <c r="AA183" s="487"/>
    </row>
    <row r="184" spans="2:27" s="10" customFormat="1" ht="20.100000000000001" customHeight="1">
      <c r="B184" s="29"/>
      <c r="C184" s="7"/>
      <c r="D184" s="7"/>
      <c r="E184" s="7"/>
      <c r="F184" s="7"/>
      <c r="G184" s="7"/>
      <c r="H184" s="13"/>
      <c r="I184" s="7"/>
      <c r="J184" s="7"/>
      <c r="K184" s="7"/>
      <c r="L184" s="7"/>
      <c r="M184" s="29"/>
      <c r="N184" s="29"/>
      <c r="O184" s="29"/>
      <c r="P184" s="29"/>
      <c r="Q184" s="11"/>
      <c r="R184" s="127"/>
      <c r="S184" s="127"/>
      <c r="T184" s="127"/>
      <c r="U184" s="127"/>
      <c r="V184" s="127"/>
      <c r="W184" s="7"/>
      <c r="X184" s="7"/>
      <c r="Y184" s="7"/>
      <c r="Z184" s="7"/>
      <c r="AA184" s="487"/>
    </row>
    <row r="185" spans="2:27" s="10" customFormat="1" ht="20.100000000000001" customHeight="1">
      <c r="B185" s="29"/>
      <c r="C185" s="7"/>
      <c r="D185" s="7"/>
      <c r="E185" s="7"/>
      <c r="F185" s="7"/>
      <c r="G185" s="7"/>
      <c r="H185" s="13"/>
      <c r="I185" s="7"/>
      <c r="J185" s="7"/>
      <c r="K185" s="7"/>
      <c r="L185" s="7"/>
      <c r="M185" s="29"/>
      <c r="N185" s="29"/>
      <c r="O185" s="29"/>
      <c r="P185" s="29"/>
      <c r="Q185" s="11"/>
      <c r="R185" s="127"/>
      <c r="S185" s="127"/>
      <c r="T185" s="127"/>
      <c r="U185" s="127"/>
      <c r="V185" s="127"/>
      <c r="W185" s="7"/>
      <c r="X185" s="7"/>
      <c r="Y185" s="7"/>
      <c r="Z185" s="7"/>
      <c r="AA185" s="487"/>
    </row>
    <row r="186" spans="2:27" s="10" customFormat="1" ht="20.100000000000001" customHeight="1">
      <c r="B186" s="29"/>
      <c r="C186" s="7"/>
      <c r="D186" s="7"/>
      <c r="E186" s="7"/>
      <c r="F186" s="7"/>
      <c r="G186" s="7"/>
      <c r="H186" s="13"/>
      <c r="I186" s="7"/>
      <c r="J186" s="7"/>
      <c r="K186" s="7"/>
      <c r="L186" s="7"/>
      <c r="M186" s="29"/>
      <c r="N186" s="29"/>
      <c r="O186" s="29"/>
      <c r="P186" s="29"/>
      <c r="Q186" s="11"/>
      <c r="R186" s="127"/>
      <c r="S186" s="127"/>
      <c r="T186" s="127"/>
      <c r="U186" s="127"/>
      <c r="V186" s="127"/>
      <c r="W186" s="7"/>
      <c r="X186" s="7"/>
      <c r="Y186" s="7"/>
      <c r="Z186" s="7"/>
      <c r="AA186" s="487"/>
    </row>
    <row r="187" spans="2:27" s="10" customFormat="1" ht="20.100000000000001" customHeight="1">
      <c r="B187" s="29"/>
      <c r="C187" s="7"/>
      <c r="D187" s="7"/>
      <c r="E187" s="7"/>
      <c r="F187" s="7"/>
      <c r="G187" s="7"/>
      <c r="H187" s="13"/>
      <c r="I187" s="7"/>
      <c r="J187" s="7"/>
      <c r="K187" s="7"/>
      <c r="L187" s="7"/>
      <c r="M187" s="29"/>
      <c r="N187" s="29"/>
      <c r="O187" s="29"/>
      <c r="P187" s="29"/>
      <c r="Q187" s="11"/>
      <c r="R187" s="127"/>
      <c r="S187" s="127"/>
      <c r="T187" s="127"/>
      <c r="U187" s="127"/>
      <c r="V187" s="127"/>
      <c r="W187" s="7"/>
      <c r="X187" s="7"/>
      <c r="Y187" s="7"/>
      <c r="Z187" s="7"/>
      <c r="AA187" s="487"/>
    </row>
    <row r="188" spans="2:27" s="10" customFormat="1" ht="20.100000000000001" customHeight="1">
      <c r="B188" s="29"/>
      <c r="C188" s="7"/>
      <c r="D188" s="7"/>
      <c r="E188" s="7"/>
      <c r="F188" s="7"/>
      <c r="G188" s="7"/>
      <c r="H188" s="13"/>
      <c r="I188" s="7"/>
      <c r="J188" s="7"/>
      <c r="K188" s="7"/>
      <c r="L188" s="7"/>
      <c r="M188" s="29"/>
      <c r="N188" s="29"/>
      <c r="O188" s="29"/>
      <c r="P188" s="29"/>
      <c r="Q188" s="11"/>
      <c r="R188" s="127"/>
      <c r="S188" s="127"/>
      <c r="T188" s="127"/>
      <c r="U188" s="127"/>
      <c r="V188" s="127"/>
      <c r="W188" s="7"/>
      <c r="X188" s="7"/>
      <c r="Y188" s="7"/>
      <c r="Z188" s="7"/>
      <c r="AA188" s="487"/>
    </row>
    <row r="189" spans="2:27" s="10" customFormat="1" ht="20.100000000000001" customHeight="1">
      <c r="B189" s="29"/>
      <c r="C189" s="7"/>
      <c r="D189" s="7"/>
      <c r="E189" s="7"/>
      <c r="F189" s="7"/>
      <c r="G189" s="7"/>
      <c r="H189" s="13"/>
      <c r="I189" s="7"/>
      <c r="J189" s="7"/>
      <c r="K189" s="7"/>
      <c r="L189" s="7"/>
      <c r="M189" s="29"/>
      <c r="N189" s="29"/>
      <c r="O189" s="29"/>
      <c r="P189" s="29"/>
      <c r="Q189" s="11"/>
      <c r="R189" s="127"/>
      <c r="S189" s="127"/>
      <c r="T189" s="127"/>
      <c r="U189" s="127"/>
      <c r="V189" s="127"/>
      <c r="W189" s="7"/>
      <c r="X189" s="7"/>
      <c r="Y189" s="7"/>
      <c r="Z189" s="7"/>
      <c r="AA189" s="487"/>
    </row>
    <row r="190" spans="2:27" s="10" customFormat="1" ht="20.100000000000001" customHeight="1">
      <c r="B190" s="29"/>
      <c r="C190" s="7"/>
      <c r="D190" s="7"/>
      <c r="E190" s="7"/>
      <c r="F190" s="7"/>
      <c r="G190" s="7"/>
      <c r="H190" s="13"/>
      <c r="I190" s="7"/>
      <c r="J190" s="7"/>
      <c r="K190" s="7"/>
      <c r="L190" s="7"/>
      <c r="M190" s="29"/>
      <c r="N190" s="29"/>
      <c r="O190" s="29"/>
      <c r="P190" s="29"/>
      <c r="Q190" s="11"/>
      <c r="R190" s="127"/>
      <c r="S190" s="127"/>
      <c r="T190" s="127"/>
      <c r="U190" s="127"/>
      <c r="V190" s="127"/>
      <c r="W190" s="7"/>
      <c r="X190" s="7"/>
      <c r="Y190" s="7"/>
      <c r="Z190" s="7"/>
      <c r="AA190" s="487"/>
    </row>
    <row r="191" spans="2:27" s="10" customFormat="1" ht="20.100000000000001" customHeight="1">
      <c r="B191" s="29"/>
      <c r="C191" s="7"/>
      <c r="D191" s="7"/>
      <c r="E191" s="7"/>
      <c r="F191" s="7"/>
      <c r="G191" s="7"/>
      <c r="H191" s="13"/>
      <c r="I191" s="7"/>
      <c r="J191" s="7"/>
      <c r="K191" s="7"/>
      <c r="L191" s="7"/>
      <c r="M191" s="29"/>
      <c r="N191" s="29"/>
      <c r="O191" s="29"/>
      <c r="P191" s="29"/>
      <c r="Q191" s="11"/>
      <c r="R191" s="127"/>
      <c r="S191" s="127"/>
      <c r="T191" s="127"/>
      <c r="U191" s="127"/>
      <c r="V191" s="127"/>
      <c r="W191" s="7"/>
      <c r="X191" s="7"/>
      <c r="Y191" s="7"/>
      <c r="Z191" s="7"/>
      <c r="AA191" s="487"/>
    </row>
    <row r="192" spans="2:27" s="10" customFormat="1" ht="20.100000000000001" customHeight="1">
      <c r="B192" s="29"/>
      <c r="C192" s="7"/>
      <c r="D192" s="7"/>
      <c r="E192" s="7"/>
      <c r="F192" s="7"/>
      <c r="G192" s="7"/>
      <c r="H192" s="13"/>
      <c r="I192" s="7"/>
      <c r="J192" s="7"/>
      <c r="K192" s="7"/>
      <c r="L192" s="7"/>
      <c r="M192" s="29"/>
      <c r="N192" s="29"/>
      <c r="O192" s="29"/>
      <c r="P192" s="29"/>
      <c r="Q192" s="11"/>
      <c r="R192" s="127"/>
      <c r="S192" s="127"/>
      <c r="T192" s="127"/>
      <c r="U192" s="127"/>
      <c r="V192" s="127"/>
      <c r="W192" s="7"/>
      <c r="X192" s="7"/>
      <c r="Y192" s="7"/>
      <c r="Z192" s="7"/>
      <c r="AA192" s="487"/>
    </row>
    <row r="193" spans="2:27" s="10" customFormat="1" ht="20.100000000000001" customHeight="1">
      <c r="B193" s="29"/>
      <c r="C193" s="7"/>
      <c r="D193" s="7"/>
      <c r="E193" s="7"/>
      <c r="F193" s="7"/>
      <c r="G193" s="7"/>
      <c r="H193" s="13"/>
      <c r="I193" s="7"/>
      <c r="J193" s="7"/>
      <c r="K193" s="7"/>
      <c r="L193" s="7"/>
      <c r="M193" s="29"/>
      <c r="N193" s="29"/>
      <c r="O193" s="29"/>
      <c r="P193" s="29"/>
      <c r="Q193" s="11"/>
      <c r="R193" s="127"/>
      <c r="S193" s="127"/>
      <c r="T193" s="127"/>
      <c r="U193" s="127"/>
      <c r="V193" s="127"/>
      <c r="W193" s="7"/>
      <c r="X193" s="7"/>
      <c r="Y193" s="7"/>
      <c r="Z193" s="7"/>
      <c r="AA193" s="487"/>
    </row>
    <row r="194" spans="2:27" s="10" customFormat="1" ht="20.100000000000001" customHeight="1">
      <c r="B194" s="29"/>
      <c r="C194" s="7"/>
      <c r="D194" s="7"/>
      <c r="E194" s="7"/>
      <c r="F194" s="7"/>
      <c r="G194" s="7"/>
      <c r="H194" s="13"/>
      <c r="I194" s="7"/>
      <c r="J194" s="7"/>
      <c r="K194" s="7"/>
      <c r="L194" s="7"/>
      <c r="M194" s="29"/>
      <c r="N194" s="29"/>
      <c r="O194" s="29"/>
      <c r="P194" s="29"/>
      <c r="Q194" s="11"/>
      <c r="R194" s="127"/>
      <c r="S194" s="127"/>
      <c r="T194" s="127"/>
      <c r="U194" s="127"/>
      <c r="V194" s="127"/>
      <c r="W194" s="7"/>
      <c r="X194" s="7"/>
      <c r="Y194" s="7"/>
      <c r="Z194" s="7"/>
      <c r="AA194" s="487"/>
    </row>
    <row r="195" spans="2:27" s="10" customFormat="1" ht="20.100000000000001" customHeight="1">
      <c r="B195" s="29"/>
      <c r="C195" s="7"/>
      <c r="D195" s="7"/>
      <c r="E195" s="7"/>
      <c r="F195" s="7"/>
      <c r="G195" s="7"/>
      <c r="H195" s="13"/>
      <c r="I195" s="7"/>
      <c r="J195" s="7"/>
      <c r="K195" s="7"/>
      <c r="L195" s="7"/>
      <c r="M195" s="29"/>
      <c r="N195" s="29"/>
      <c r="O195" s="29"/>
      <c r="P195" s="29"/>
      <c r="Q195" s="11"/>
      <c r="R195" s="127"/>
      <c r="S195" s="127"/>
      <c r="T195" s="127"/>
      <c r="U195" s="127"/>
      <c r="V195" s="127"/>
      <c r="W195" s="7"/>
      <c r="X195" s="7"/>
      <c r="Y195" s="7"/>
      <c r="Z195" s="7"/>
      <c r="AA195" s="487"/>
    </row>
    <row r="196" spans="2:27" s="10" customFormat="1" ht="20.100000000000001" customHeight="1">
      <c r="B196" s="29"/>
      <c r="C196" s="7"/>
      <c r="D196" s="7"/>
      <c r="E196" s="7"/>
      <c r="F196" s="7"/>
      <c r="G196" s="7"/>
      <c r="H196" s="13"/>
      <c r="I196" s="7"/>
      <c r="J196" s="7"/>
      <c r="K196" s="7"/>
      <c r="L196" s="7"/>
      <c r="M196" s="29"/>
      <c r="N196" s="29"/>
      <c r="O196" s="29"/>
      <c r="P196" s="29"/>
      <c r="Q196" s="11"/>
      <c r="R196" s="127"/>
      <c r="S196" s="127"/>
      <c r="T196" s="127"/>
      <c r="U196" s="127"/>
      <c r="V196" s="127"/>
      <c r="W196" s="7"/>
      <c r="X196" s="7"/>
      <c r="Y196" s="7"/>
      <c r="Z196" s="7"/>
      <c r="AA196" s="487"/>
    </row>
    <row r="197" spans="2:27" s="10" customFormat="1" ht="20.100000000000001" customHeight="1">
      <c r="B197" s="29"/>
      <c r="C197" s="7"/>
      <c r="D197" s="7"/>
      <c r="E197" s="7"/>
      <c r="F197" s="7"/>
      <c r="G197" s="7"/>
      <c r="H197" s="13"/>
      <c r="I197" s="7"/>
      <c r="J197" s="7"/>
      <c r="K197" s="7"/>
      <c r="L197" s="7"/>
      <c r="M197" s="29"/>
      <c r="N197" s="29"/>
      <c r="O197" s="29"/>
      <c r="P197" s="29"/>
      <c r="Q197" s="11"/>
      <c r="R197" s="127"/>
      <c r="S197" s="127"/>
      <c r="T197" s="127"/>
      <c r="U197" s="127"/>
      <c r="V197" s="127"/>
      <c r="W197" s="7"/>
      <c r="X197" s="7"/>
      <c r="Y197" s="7"/>
      <c r="Z197" s="7"/>
      <c r="AA197" s="487"/>
    </row>
    <row r="198" spans="2:27" s="10" customFormat="1" ht="20.100000000000001" customHeight="1">
      <c r="B198" s="29"/>
      <c r="C198" s="7"/>
      <c r="D198" s="7"/>
      <c r="E198" s="7"/>
      <c r="F198" s="7"/>
      <c r="G198" s="7"/>
      <c r="H198" s="13"/>
      <c r="I198" s="7"/>
      <c r="J198" s="7"/>
      <c r="K198" s="7"/>
      <c r="L198" s="7"/>
      <c r="M198" s="29"/>
      <c r="N198" s="29"/>
      <c r="O198" s="29"/>
      <c r="P198" s="29"/>
      <c r="Q198" s="11"/>
      <c r="R198" s="127"/>
      <c r="S198" s="127"/>
      <c r="T198" s="127"/>
      <c r="U198" s="127"/>
      <c r="V198" s="127"/>
      <c r="W198" s="7"/>
      <c r="X198" s="7"/>
      <c r="Y198" s="7"/>
      <c r="Z198" s="7"/>
      <c r="AA198" s="487"/>
    </row>
    <row r="199" spans="2:27" s="10" customFormat="1" ht="20.100000000000001" customHeight="1">
      <c r="B199" s="29"/>
      <c r="C199" s="7"/>
      <c r="D199" s="7"/>
      <c r="E199" s="7"/>
      <c r="F199" s="7"/>
      <c r="G199" s="7"/>
      <c r="H199" s="13"/>
      <c r="I199" s="7"/>
      <c r="J199" s="7"/>
      <c r="K199" s="7"/>
      <c r="L199" s="7"/>
      <c r="M199" s="29"/>
      <c r="N199" s="29"/>
      <c r="O199" s="29"/>
      <c r="P199" s="29"/>
      <c r="Q199" s="11"/>
      <c r="R199" s="127"/>
      <c r="S199" s="127"/>
      <c r="T199" s="127"/>
      <c r="U199" s="127"/>
      <c r="V199" s="127"/>
      <c r="W199" s="7"/>
      <c r="X199" s="7"/>
      <c r="Y199" s="7"/>
      <c r="Z199" s="7"/>
      <c r="AA199" s="487"/>
    </row>
    <row r="200" spans="2:27" s="10" customFormat="1" ht="20.100000000000001" customHeight="1">
      <c r="B200" s="29"/>
      <c r="C200" s="7"/>
      <c r="D200" s="7"/>
      <c r="E200" s="7"/>
      <c r="F200" s="7"/>
      <c r="G200" s="7"/>
      <c r="H200" s="13"/>
      <c r="I200" s="7"/>
      <c r="J200" s="7"/>
      <c r="K200" s="7"/>
      <c r="L200" s="7"/>
      <c r="M200" s="29"/>
      <c r="N200" s="29"/>
      <c r="O200" s="29"/>
      <c r="P200" s="29"/>
      <c r="Q200" s="11"/>
      <c r="R200" s="127"/>
      <c r="S200" s="127"/>
      <c r="T200" s="127"/>
      <c r="U200" s="127"/>
      <c r="V200" s="127"/>
      <c r="W200" s="7"/>
      <c r="X200" s="7"/>
      <c r="Y200" s="7"/>
      <c r="Z200" s="7"/>
      <c r="AA200" s="487"/>
    </row>
    <row r="201" spans="2:27" s="10" customFormat="1" ht="20.100000000000001" customHeight="1">
      <c r="B201" s="29"/>
      <c r="C201" s="7"/>
      <c r="D201" s="7"/>
      <c r="E201" s="7"/>
      <c r="F201" s="7"/>
      <c r="G201" s="7"/>
      <c r="H201" s="13"/>
      <c r="I201" s="7"/>
      <c r="J201" s="7"/>
      <c r="K201" s="7"/>
      <c r="L201" s="7"/>
      <c r="M201" s="29"/>
      <c r="N201" s="29"/>
      <c r="O201" s="29"/>
      <c r="P201" s="29"/>
      <c r="Q201" s="11"/>
      <c r="R201" s="127"/>
      <c r="S201" s="127"/>
      <c r="T201" s="127"/>
      <c r="U201" s="127"/>
      <c r="V201" s="127"/>
      <c r="W201" s="7"/>
      <c r="X201" s="7"/>
      <c r="Y201" s="7"/>
      <c r="Z201" s="7"/>
      <c r="AA201" s="487"/>
    </row>
    <row r="202" spans="2:27" s="10" customFormat="1" ht="20.100000000000001" customHeight="1">
      <c r="B202" s="29"/>
      <c r="C202" s="7"/>
      <c r="D202" s="7"/>
      <c r="E202" s="7"/>
      <c r="F202" s="7"/>
      <c r="G202" s="7"/>
      <c r="H202" s="13"/>
      <c r="I202" s="7"/>
      <c r="J202" s="7"/>
      <c r="K202" s="7"/>
      <c r="L202" s="7"/>
      <c r="M202" s="29"/>
      <c r="N202" s="29"/>
      <c r="O202" s="29"/>
      <c r="P202" s="29"/>
      <c r="Q202" s="11"/>
      <c r="R202" s="127"/>
      <c r="S202" s="127"/>
      <c r="T202" s="127"/>
      <c r="U202" s="127"/>
      <c r="V202" s="127"/>
      <c r="W202" s="7"/>
      <c r="X202" s="7"/>
      <c r="Y202" s="7"/>
      <c r="Z202" s="7"/>
      <c r="AA202" s="487"/>
    </row>
    <row r="203" spans="2:27" s="10" customFormat="1" ht="20.100000000000001" customHeight="1">
      <c r="B203" s="29"/>
      <c r="C203" s="7"/>
      <c r="D203" s="7"/>
      <c r="E203" s="7"/>
      <c r="F203" s="7"/>
      <c r="G203" s="7"/>
      <c r="H203" s="13"/>
      <c r="I203" s="7"/>
      <c r="J203" s="7"/>
      <c r="K203" s="7"/>
      <c r="L203" s="7"/>
      <c r="M203" s="29"/>
      <c r="N203" s="29"/>
      <c r="O203" s="29"/>
      <c r="P203" s="29"/>
      <c r="Q203" s="11"/>
      <c r="R203" s="127"/>
      <c r="S203" s="127"/>
      <c r="T203" s="127"/>
      <c r="U203" s="127"/>
      <c r="V203" s="127"/>
      <c r="W203" s="7"/>
      <c r="X203" s="7"/>
      <c r="Y203" s="7"/>
      <c r="Z203" s="7"/>
      <c r="AA203" s="487"/>
    </row>
    <row r="204" spans="2:27" s="10" customFormat="1" ht="20.100000000000001" customHeight="1">
      <c r="B204" s="29"/>
      <c r="C204" s="7"/>
      <c r="D204" s="7"/>
      <c r="E204" s="7"/>
      <c r="F204" s="7"/>
      <c r="G204" s="7"/>
      <c r="H204" s="13"/>
      <c r="I204" s="7"/>
      <c r="J204" s="7"/>
      <c r="K204" s="7"/>
      <c r="L204" s="7"/>
      <c r="M204" s="29"/>
      <c r="N204" s="29"/>
      <c r="O204" s="29"/>
      <c r="P204" s="29"/>
      <c r="Q204" s="11"/>
      <c r="R204" s="127"/>
      <c r="S204" s="127"/>
      <c r="T204" s="127"/>
      <c r="U204" s="127"/>
      <c r="V204" s="127"/>
      <c r="W204" s="7"/>
      <c r="X204" s="7"/>
      <c r="Y204" s="7"/>
      <c r="Z204" s="7"/>
      <c r="AA204" s="487"/>
    </row>
    <row r="205" spans="2:27" s="10" customFormat="1" ht="20.100000000000001" customHeight="1">
      <c r="B205" s="29"/>
      <c r="C205" s="7"/>
      <c r="D205" s="7"/>
      <c r="E205" s="7"/>
      <c r="F205" s="7"/>
      <c r="G205" s="7"/>
      <c r="H205" s="13"/>
      <c r="I205" s="7"/>
      <c r="J205" s="7"/>
      <c r="K205" s="7"/>
      <c r="L205" s="7"/>
      <c r="M205" s="29"/>
      <c r="N205" s="29"/>
      <c r="O205" s="29"/>
      <c r="P205" s="29"/>
      <c r="Q205" s="11"/>
      <c r="R205" s="127"/>
      <c r="S205" s="127"/>
      <c r="T205" s="127"/>
      <c r="U205" s="127"/>
      <c r="V205" s="127"/>
      <c r="W205" s="7"/>
      <c r="X205" s="7"/>
      <c r="Y205" s="7"/>
      <c r="Z205" s="7"/>
      <c r="AA205" s="487"/>
    </row>
    <row r="206" spans="2:27" s="10" customFormat="1" ht="20.100000000000001" customHeight="1">
      <c r="B206" s="29"/>
      <c r="C206" s="7"/>
      <c r="D206" s="7"/>
      <c r="E206" s="7"/>
      <c r="F206" s="7"/>
      <c r="G206" s="7"/>
      <c r="H206" s="13"/>
      <c r="I206" s="7"/>
      <c r="J206" s="7"/>
      <c r="K206" s="7"/>
      <c r="L206" s="7"/>
      <c r="M206" s="29"/>
      <c r="N206" s="29"/>
      <c r="O206" s="29"/>
      <c r="P206" s="29"/>
      <c r="Q206" s="11"/>
      <c r="R206" s="127"/>
      <c r="S206" s="127"/>
      <c r="T206" s="127"/>
      <c r="U206" s="127"/>
      <c r="V206" s="127"/>
      <c r="W206" s="7"/>
      <c r="X206" s="7"/>
      <c r="Y206" s="7"/>
      <c r="Z206" s="7"/>
      <c r="AA206" s="487"/>
    </row>
    <row r="207" spans="2:27" s="10" customFormat="1" ht="20.100000000000001" customHeight="1">
      <c r="B207" s="29"/>
      <c r="C207" s="7"/>
      <c r="D207" s="7"/>
      <c r="E207" s="7"/>
      <c r="F207" s="7"/>
      <c r="G207" s="7"/>
      <c r="H207" s="13"/>
      <c r="I207" s="7"/>
      <c r="J207" s="7"/>
      <c r="K207" s="7"/>
      <c r="L207" s="7"/>
      <c r="M207" s="29"/>
      <c r="N207" s="29"/>
      <c r="O207" s="29"/>
      <c r="P207" s="29"/>
      <c r="Q207" s="11"/>
      <c r="R207" s="127"/>
      <c r="S207" s="127"/>
      <c r="T207" s="127"/>
      <c r="U207" s="127"/>
      <c r="V207" s="127"/>
      <c r="W207" s="7"/>
      <c r="X207" s="7"/>
      <c r="Y207" s="7"/>
      <c r="Z207" s="7"/>
      <c r="AA207" s="487"/>
    </row>
    <row r="208" spans="2:27" s="10" customFormat="1" ht="20.100000000000001" customHeight="1">
      <c r="B208" s="29"/>
      <c r="C208" s="7"/>
      <c r="D208" s="7"/>
      <c r="E208" s="7"/>
      <c r="F208" s="7"/>
      <c r="G208" s="7"/>
      <c r="H208" s="13"/>
      <c r="I208" s="7"/>
      <c r="J208" s="7"/>
      <c r="K208" s="7"/>
      <c r="L208" s="7"/>
      <c r="M208" s="29"/>
      <c r="N208" s="29"/>
      <c r="O208" s="29"/>
      <c r="P208" s="29"/>
      <c r="Q208" s="11"/>
      <c r="R208" s="127"/>
      <c r="S208" s="127"/>
      <c r="T208" s="127"/>
      <c r="U208" s="127"/>
      <c r="V208" s="127"/>
      <c r="W208" s="7"/>
      <c r="X208" s="7"/>
      <c r="Y208" s="7"/>
      <c r="Z208" s="7"/>
      <c r="AA208" s="487"/>
    </row>
    <row r="209" spans="2:27" s="10" customFormat="1" ht="20.100000000000001" customHeight="1">
      <c r="B209" s="29"/>
      <c r="C209" s="7"/>
      <c r="D209" s="7"/>
      <c r="E209" s="7"/>
      <c r="F209" s="7"/>
      <c r="G209" s="7"/>
      <c r="H209" s="13"/>
      <c r="I209" s="7"/>
      <c r="J209" s="7"/>
      <c r="K209" s="7"/>
      <c r="L209" s="7"/>
      <c r="M209" s="29"/>
      <c r="N209" s="29"/>
      <c r="O209" s="29"/>
      <c r="P209" s="29"/>
      <c r="Q209" s="11"/>
      <c r="R209" s="127"/>
      <c r="S209" s="127"/>
      <c r="T209" s="127"/>
      <c r="U209" s="127"/>
      <c r="V209" s="127"/>
      <c r="W209" s="7"/>
      <c r="X209" s="7"/>
      <c r="Y209" s="7"/>
      <c r="Z209" s="7"/>
      <c r="AA209" s="487"/>
    </row>
    <row r="210" spans="2:27" s="10" customFormat="1" ht="20.100000000000001" customHeight="1">
      <c r="B210" s="29"/>
      <c r="C210" s="7"/>
      <c r="D210" s="7"/>
      <c r="E210" s="7"/>
      <c r="F210" s="7"/>
      <c r="G210" s="7"/>
      <c r="H210" s="13"/>
      <c r="I210" s="7"/>
      <c r="J210" s="7"/>
      <c r="K210" s="7"/>
      <c r="L210" s="7"/>
      <c r="M210" s="29"/>
      <c r="N210" s="29"/>
      <c r="O210" s="29"/>
      <c r="P210" s="29"/>
      <c r="Q210" s="11"/>
      <c r="R210" s="127"/>
      <c r="S210" s="127"/>
      <c r="T210" s="127"/>
      <c r="U210" s="127"/>
      <c r="V210" s="127"/>
      <c r="W210" s="7"/>
      <c r="X210" s="7"/>
      <c r="Y210" s="7"/>
      <c r="Z210" s="7"/>
      <c r="AA210" s="487"/>
    </row>
    <row r="211" spans="2:27" s="10" customFormat="1" ht="20.100000000000001" customHeight="1">
      <c r="B211" s="29"/>
      <c r="C211" s="7"/>
      <c r="D211" s="7"/>
      <c r="E211" s="7"/>
      <c r="F211" s="7"/>
      <c r="G211" s="7"/>
      <c r="H211" s="13"/>
      <c r="I211" s="7"/>
      <c r="J211" s="7"/>
      <c r="K211" s="7"/>
      <c r="L211" s="7"/>
      <c r="M211" s="29"/>
      <c r="N211" s="29"/>
      <c r="O211" s="29"/>
      <c r="P211" s="29"/>
      <c r="Q211" s="11"/>
      <c r="R211" s="127"/>
      <c r="S211" s="127"/>
      <c r="T211" s="127"/>
      <c r="U211" s="127"/>
      <c r="V211" s="127"/>
      <c r="W211" s="7"/>
      <c r="X211" s="7"/>
      <c r="Y211" s="7"/>
      <c r="Z211" s="7"/>
      <c r="AA211" s="487"/>
    </row>
    <row r="212" spans="2:27" s="10" customFormat="1" ht="20.100000000000001" customHeight="1">
      <c r="B212" s="29"/>
      <c r="C212" s="7"/>
      <c r="D212" s="7"/>
      <c r="E212" s="7"/>
      <c r="F212" s="7"/>
      <c r="G212" s="7"/>
      <c r="H212" s="13"/>
      <c r="I212" s="7"/>
      <c r="J212" s="7"/>
      <c r="K212" s="7"/>
      <c r="L212" s="7"/>
      <c r="M212" s="29"/>
      <c r="N212" s="29"/>
      <c r="O212" s="29"/>
      <c r="P212" s="29"/>
      <c r="Q212" s="11"/>
      <c r="R212" s="127"/>
      <c r="S212" s="127"/>
      <c r="T212" s="127"/>
      <c r="U212" s="127"/>
      <c r="V212" s="127"/>
      <c r="W212" s="7"/>
      <c r="X212" s="7"/>
      <c r="Y212" s="7"/>
      <c r="Z212" s="7"/>
      <c r="AA212" s="487"/>
    </row>
    <row r="213" spans="2:27" s="10" customFormat="1" ht="20.100000000000001" customHeight="1">
      <c r="B213" s="29"/>
      <c r="C213" s="7"/>
      <c r="D213" s="7"/>
      <c r="E213" s="7"/>
      <c r="F213" s="7"/>
      <c r="G213" s="7"/>
      <c r="H213" s="13"/>
      <c r="I213" s="7"/>
      <c r="J213" s="7"/>
      <c r="K213" s="7"/>
      <c r="L213" s="7"/>
      <c r="M213" s="29"/>
      <c r="N213" s="29"/>
      <c r="O213" s="29"/>
      <c r="P213" s="29"/>
      <c r="Q213" s="11"/>
      <c r="R213" s="127"/>
      <c r="S213" s="127"/>
      <c r="T213" s="127"/>
      <c r="U213" s="127"/>
      <c r="V213" s="127"/>
      <c r="W213" s="7"/>
      <c r="X213" s="7"/>
      <c r="Y213" s="7"/>
      <c r="Z213" s="7"/>
      <c r="AA213" s="487"/>
    </row>
    <row r="214" spans="2:27" s="10" customFormat="1" ht="20.100000000000001" customHeight="1">
      <c r="B214" s="29"/>
      <c r="C214" s="7"/>
      <c r="D214" s="7"/>
      <c r="E214" s="7"/>
      <c r="F214" s="7"/>
      <c r="G214" s="7"/>
      <c r="H214" s="13"/>
      <c r="I214" s="7"/>
      <c r="J214" s="7"/>
      <c r="K214" s="7"/>
      <c r="L214" s="7"/>
      <c r="M214" s="29"/>
      <c r="N214" s="29"/>
      <c r="O214" s="29"/>
      <c r="P214" s="29"/>
      <c r="Q214" s="11"/>
      <c r="R214" s="127"/>
      <c r="S214" s="127"/>
      <c r="T214" s="127"/>
      <c r="U214" s="127"/>
      <c r="V214" s="127"/>
      <c r="W214" s="7"/>
      <c r="X214" s="7"/>
      <c r="Y214" s="7"/>
      <c r="Z214" s="7"/>
      <c r="AA214" s="487"/>
    </row>
    <row r="215" spans="2:27" s="10" customFormat="1" ht="20.100000000000001" customHeight="1">
      <c r="B215" s="29"/>
      <c r="C215" s="7"/>
      <c r="D215" s="7"/>
      <c r="E215" s="7"/>
      <c r="F215" s="7"/>
      <c r="G215" s="7"/>
      <c r="H215" s="13"/>
      <c r="I215" s="7"/>
      <c r="J215" s="7"/>
      <c r="K215" s="7"/>
      <c r="L215" s="7"/>
      <c r="M215" s="29"/>
      <c r="N215" s="29"/>
      <c r="O215" s="29"/>
      <c r="P215" s="29"/>
      <c r="Q215" s="11"/>
      <c r="R215" s="127"/>
      <c r="S215" s="127"/>
      <c r="T215" s="127"/>
      <c r="U215" s="127"/>
      <c r="V215" s="127"/>
      <c r="W215" s="7"/>
      <c r="X215" s="7"/>
      <c r="Y215" s="7"/>
      <c r="Z215" s="7"/>
      <c r="AA215" s="487"/>
    </row>
    <row r="216" spans="2:27" s="10" customFormat="1" ht="20.100000000000001" customHeight="1">
      <c r="B216" s="29"/>
      <c r="C216" s="7"/>
      <c r="D216" s="7"/>
      <c r="E216" s="7"/>
      <c r="F216" s="7"/>
      <c r="G216" s="7"/>
      <c r="H216" s="13"/>
      <c r="I216" s="7"/>
      <c r="J216" s="7"/>
      <c r="K216" s="7"/>
      <c r="L216" s="7"/>
      <c r="M216" s="29"/>
      <c r="N216" s="29"/>
      <c r="O216" s="29"/>
      <c r="P216" s="29"/>
      <c r="Q216" s="11"/>
      <c r="R216" s="127"/>
      <c r="S216" s="127"/>
      <c r="T216" s="127"/>
      <c r="U216" s="127"/>
      <c r="V216" s="127"/>
      <c r="W216" s="7"/>
      <c r="X216" s="7"/>
      <c r="Y216" s="7"/>
      <c r="Z216" s="7"/>
      <c r="AA216" s="487"/>
    </row>
    <row r="217" spans="2:27" s="10" customFormat="1" ht="20.100000000000001" customHeight="1">
      <c r="B217" s="29"/>
      <c r="C217" s="7"/>
      <c r="D217" s="7"/>
      <c r="E217" s="7"/>
      <c r="F217" s="7"/>
      <c r="G217" s="7"/>
      <c r="H217" s="13"/>
      <c r="I217" s="7"/>
      <c r="J217" s="7"/>
      <c r="K217" s="7"/>
      <c r="L217" s="7"/>
      <c r="M217" s="29"/>
      <c r="N217" s="29"/>
      <c r="O217" s="29"/>
      <c r="P217" s="29"/>
      <c r="Q217" s="11"/>
      <c r="R217" s="127"/>
      <c r="S217" s="127"/>
      <c r="T217" s="127"/>
      <c r="U217" s="127"/>
      <c r="V217" s="127"/>
      <c r="W217" s="7"/>
      <c r="X217" s="7"/>
      <c r="Y217" s="7"/>
      <c r="Z217" s="7"/>
      <c r="AA217" s="487"/>
    </row>
    <row r="218" spans="2:27" s="10" customFormat="1" ht="20.100000000000001" customHeight="1">
      <c r="B218" s="29"/>
      <c r="C218" s="7"/>
      <c r="D218" s="7"/>
      <c r="E218" s="7"/>
      <c r="F218" s="7"/>
      <c r="G218" s="7"/>
      <c r="H218" s="13"/>
      <c r="I218" s="7"/>
      <c r="J218" s="7"/>
      <c r="K218" s="7"/>
      <c r="L218" s="7"/>
      <c r="M218" s="29"/>
      <c r="N218" s="29"/>
      <c r="O218" s="29"/>
      <c r="P218" s="29"/>
      <c r="Q218" s="11"/>
      <c r="R218" s="127"/>
      <c r="S218" s="127"/>
      <c r="T218" s="127"/>
      <c r="U218" s="127"/>
      <c r="V218" s="127"/>
      <c r="W218" s="7"/>
      <c r="X218" s="7"/>
      <c r="Y218" s="7"/>
      <c r="Z218" s="7"/>
      <c r="AA218" s="487"/>
    </row>
    <row r="219" spans="2:27" s="10" customFormat="1" ht="20.100000000000001" customHeight="1">
      <c r="B219" s="29"/>
      <c r="C219" s="7"/>
      <c r="D219" s="7"/>
      <c r="E219" s="7"/>
      <c r="F219" s="7"/>
      <c r="G219" s="7"/>
      <c r="H219" s="13"/>
      <c r="I219" s="7"/>
      <c r="J219" s="7"/>
      <c r="K219" s="7"/>
      <c r="L219" s="7"/>
      <c r="M219" s="29"/>
      <c r="N219" s="29"/>
      <c r="O219" s="29"/>
      <c r="P219" s="29"/>
      <c r="Q219" s="11"/>
      <c r="R219" s="127"/>
      <c r="S219" s="127"/>
      <c r="T219" s="127"/>
      <c r="U219" s="127"/>
      <c r="V219" s="127"/>
      <c r="W219" s="7"/>
      <c r="X219" s="7"/>
      <c r="Y219" s="7"/>
      <c r="Z219" s="7"/>
      <c r="AA219" s="487"/>
    </row>
    <row r="220" spans="2:27" s="10" customFormat="1" ht="20.100000000000001" customHeight="1">
      <c r="B220" s="29"/>
      <c r="C220" s="7"/>
      <c r="D220" s="7"/>
      <c r="E220" s="7"/>
      <c r="F220" s="7"/>
      <c r="G220" s="7"/>
      <c r="H220" s="13"/>
      <c r="I220" s="7"/>
      <c r="J220" s="7"/>
      <c r="K220" s="7"/>
      <c r="L220" s="7"/>
      <c r="M220" s="29"/>
      <c r="N220" s="29"/>
      <c r="O220" s="29"/>
      <c r="P220" s="29"/>
      <c r="Q220" s="11"/>
      <c r="R220" s="127"/>
      <c r="S220" s="127"/>
      <c r="T220" s="127"/>
      <c r="U220" s="127"/>
      <c r="V220" s="127"/>
      <c r="W220" s="7"/>
      <c r="X220" s="7"/>
      <c r="Y220" s="7"/>
      <c r="Z220" s="7"/>
      <c r="AA220" s="487"/>
    </row>
    <row r="221" spans="2:27" s="10" customFormat="1" ht="20.100000000000001" customHeight="1">
      <c r="B221" s="29"/>
      <c r="C221" s="7"/>
      <c r="D221" s="7"/>
      <c r="E221" s="7"/>
      <c r="F221" s="7"/>
      <c r="G221" s="7"/>
      <c r="H221" s="13"/>
      <c r="I221" s="7"/>
      <c r="J221" s="7"/>
      <c r="K221" s="7"/>
      <c r="L221" s="7"/>
      <c r="M221" s="29"/>
      <c r="N221" s="29"/>
      <c r="O221" s="29"/>
      <c r="P221" s="29"/>
      <c r="Q221" s="11"/>
      <c r="R221" s="127"/>
      <c r="S221" s="127"/>
      <c r="T221" s="127"/>
      <c r="U221" s="127"/>
      <c r="V221" s="127"/>
      <c r="W221" s="7"/>
      <c r="X221" s="7"/>
      <c r="Y221" s="7"/>
      <c r="Z221" s="7"/>
      <c r="AA221" s="487"/>
    </row>
    <row r="222" spans="2:27" s="10" customFormat="1" ht="20.100000000000001" customHeight="1">
      <c r="B222" s="29"/>
      <c r="C222" s="7"/>
      <c r="D222" s="7"/>
      <c r="E222" s="7"/>
      <c r="F222" s="7"/>
      <c r="G222" s="7"/>
      <c r="H222" s="13"/>
      <c r="I222" s="7"/>
      <c r="J222" s="7"/>
      <c r="K222" s="7"/>
      <c r="L222" s="7"/>
      <c r="M222" s="29"/>
      <c r="N222" s="29"/>
      <c r="O222" s="29"/>
      <c r="P222" s="29"/>
      <c r="Q222" s="11"/>
      <c r="R222" s="127"/>
      <c r="S222" s="127"/>
      <c r="T222" s="127"/>
      <c r="U222" s="127"/>
      <c r="V222" s="127"/>
      <c r="W222" s="7"/>
      <c r="X222" s="7"/>
      <c r="Y222" s="7"/>
      <c r="Z222" s="7"/>
      <c r="AA222" s="487"/>
    </row>
    <row r="223" spans="2:27" s="10" customFormat="1" ht="20.100000000000001" customHeight="1">
      <c r="B223" s="29"/>
      <c r="C223" s="7"/>
      <c r="D223" s="7"/>
      <c r="E223" s="7"/>
      <c r="F223" s="7"/>
      <c r="G223" s="7"/>
      <c r="H223" s="13"/>
      <c r="I223" s="7"/>
      <c r="J223" s="7"/>
      <c r="K223" s="7"/>
      <c r="L223" s="7"/>
      <c r="M223" s="29"/>
      <c r="N223" s="29"/>
      <c r="O223" s="29"/>
      <c r="P223" s="29"/>
      <c r="Q223" s="11"/>
      <c r="R223" s="127"/>
      <c r="S223" s="127"/>
      <c r="T223" s="127"/>
      <c r="U223" s="127"/>
      <c r="V223" s="127"/>
      <c r="W223" s="7"/>
      <c r="X223" s="7"/>
      <c r="Y223" s="7"/>
      <c r="Z223" s="7"/>
      <c r="AA223" s="487"/>
    </row>
    <row r="224" spans="2:27" s="10" customFormat="1" ht="20.100000000000001" customHeight="1">
      <c r="B224" s="29"/>
      <c r="C224" s="7"/>
      <c r="D224" s="7"/>
      <c r="E224" s="7"/>
      <c r="F224" s="7"/>
      <c r="G224" s="7"/>
      <c r="H224" s="13"/>
      <c r="I224" s="7"/>
      <c r="J224" s="7"/>
      <c r="K224" s="7"/>
      <c r="L224" s="7"/>
      <c r="M224" s="29"/>
      <c r="N224" s="29"/>
      <c r="O224" s="29"/>
      <c r="P224" s="29"/>
      <c r="Q224" s="11"/>
      <c r="R224" s="127"/>
      <c r="S224" s="127"/>
      <c r="T224" s="127"/>
      <c r="U224" s="127"/>
      <c r="V224" s="127"/>
      <c r="W224" s="7"/>
      <c r="X224" s="7"/>
      <c r="Y224" s="7"/>
      <c r="Z224" s="7"/>
      <c r="AA224" s="487"/>
    </row>
    <row r="225" spans="2:27" s="10" customFormat="1" ht="20.100000000000001" customHeight="1">
      <c r="B225" s="29"/>
      <c r="C225" s="7"/>
      <c r="D225" s="7"/>
      <c r="E225" s="7"/>
      <c r="F225" s="7"/>
      <c r="G225" s="7"/>
      <c r="H225" s="13"/>
      <c r="I225" s="7"/>
      <c r="J225" s="7"/>
      <c r="K225" s="7"/>
      <c r="L225" s="7"/>
      <c r="M225" s="29"/>
      <c r="N225" s="29"/>
      <c r="O225" s="29"/>
      <c r="P225" s="29"/>
      <c r="Q225" s="11"/>
      <c r="R225" s="127"/>
      <c r="S225" s="127"/>
      <c r="T225" s="127"/>
      <c r="U225" s="127"/>
      <c r="V225" s="127"/>
      <c r="W225" s="7"/>
      <c r="X225" s="7"/>
      <c r="Y225" s="7"/>
      <c r="Z225" s="7"/>
      <c r="AA225" s="487"/>
    </row>
    <row r="226" spans="2:27" s="10" customFormat="1" ht="20.100000000000001" customHeight="1">
      <c r="B226" s="29"/>
      <c r="C226" s="7"/>
      <c r="D226" s="7"/>
      <c r="E226" s="7"/>
      <c r="F226" s="7"/>
      <c r="G226" s="7"/>
      <c r="H226" s="13"/>
      <c r="I226" s="7"/>
      <c r="J226" s="7"/>
      <c r="K226" s="7"/>
      <c r="L226" s="7"/>
      <c r="M226" s="29"/>
      <c r="N226" s="29"/>
      <c r="O226" s="29"/>
      <c r="P226" s="29"/>
      <c r="Q226" s="11"/>
      <c r="R226" s="127"/>
      <c r="S226" s="127"/>
      <c r="T226" s="127"/>
      <c r="U226" s="127"/>
      <c r="V226" s="127"/>
      <c r="W226" s="7"/>
      <c r="X226" s="7"/>
      <c r="Y226" s="7"/>
      <c r="Z226" s="7"/>
      <c r="AA226" s="487"/>
    </row>
    <row r="227" spans="2:27" s="10" customFormat="1" ht="20.100000000000001" customHeight="1">
      <c r="B227" s="29"/>
      <c r="C227" s="7"/>
      <c r="D227" s="7"/>
      <c r="E227" s="7"/>
      <c r="F227" s="7"/>
      <c r="G227" s="7"/>
      <c r="H227" s="13"/>
      <c r="I227" s="7"/>
      <c r="J227" s="7"/>
      <c r="K227" s="7"/>
      <c r="L227" s="7"/>
      <c r="M227" s="29"/>
      <c r="N227" s="29"/>
      <c r="O227" s="29"/>
      <c r="P227" s="29"/>
      <c r="Q227" s="11"/>
      <c r="R227" s="127"/>
      <c r="S227" s="127"/>
      <c r="T227" s="127"/>
      <c r="U227" s="127"/>
      <c r="V227" s="127"/>
      <c r="W227" s="7"/>
      <c r="X227" s="7"/>
      <c r="Y227" s="7"/>
      <c r="Z227" s="7"/>
      <c r="AA227" s="487"/>
    </row>
    <row r="228" spans="2:27" s="10" customFormat="1" ht="20.100000000000001" customHeight="1">
      <c r="B228" s="29"/>
      <c r="C228" s="7"/>
      <c r="D228" s="7"/>
      <c r="E228" s="7"/>
      <c r="F228" s="7"/>
      <c r="G228" s="7"/>
      <c r="H228" s="13"/>
      <c r="I228" s="7"/>
      <c r="J228" s="7"/>
      <c r="K228" s="7"/>
      <c r="L228" s="7"/>
      <c r="M228" s="29"/>
      <c r="N228" s="29"/>
      <c r="O228" s="29"/>
      <c r="P228" s="29"/>
      <c r="Q228" s="11"/>
      <c r="R228" s="127"/>
      <c r="S228" s="127"/>
      <c r="T228" s="127"/>
      <c r="U228" s="127"/>
      <c r="V228" s="127"/>
      <c r="W228" s="7"/>
      <c r="X228" s="7"/>
      <c r="Y228" s="7"/>
      <c r="Z228" s="7"/>
      <c r="AA228" s="487"/>
    </row>
    <row r="229" spans="2:27" s="10" customFormat="1" ht="20.100000000000001" customHeight="1">
      <c r="B229" s="29"/>
      <c r="C229" s="7"/>
      <c r="D229" s="7"/>
      <c r="E229" s="7"/>
      <c r="F229" s="7"/>
      <c r="G229" s="7"/>
      <c r="H229" s="13"/>
      <c r="I229" s="7"/>
      <c r="J229" s="7"/>
      <c r="K229" s="7"/>
      <c r="L229" s="7"/>
      <c r="M229" s="29"/>
      <c r="N229" s="29"/>
      <c r="O229" s="29"/>
      <c r="P229" s="29"/>
      <c r="Q229" s="11"/>
      <c r="R229" s="127"/>
      <c r="S229" s="127"/>
      <c r="T229" s="127"/>
      <c r="U229" s="127"/>
      <c r="V229" s="127"/>
      <c r="W229" s="7"/>
      <c r="X229" s="7"/>
      <c r="Y229" s="7"/>
      <c r="Z229" s="7"/>
      <c r="AA229" s="487"/>
    </row>
    <row r="230" spans="2:27" s="10" customFormat="1" ht="20.100000000000001" customHeight="1">
      <c r="B230" s="29"/>
      <c r="C230" s="7"/>
      <c r="D230" s="7"/>
      <c r="E230" s="7"/>
      <c r="F230" s="7"/>
      <c r="G230" s="7"/>
      <c r="H230" s="13"/>
      <c r="I230" s="7"/>
      <c r="J230" s="7"/>
      <c r="K230" s="7"/>
      <c r="L230" s="7"/>
      <c r="M230" s="29"/>
      <c r="N230" s="29"/>
      <c r="O230" s="29"/>
      <c r="P230" s="29"/>
      <c r="Q230" s="11"/>
      <c r="R230" s="127"/>
      <c r="S230" s="127"/>
      <c r="T230" s="127"/>
      <c r="U230" s="127"/>
      <c r="V230" s="127"/>
      <c r="W230" s="7"/>
      <c r="X230" s="7"/>
      <c r="Y230" s="7"/>
      <c r="Z230" s="7"/>
      <c r="AA230" s="487"/>
    </row>
    <row r="231" spans="2:27" s="10" customFormat="1" ht="20.100000000000001" customHeight="1">
      <c r="B231" s="29"/>
      <c r="C231" s="7"/>
      <c r="D231" s="7"/>
      <c r="E231" s="7"/>
      <c r="F231" s="7"/>
      <c r="G231" s="7"/>
      <c r="H231" s="13"/>
      <c r="I231" s="7"/>
      <c r="J231" s="7"/>
      <c r="K231" s="7"/>
      <c r="L231" s="7"/>
      <c r="M231" s="29"/>
      <c r="N231" s="29"/>
      <c r="O231" s="29"/>
      <c r="P231" s="29"/>
      <c r="Q231" s="11"/>
      <c r="R231" s="127"/>
      <c r="S231" s="127"/>
      <c r="T231" s="127"/>
      <c r="U231" s="127"/>
      <c r="V231" s="127"/>
      <c r="W231" s="7"/>
      <c r="X231" s="7"/>
      <c r="Y231" s="7"/>
      <c r="Z231" s="7"/>
      <c r="AA231" s="487"/>
    </row>
    <row r="232" spans="2:27" s="10" customFormat="1" ht="20.100000000000001" customHeight="1">
      <c r="B232" s="29"/>
      <c r="C232" s="7"/>
      <c r="D232" s="7"/>
      <c r="E232" s="7"/>
      <c r="F232" s="7"/>
      <c r="G232" s="7"/>
      <c r="H232" s="13"/>
      <c r="I232" s="7"/>
      <c r="J232" s="7"/>
      <c r="K232" s="7"/>
      <c r="L232" s="7"/>
      <c r="M232" s="29"/>
      <c r="N232" s="29"/>
      <c r="O232" s="29"/>
      <c r="P232" s="29"/>
      <c r="Q232" s="11"/>
      <c r="R232" s="127"/>
      <c r="S232" s="127"/>
      <c r="T232" s="127"/>
      <c r="U232" s="127"/>
      <c r="V232" s="127"/>
      <c r="W232" s="7"/>
      <c r="X232" s="7"/>
      <c r="Y232" s="7"/>
      <c r="Z232" s="7"/>
      <c r="AA232" s="487"/>
    </row>
    <row r="233" spans="2:27" s="10" customFormat="1" ht="20.100000000000001" customHeight="1">
      <c r="B233" s="29"/>
      <c r="C233" s="7"/>
      <c r="D233" s="7"/>
      <c r="E233" s="7"/>
      <c r="F233" s="7"/>
      <c r="G233" s="7"/>
      <c r="H233" s="13"/>
      <c r="I233" s="7"/>
      <c r="J233" s="7"/>
      <c r="K233" s="7"/>
      <c r="L233" s="7"/>
      <c r="M233" s="29"/>
      <c r="N233" s="29"/>
      <c r="O233" s="29"/>
      <c r="P233" s="29"/>
      <c r="Q233" s="11"/>
      <c r="R233" s="127"/>
      <c r="S233" s="127"/>
      <c r="T233" s="127"/>
      <c r="U233" s="127"/>
      <c r="V233" s="127"/>
      <c r="W233" s="7"/>
      <c r="X233" s="7"/>
      <c r="Y233" s="7"/>
      <c r="Z233" s="7"/>
      <c r="AA233" s="487"/>
    </row>
    <row r="234" spans="2:27" s="10" customFormat="1" ht="20.100000000000001" customHeight="1">
      <c r="B234" s="29"/>
      <c r="C234" s="7"/>
      <c r="D234" s="7"/>
      <c r="E234" s="7"/>
      <c r="F234" s="7"/>
      <c r="G234" s="7"/>
      <c r="H234" s="13"/>
      <c r="I234" s="7"/>
      <c r="J234" s="7"/>
      <c r="K234" s="7"/>
      <c r="L234" s="7"/>
      <c r="M234" s="29"/>
      <c r="N234" s="29"/>
      <c r="O234" s="29"/>
      <c r="P234" s="29"/>
      <c r="Q234" s="11"/>
      <c r="R234" s="127"/>
      <c r="S234" s="127"/>
      <c r="T234" s="127"/>
      <c r="U234" s="127"/>
      <c r="V234" s="127"/>
      <c r="W234" s="7"/>
      <c r="X234" s="7"/>
      <c r="Y234" s="7"/>
      <c r="Z234" s="7"/>
      <c r="AA234" s="487"/>
    </row>
    <row r="235" spans="2:27" s="10" customFormat="1" ht="20.100000000000001" customHeight="1">
      <c r="B235" s="29"/>
      <c r="C235" s="7"/>
      <c r="D235" s="7"/>
      <c r="E235" s="7"/>
      <c r="F235" s="7"/>
      <c r="G235" s="7"/>
      <c r="H235" s="13"/>
      <c r="I235" s="7"/>
      <c r="J235" s="7"/>
      <c r="K235" s="7"/>
      <c r="L235" s="7"/>
      <c r="M235" s="29"/>
      <c r="N235" s="29"/>
      <c r="O235" s="29"/>
      <c r="P235" s="29"/>
      <c r="Q235" s="11"/>
      <c r="R235" s="127"/>
      <c r="S235" s="127"/>
      <c r="T235" s="127"/>
      <c r="U235" s="127"/>
      <c r="V235" s="127"/>
      <c r="W235" s="7"/>
      <c r="X235" s="7"/>
      <c r="Y235" s="7"/>
      <c r="Z235" s="7"/>
      <c r="AA235" s="487"/>
    </row>
    <row r="236" spans="2:27" s="10" customFormat="1" ht="20.100000000000001" customHeight="1">
      <c r="B236" s="29"/>
      <c r="C236" s="7"/>
      <c r="D236" s="7"/>
      <c r="E236" s="7"/>
      <c r="F236" s="7"/>
      <c r="G236" s="7"/>
      <c r="H236" s="13"/>
      <c r="I236" s="7"/>
      <c r="J236" s="7"/>
      <c r="K236" s="7"/>
      <c r="L236" s="7"/>
      <c r="M236" s="29"/>
      <c r="N236" s="29"/>
      <c r="O236" s="29"/>
      <c r="P236" s="29"/>
      <c r="Q236" s="11"/>
      <c r="R236" s="127"/>
      <c r="S236" s="127"/>
      <c r="T236" s="127"/>
      <c r="U236" s="127"/>
      <c r="V236" s="127"/>
      <c r="W236" s="7"/>
      <c r="X236" s="7"/>
      <c r="Y236" s="7"/>
      <c r="Z236" s="7"/>
      <c r="AA236" s="487"/>
    </row>
    <row r="237" spans="2:27" s="10" customFormat="1" ht="20.100000000000001" customHeight="1">
      <c r="B237" s="29"/>
      <c r="C237" s="7"/>
      <c r="D237" s="7"/>
      <c r="E237" s="7"/>
      <c r="F237" s="7"/>
      <c r="G237" s="7"/>
      <c r="H237" s="13"/>
      <c r="I237" s="7"/>
      <c r="J237" s="7"/>
      <c r="K237" s="7"/>
      <c r="L237" s="7"/>
      <c r="M237" s="29"/>
      <c r="N237" s="29"/>
      <c r="O237" s="29"/>
      <c r="P237" s="29"/>
      <c r="Q237" s="11"/>
      <c r="R237" s="127"/>
      <c r="S237" s="127"/>
      <c r="T237" s="127"/>
      <c r="U237" s="127"/>
      <c r="V237" s="127"/>
      <c r="W237" s="7"/>
      <c r="X237" s="7"/>
      <c r="Y237" s="7"/>
      <c r="Z237" s="7"/>
      <c r="AA237" s="487"/>
    </row>
    <row r="238" spans="2:27" s="10" customFormat="1" ht="20.100000000000001" customHeight="1">
      <c r="B238" s="29"/>
      <c r="C238" s="7"/>
      <c r="D238" s="7"/>
      <c r="E238" s="7"/>
      <c r="F238" s="7"/>
      <c r="G238" s="7"/>
      <c r="H238" s="13"/>
      <c r="I238" s="7"/>
      <c r="J238" s="7"/>
      <c r="K238" s="7"/>
      <c r="L238" s="7"/>
      <c r="M238" s="29"/>
      <c r="N238" s="29"/>
      <c r="O238" s="29"/>
      <c r="P238" s="29"/>
      <c r="Q238" s="11"/>
      <c r="R238" s="127"/>
      <c r="S238" s="127"/>
      <c r="T238" s="127"/>
      <c r="U238" s="127"/>
      <c r="V238" s="127"/>
      <c r="W238" s="7"/>
      <c r="X238" s="7"/>
      <c r="Y238" s="7"/>
      <c r="Z238" s="7"/>
      <c r="AA238" s="487"/>
    </row>
    <row r="239" spans="2:27" s="10" customFormat="1" ht="20.100000000000001" customHeight="1">
      <c r="B239" s="29"/>
      <c r="C239" s="7"/>
      <c r="D239" s="7"/>
      <c r="E239" s="7"/>
      <c r="F239" s="7"/>
      <c r="G239" s="7"/>
      <c r="H239" s="13"/>
      <c r="I239" s="7"/>
      <c r="J239" s="7"/>
      <c r="K239" s="7"/>
      <c r="L239" s="7"/>
      <c r="M239" s="29"/>
      <c r="N239" s="29"/>
      <c r="O239" s="29"/>
      <c r="P239" s="29"/>
      <c r="Q239" s="11"/>
      <c r="R239" s="127"/>
      <c r="S239" s="127"/>
      <c r="T239" s="127"/>
      <c r="U239" s="127"/>
      <c r="V239" s="127"/>
      <c r="W239" s="7"/>
      <c r="X239" s="7"/>
      <c r="Y239" s="7"/>
      <c r="Z239" s="7"/>
      <c r="AA239" s="487"/>
    </row>
    <row r="240" spans="2:27" s="10" customFormat="1" ht="20.100000000000001" customHeight="1">
      <c r="B240" s="29"/>
      <c r="C240" s="7"/>
      <c r="D240" s="7"/>
      <c r="E240" s="7"/>
      <c r="F240" s="7"/>
      <c r="G240" s="7"/>
      <c r="H240" s="13"/>
      <c r="I240" s="7"/>
      <c r="J240" s="7"/>
      <c r="K240" s="7"/>
      <c r="L240" s="7"/>
      <c r="M240" s="29"/>
      <c r="N240" s="29"/>
      <c r="O240" s="29"/>
      <c r="P240" s="29"/>
      <c r="Q240" s="11"/>
      <c r="R240" s="127"/>
      <c r="S240" s="127"/>
      <c r="T240" s="127"/>
      <c r="U240" s="127"/>
      <c r="V240" s="127"/>
      <c r="W240" s="7"/>
      <c r="X240" s="7"/>
      <c r="Y240" s="7"/>
      <c r="Z240" s="7"/>
      <c r="AA240" s="487"/>
    </row>
    <row r="241" spans="2:27" s="10" customFormat="1" ht="20.100000000000001" customHeight="1">
      <c r="B241" s="29"/>
      <c r="C241" s="7"/>
      <c r="D241" s="7"/>
      <c r="E241" s="7"/>
      <c r="F241" s="7"/>
      <c r="G241" s="7"/>
      <c r="H241" s="13"/>
      <c r="I241" s="7"/>
      <c r="J241" s="7"/>
      <c r="K241" s="7"/>
      <c r="L241" s="7"/>
      <c r="M241" s="29"/>
      <c r="N241" s="29"/>
      <c r="O241" s="29"/>
      <c r="P241" s="29"/>
      <c r="Q241" s="11"/>
      <c r="R241" s="127"/>
      <c r="S241" s="127"/>
      <c r="T241" s="127"/>
      <c r="U241" s="127"/>
      <c r="V241" s="127"/>
      <c r="W241" s="7"/>
      <c r="X241" s="7"/>
      <c r="Y241" s="7"/>
      <c r="Z241" s="7"/>
      <c r="AA241" s="487"/>
    </row>
    <row r="242" spans="2:27" s="10" customFormat="1" ht="20.100000000000001" customHeight="1">
      <c r="B242" s="29"/>
      <c r="C242" s="7"/>
      <c r="D242" s="7"/>
      <c r="E242" s="7"/>
      <c r="F242" s="7"/>
      <c r="G242" s="7"/>
      <c r="H242" s="13"/>
      <c r="I242" s="7"/>
      <c r="J242" s="7"/>
      <c r="K242" s="7"/>
      <c r="L242" s="7"/>
      <c r="M242" s="29"/>
      <c r="N242" s="29"/>
      <c r="O242" s="29"/>
      <c r="P242" s="29"/>
      <c r="Q242" s="11"/>
      <c r="R242" s="127"/>
      <c r="S242" s="127"/>
      <c r="T242" s="127"/>
      <c r="U242" s="127"/>
      <c r="V242" s="127"/>
      <c r="W242" s="7"/>
      <c r="X242" s="7"/>
      <c r="Y242" s="7"/>
      <c r="Z242" s="7"/>
      <c r="AA242" s="487"/>
    </row>
    <row r="243" spans="2:27" s="10" customFormat="1" ht="20.100000000000001" customHeight="1">
      <c r="B243" s="29"/>
      <c r="C243" s="7"/>
      <c r="D243" s="7"/>
      <c r="E243" s="7"/>
      <c r="F243" s="7"/>
      <c r="G243" s="7"/>
      <c r="H243" s="13"/>
      <c r="I243" s="7"/>
      <c r="J243" s="7"/>
      <c r="K243" s="7"/>
      <c r="L243" s="7"/>
      <c r="M243" s="29"/>
      <c r="N243" s="29"/>
      <c r="O243" s="29"/>
      <c r="P243" s="29"/>
      <c r="Q243" s="11"/>
      <c r="R243" s="127"/>
      <c r="S243" s="127"/>
      <c r="T243" s="127"/>
      <c r="U243" s="127"/>
      <c r="V243" s="127"/>
      <c r="W243" s="7"/>
      <c r="X243" s="7"/>
      <c r="Y243" s="7"/>
      <c r="Z243" s="7"/>
      <c r="AA243" s="487"/>
    </row>
    <row r="244" spans="2:27" s="10" customFormat="1" ht="20.100000000000001" customHeight="1">
      <c r="B244" s="29"/>
      <c r="C244" s="7"/>
      <c r="D244" s="7"/>
      <c r="E244" s="7"/>
      <c r="F244" s="7"/>
      <c r="G244" s="7"/>
      <c r="H244" s="13"/>
      <c r="I244" s="7"/>
      <c r="J244" s="7"/>
      <c r="K244" s="7"/>
      <c r="L244" s="7"/>
      <c r="M244" s="29"/>
      <c r="N244" s="29"/>
      <c r="O244" s="29"/>
      <c r="P244" s="29"/>
      <c r="Q244" s="11"/>
      <c r="R244" s="127"/>
      <c r="S244" s="127"/>
      <c r="T244" s="127"/>
      <c r="U244" s="127"/>
      <c r="V244" s="127"/>
      <c r="W244" s="7"/>
      <c r="X244" s="7"/>
      <c r="Y244" s="7"/>
      <c r="Z244" s="7"/>
      <c r="AA244" s="487"/>
    </row>
    <row r="245" spans="2:27" s="10" customFormat="1" ht="20.100000000000001" customHeight="1">
      <c r="B245" s="29"/>
      <c r="C245" s="7"/>
      <c r="D245" s="7"/>
      <c r="E245" s="7"/>
      <c r="F245" s="7"/>
      <c r="G245" s="7"/>
      <c r="H245" s="13"/>
      <c r="I245" s="7"/>
      <c r="J245" s="7"/>
      <c r="K245" s="7"/>
      <c r="L245" s="7"/>
      <c r="M245" s="29"/>
      <c r="N245" s="29"/>
      <c r="O245" s="29"/>
      <c r="P245" s="29"/>
      <c r="Q245" s="11"/>
      <c r="R245" s="127"/>
      <c r="S245" s="127"/>
      <c r="T245" s="127"/>
      <c r="U245" s="127"/>
      <c r="V245" s="127"/>
      <c r="W245" s="7"/>
      <c r="X245" s="7"/>
      <c r="Y245" s="7"/>
      <c r="Z245" s="7"/>
      <c r="AA245" s="487"/>
    </row>
    <row r="246" spans="2:27" s="10" customFormat="1" ht="20.100000000000001" customHeight="1">
      <c r="B246" s="29"/>
      <c r="C246" s="7"/>
      <c r="D246" s="7"/>
      <c r="E246" s="7"/>
      <c r="F246" s="7"/>
      <c r="G246" s="7"/>
      <c r="H246" s="13"/>
      <c r="I246" s="7"/>
      <c r="J246" s="7"/>
      <c r="K246" s="7"/>
      <c r="L246" s="7"/>
      <c r="M246" s="29"/>
      <c r="N246" s="29"/>
      <c r="O246" s="29"/>
      <c r="P246" s="29"/>
      <c r="Q246" s="11"/>
      <c r="R246" s="127"/>
      <c r="S246" s="127"/>
      <c r="T246" s="127"/>
      <c r="U246" s="127"/>
      <c r="V246" s="127"/>
      <c r="W246" s="7"/>
      <c r="X246" s="7"/>
      <c r="Y246" s="7"/>
      <c r="Z246" s="7"/>
      <c r="AA246" s="487"/>
    </row>
    <row r="247" spans="2:27" s="10" customFormat="1" ht="20.100000000000001" customHeight="1">
      <c r="B247" s="29"/>
      <c r="C247" s="7"/>
      <c r="D247" s="7"/>
      <c r="E247" s="7"/>
      <c r="F247" s="7"/>
      <c r="G247" s="7"/>
      <c r="H247" s="13"/>
      <c r="I247" s="7"/>
      <c r="J247" s="7"/>
      <c r="K247" s="7"/>
      <c r="L247" s="7"/>
      <c r="M247" s="29"/>
      <c r="N247" s="29"/>
      <c r="O247" s="29"/>
      <c r="P247" s="29"/>
      <c r="Q247" s="11"/>
      <c r="R247" s="127"/>
      <c r="S247" s="127"/>
      <c r="T247" s="127"/>
      <c r="U247" s="127"/>
      <c r="V247" s="127"/>
      <c r="W247" s="7"/>
      <c r="X247" s="7"/>
      <c r="Y247" s="7"/>
      <c r="Z247" s="7"/>
      <c r="AA247" s="487"/>
    </row>
    <row r="248" spans="2:27" s="10" customFormat="1" ht="20.100000000000001" customHeight="1">
      <c r="B248" s="29"/>
      <c r="C248" s="7"/>
      <c r="D248" s="7"/>
      <c r="E248" s="7"/>
      <c r="F248" s="7"/>
      <c r="G248" s="7"/>
      <c r="H248" s="13"/>
      <c r="I248" s="7"/>
      <c r="J248" s="7"/>
      <c r="K248" s="7"/>
      <c r="L248" s="7"/>
      <c r="M248" s="29"/>
      <c r="N248" s="29"/>
      <c r="O248" s="29"/>
      <c r="P248" s="29"/>
      <c r="Q248" s="11"/>
      <c r="R248" s="127"/>
      <c r="S248" s="127"/>
      <c r="T248" s="127"/>
      <c r="U248" s="127"/>
      <c r="V248" s="127"/>
      <c r="W248" s="7"/>
      <c r="X248" s="7"/>
      <c r="Y248" s="7"/>
      <c r="Z248" s="7"/>
      <c r="AA248" s="487"/>
    </row>
    <row r="249" spans="2:27" s="10" customFormat="1" ht="20.100000000000001" customHeight="1">
      <c r="B249" s="29"/>
      <c r="C249" s="7"/>
      <c r="D249" s="7"/>
      <c r="E249" s="7"/>
      <c r="F249" s="7"/>
      <c r="G249" s="7"/>
      <c r="H249" s="13"/>
      <c r="I249" s="7"/>
      <c r="J249" s="7"/>
      <c r="K249" s="7"/>
      <c r="L249" s="7"/>
      <c r="M249" s="29"/>
      <c r="N249" s="29"/>
      <c r="O249" s="29"/>
      <c r="P249" s="29"/>
      <c r="Q249" s="11"/>
      <c r="R249" s="127"/>
      <c r="S249" s="127"/>
      <c r="T249" s="127"/>
      <c r="U249" s="127"/>
      <c r="V249" s="127"/>
      <c r="W249" s="7"/>
      <c r="X249" s="7"/>
      <c r="Y249" s="7"/>
      <c r="Z249" s="7"/>
      <c r="AA249" s="487"/>
    </row>
    <row r="250" spans="2:27" s="10" customFormat="1" ht="20.100000000000001" customHeight="1">
      <c r="B250" s="29"/>
      <c r="C250" s="7"/>
      <c r="D250" s="7"/>
      <c r="E250" s="7"/>
      <c r="F250" s="7"/>
      <c r="G250" s="7"/>
      <c r="H250" s="13"/>
      <c r="I250" s="7"/>
      <c r="J250" s="7"/>
      <c r="K250" s="7"/>
      <c r="L250" s="7"/>
      <c r="M250" s="29"/>
      <c r="N250" s="29"/>
      <c r="O250" s="29"/>
      <c r="P250" s="29"/>
      <c r="Q250" s="11"/>
      <c r="R250" s="127"/>
      <c r="S250" s="127"/>
      <c r="T250" s="127"/>
      <c r="U250" s="127"/>
      <c r="V250" s="127"/>
      <c r="W250" s="7"/>
      <c r="X250" s="7"/>
      <c r="Y250" s="7"/>
      <c r="Z250" s="7"/>
      <c r="AA250" s="487"/>
    </row>
    <row r="251" spans="2:27" s="10" customFormat="1" ht="20.100000000000001" customHeight="1">
      <c r="B251" s="29"/>
      <c r="C251" s="7"/>
      <c r="D251" s="7"/>
      <c r="E251" s="7"/>
      <c r="F251" s="7"/>
      <c r="G251" s="7"/>
      <c r="H251" s="13"/>
      <c r="I251" s="7"/>
      <c r="J251" s="7"/>
      <c r="K251" s="7"/>
      <c r="L251" s="7"/>
      <c r="M251" s="29"/>
      <c r="N251" s="29"/>
      <c r="O251" s="29"/>
      <c r="P251" s="29"/>
      <c r="Q251" s="11"/>
      <c r="R251" s="127"/>
      <c r="S251" s="127"/>
      <c r="T251" s="127"/>
      <c r="U251" s="127"/>
      <c r="V251" s="127"/>
      <c r="W251" s="7"/>
      <c r="X251" s="7"/>
      <c r="Y251" s="7"/>
      <c r="Z251" s="7"/>
      <c r="AA251" s="487"/>
    </row>
    <row r="252" spans="2:27" s="10" customFormat="1" ht="20.100000000000001" customHeight="1">
      <c r="B252" s="29"/>
      <c r="C252" s="7"/>
      <c r="D252" s="7"/>
      <c r="E252" s="7"/>
      <c r="F252" s="7"/>
      <c r="G252" s="7"/>
      <c r="H252" s="13"/>
      <c r="I252" s="7"/>
      <c r="J252" s="7"/>
      <c r="K252" s="7"/>
      <c r="L252" s="7"/>
      <c r="M252" s="29"/>
      <c r="N252" s="29"/>
      <c r="O252" s="29"/>
      <c r="P252" s="29"/>
      <c r="Q252" s="11"/>
      <c r="R252" s="127"/>
      <c r="S252" s="127"/>
      <c r="T252" s="127"/>
      <c r="U252" s="127"/>
      <c r="V252" s="127"/>
      <c r="W252" s="7"/>
      <c r="X252" s="7"/>
      <c r="Y252" s="7"/>
      <c r="Z252" s="7"/>
      <c r="AA252" s="487"/>
    </row>
    <row r="253" spans="2:27" s="10" customFormat="1" ht="20.100000000000001" customHeight="1">
      <c r="B253" s="29"/>
      <c r="C253" s="7"/>
      <c r="D253" s="7"/>
      <c r="E253" s="7"/>
      <c r="F253" s="7"/>
      <c r="G253" s="7"/>
      <c r="H253" s="13"/>
      <c r="I253" s="7"/>
      <c r="J253" s="7"/>
      <c r="K253" s="7"/>
      <c r="L253" s="7"/>
      <c r="M253" s="29"/>
      <c r="N253" s="29"/>
      <c r="O253" s="29"/>
      <c r="P253" s="29"/>
      <c r="Q253" s="11"/>
      <c r="R253" s="127"/>
      <c r="S253" s="127"/>
      <c r="T253" s="127"/>
      <c r="U253" s="127"/>
      <c r="V253" s="127"/>
      <c r="W253" s="7"/>
      <c r="X253" s="7"/>
      <c r="Y253" s="7"/>
      <c r="Z253" s="7"/>
      <c r="AA253" s="487"/>
    </row>
    <row r="254" spans="2:27" s="10" customFormat="1" ht="20.100000000000001" customHeight="1">
      <c r="B254" s="29"/>
      <c r="C254" s="7"/>
      <c r="D254" s="7"/>
      <c r="E254" s="7"/>
      <c r="F254" s="7"/>
      <c r="G254" s="7"/>
      <c r="H254" s="13"/>
      <c r="I254" s="7"/>
      <c r="J254" s="7"/>
      <c r="K254" s="7"/>
      <c r="L254" s="7"/>
      <c r="M254" s="29"/>
      <c r="N254" s="29"/>
      <c r="O254" s="29"/>
      <c r="P254" s="29"/>
      <c r="Q254" s="11"/>
      <c r="R254" s="127"/>
      <c r="S254" s="127"/>
      <c r="T254" s="127"/>
      <c r="U254" s="127"/>
      <c r="V254" s="127"/>
      <c r="W254" s="7"/>
      <c r="X254" s="7"/>
      <c r="Y254" s="7"/>
      <c r="Z254" s="7"/>
      <c r="AA254" s="487"/>
    </row>
    <row r="255" spans="2:27" s="10" customFormat="1" ht="20.100000000000001" customHeight="1">
      <c r="B255" s="29"/>
      <c r="C255" s="7"/>
      <c r="D255" s="7"/>
      <c r="E255" s="7"/>
      <c r="F255" s="7"/>
      <c r="G255" s="7"/>
      <c r="H255" s="13"/>
      <c r="I255" s="7"/>
      <c r="J255" s="7"/>
      <c r="K255" s="7"/>
      <c r="L255" s="7"/>
      <c r="M255" s="29"/>
      <c r="N255" s="29"/>
      <c r="O255" s="29"/>
      <c r="P255" s="29"/>
      <c r="Q255" s="11"/>
      <c r="R255" s="127"/>
      <c r="S255" s="127"/>
      <c r="T255" s="127"/>
      <c r="U255" s="127"/>
      <c r="V255" s="127"/>
      <c r="W255" s="7"/>
      <c r="X255" s="7"/>
      <c r="Y255" s="7"/>
      <c r="Z255" s="7"/>
      <c r="AA255" s="487"/>
    </row>
    <row r="256" spans="2:27" s="10" customFormat="1" ht="20.100000000000001" customHeight="1">
      <c r="B256" s="29"/>
      <c r="C256" s="7"/>
      <c r="D256" s="7"/>
      <c r="E256" s="7"/>
      <c r="F256" s="7"/>
      <c r="G256" s="7"/>
      <c r="H256" s="13"/>
      <c r="I256" s="7"/>
      <c r="J256" s="7"/>
      <c r="K256" s="7"/>
      <c r="L256" s="7"/>
      <c r="M256" s="29"/>
      <c r="N256" s="29"/>
      <c r="O256" s="29"/>
      <c r="P256" s="29"/>
      <c r="Q256" s="11"/>
      <c r="R256" s="127"/>
      <c r="S256" s="127"/>
      <c r="T256" s="127"/>
      <c r="U256" s="127"/>
      <c r="V256" s="127"/>
      <c r="W256" s="7"/>
      <c r="X256" s="7"/>
      <c r="Y256" s="7"/>
      <c r="Z256" s="7"/>
      <c r="AA256" s="487"/>
    </row>
    <row r="257" spans="2:27" s="10" customFormat="1" ht="20.100000000000001" customHeight="1">
      <c r="B257" s="29"/>
      <c r="C257" s="7"/>
      <c r="D257" s="7"/>
      <c r="E257" s="7"/>
      <c r="F257" s="7"/>
      <c r="G257" s="7"/>
      <c r="H257" s="13"/>
      <c r="I257" s="7"/>
      <c r="J257" s="7"/>
      <c r="K257" s="7"/>
      <c r="L257" s="7"/>
      <c r="M257" s="29"/>
      <c r="N257" s="29"/>
      <c r="O257" s="29"/>
      <c r="P257" s="29"/>
      <c r="Q257" s="11"/>
      <c r="R257" s="127"/>
      <c r="S257" s="127"/>
      <c r="T257" s="127"/>
      <c r="U257" s="127"/>
      <c r="V257" s="127"/>
      <c r="W257" s="7"/>
      <c r="X257" s="7"/>
      <c r="Y257" s="7"/>
      <c r="Z257" s="7"/>
      <c r="AA257" s="487"/>
    </row>
    <row r="258" spans="2:27" s="10" customFormat="1" ht="20.100000000000001" customHeight="1">
      <c r="B258" s="29"/>
      <c r="C258" s="7"/>
      <c r="D258" s="7"/>
      <c r="E258" s="7"/>
      <c r="F258" s="7"/>
      <c r="G258" s="7"/>
      <c r="H258" s="13"/>
      <c r="I258" s="7"/>
      <c r="J258" s="7"/>
      <c r="K258" s="7"/>
      <c r="L258" s="7"/>
      <c r="M258" s="29"/>
      <c r="N258" s="29"/>
      <c r="O258" s="29"/>
      <c r="P258" s="29"/>
      <c r="Q258" s="11"/>
      <c r="R258" s="127"/>
      <c r="S258" s="127"/>
      <c r="T258" s="127"/>
      <c r="U258" s="127"/>
      <c r="V258" s="127"/>
      <c r="W258" s="7"/>
      <c r="X258" s="7"/>
      <c r="Y258" s="7"/>
      <c r="Z258" s="7"/>
      <c r="AA258" s="487"/>
    </row>
    <row r="259" spans="2:27" s="10" customFormat="1" ht="20.100000000000001" customHeight="1">
      <c r="B259" s="29"/>
      <c r="C259" s="7"/>
      <c r="D259" s="7"/>
      <c r="E259" s="7"/>
      <c r="F259" s="7"/>
      <c r="G259" s="7"/>
      <c r="H259" s="13"/>
      <c r="I259" s="7"/>
      <c r="J259" s="7"/>
      <c r="K259" s="7"/>
      <c r="L259" s="7"/>
      <c r="M259" s="29"/>
      <c r="N259" s="29"/>
      <c r="O259" s="29"/>
      <c r="P259" s="29"/>
      <c r="Q259" s="11"/>
      <c r="R259" s="127"/>
      <c r="S259" s="127"/>
      <c r="T259" s="127"/>
      <c r="U259" s="127"/>
      <c r="V259" s="127"/>
      <c r="W259" s="7"/>
      <c r="X259" s="7"/>
      <c r="Y259" s="7"/>
      <c r="Z259" s="7"/>
      <c r="AA259" s="487"/>
    </row>
    <row r="260" spans="2:27" s="10" customFormat="1" ht="20.100000000000001" customHeight="1">
      <c r="B260" s="29"/>
      <c r="C260" s="7"/>
      <c r="D260" s="7"/>
      <c r="E260" s="7"/>
      <c r="F260" s="7"/>
      <c r="G260" s="7"/>
      <c r="H260" s="13"/>
      <c r="I260" s="7"/>
      <c r="J260" s="7"/>
      <c r="K260" s="7"/>
      <c r="L260" s="7"/>
      <c r="M260" s="29"/>
      <c r="N260" s="29"/>
      <c r="O260" s="29"/>
      <c r="P260" s="29"/>
      <c r="Q260" s="11"/>
      <c r="R260" s="127"/>
      <c r="S260" s="127"/>
      <c r="T260" s="127"/>
      <c r="U260" s="127"/>
      <c r="V260" s="127"/>
      <c r="W260" s="7"/>
      <c r="X260" s="7"/>
      <c r="Y260" s="7"/>
      <c r="Z260" s="7"/>
      <c r="AA260" s="487"/>
    </row>
    <row r="261" spans="2:27" s="10" customFormat="1" ht="20.100000000000001" customHeight="1">
      <c r="B261" s="29"/>
      <c r="C261" s="7"/>
      <c r="D261" s="7"/>
      <c r="E261" s="7"/>
      <c r="F261" s="7"/>
      <c r="G261" s="7"/>
      <c r="H261" s="13"/>
      <c r="I261" s="7"/>
      <c r="J261" s="7"/>
      <c r="K261" s="7"/>
      <c r="L261" s="7"/>
      <c r="M261" s="29"/>
      <c r="N261" s="29"/>
      <c r="O261" s="29"/>
      <c r="P261" s="29"/>
      <c r="Q261" s="11"/>
      <c r="R261" s="127"/>
      <c r="S261" s="127"/>
      <c r="T261" s="127"/>
      <c r="U261" s="127"/>
      <c r="V261" s="127"/>
      <c r="W261" s="7"/>
      <c r="X261" s="7"/>
      <c r="Y261" s="7"/>
      <c r="Z261" s="7"/>
      <c r="AA261" s="487"/>
    </row>
    <row r="262" spans="2:27" s="10" customFormat="1" ht="20.100000000000001" customHeight="1">
      <c r="B262" s="29"/>
      <c r="C262" s="7"/>
      <c r="D262" s="7"/>
      <c r="E262" s="7"/>
      <c r="F262" s="7"/>
      <c r="G262" s="7"/>
      <c r="H262" s="13"/>
      <c r="I262" s="7"/>
      <c r="J262" s="7"/>
      <c r="K262" s="7"/>
      <c r="L262" s="7"/>
      <c r="M262" s="29"/>
      <c r="N262" s="29"/>
      <c r="O262" s="29"/>
      <c r="P262" s="29"/>
      <c r="Q262" s="11"/>
      <c r="R262" s="127"/>
      <c r="S262" s="127"/>
      <c r="T262" s="127"/>
      <c r="U262" s="127"/>
      <c r="V262" s="127"/>
      <c r="W262" s="7"/>
      <c r="X262" s="7"/>
      <c r="Y262" s="7"/>
      <c r="Z262" s="7"/>
      <c r="AA262" s="487"/>
    </row>
    <row r="263" spans="2:27" s="10" customFormat="1" ht="20.100000000000001" customHeight="1">
      <c r="B263" s="29"/>
      <c r="C263" s="7"/>
      <c r="D263" s="7"/>
      <c r="E263" s="7"/>
      <c r="F263" s="7"/>
      <c r="G263" s="7"/>
      <c r="H263" s="13"/>
      <c r="I263" s="7"/>
      <c r="J263" s="7"/>
      <c r="K263" s="7"/>
      <c r="L263" s="7"/>
      <c r="M263" s="29"/>
      <c r="N263" s="29"/>
      <c r="O263" s="29"/>
      <c r="P263" s="29"/>
      <c r="Q263" s="11"/>
      <c r="R263" s="127"/>
      <c r="S263" s="127"/>
      <c r="T263" s="127"/>
      <c r="U263" s="127"/>
      <c r="V263" s="127"/>
      <c r="W263" s="7"/>
      <c r="X263" s="7"/>
      <c r="Y263" s="7"/>
      <c r="Z263" s="7"/>
      <c r="AA263" s="487"/>
    </row>
    <row r="264" spans="2:27" s="10" customFormat="1" ht="20.100000000000001" customHeight="1">
      <c r="B264" s="29"/>
      <c r="C264" s="7"/>
      <c r="D264" s="7"/>
      <c r="E264" s="7"/>
      <c r="F264" s="7"/>
      <c r="G264" s="7"/>
      <c r="H264" s="13"/>
      <c r="I264" s="7"/>
      <c r="J264" s="7"/>
      <c r="K264" s="7"/>
      <c r="L264" s="7"/>
      <c r="M264" s="29"/>
      <c r="N264" s="29"/>
      <c r="O264" s="29"/>
      <c r="P264" s="29"/>
      <c r="Q264" s="11"/>
      <c r="R264" s="127"/>
      <c r="S264" s="127"/>
      <c r="T264" s="127"/>
      <c r="U264" s="127"/>
      <c r="V264" s="127"/>
      <c r="W264" s="7"/>
      <c r="X264" s="7"/>
      <c r="Y264" s="7"/>
      <c r="Z264" s="7"/>
      <c r="AA264" s="487"/>
    </row>
    <row r="265" spans="2:27" s="10" customFormat="1" ht="20.100000000000001" customHeight="1">
      <c r="B265" s="29"/>
      <c r="C265" s="7"/>
      <c r="D265" s="7"/>
      <c r="E265" s="7"/>
      <c r="F265" s="7"/>
      <c r="G265" s="7"/>
      <c r="H265" s="13"/>
      <c r="I265" s="7"/>
      <c r="J265" s="7"/>
      <c r="K265" s="7"/>
      <c r="L265" s="7"/>
      <c r="M265" s="29"/>
      <c r="N265" s="29"/>
      <c r="O265" s="29"/>
      <c r="P265" s="29"/>
      <c r="Q265" s="11"/>
      <c r="R265" s="127"/>
      <c r="S265" s="127"/>
      <c r="T265" s="127"/>
      <c r="U265" s="127"/>
      <c r="V265" s="127"/>
      <c r="W265" s="7"/>
      <c r="X265" s="7"/>
      <c r="Y265" s="7"/>
      <c r="Z265" s="7"/>
      <c r="AA265" s="487"/>
    </row>
    <row r="266" spans="2:27" s="10" customFormat="1" ht="20.100000000000001" customHeight="1">
      <c r="B266" s="29"/>
      <c r="C266" s="7"/>
      <c r="D266" s="7"/>
      <c r="E266" s="7"/>
      <c r="F266" s="7"/>
      <c r="G266" s="7"/>
      <c r="H266" s="13"/>
      <c r="I266" s="7"/>
      <c r="J266" s="7"/>
      <c r="K266" s="7"/>
      <c r="L266" s="7"/>
      <c r="M266" s="29"/>
      <c r="N266" s="29"/>
      <c r="O266" s="29"/>
      <c r="P266" s="29"/>
      <c r="Q266" s="11"/>
      <c r="R266" s="127"/>
      <c r="S266" s="127"/>
      <c r="T266" s="127"/>
      <c r="U266" s="127"/>
      <c r="V266" s="127"/>
      <c r="W266" s="7"/>
      <c r="X266" s="7"/>
      <c r="Y266" s="7"/>
      <c r="Z266" s="7"/>
      <c r="AA266" s="487"/>
    </row>
    <row r="267" spans="2:27" s="10" customFormat="1" ht="20.100000000000001" customHeight="1">
      <c r="B267" s="29"/>
      <c r="C267" s="7"/>
      <c r="D267" s="7"/>
      <c r="E267" s="7"/>
      <c r="F267" s="7"/>
      <c r="G267" s="7"/>
      <c r="H267" s="13"/>
      <c r="I267" s="7"/>
      <c r="J267" s="7"/>
      <c r="K267" s="7"/>
      <c r="L267" s="7"/>
      <c r="M267" s="29"/>
      <c r="N267" s="29"/>
      <c r="O267" s="29"/>
      <c r="P267" s="29"/>
      <c r="Q267" s="11"/>
      <c r="R267" s="127"/>
      <c r="S267" s="127"/>
      <c r="T267" s="127"/>
      <c r="U267" s="127"/>
      <c r="V267" s="127"/>
      <c r="W267" s="7"/>
      <c r="X267" s="7"/>
      <c r="Y267" s="7"/>
      <c r="Z267" s="7"/>
      <c r="AA267" s="487"/>
    </row>
    <row r="268" spans="2:27" s="10" customFormat="1" ht="20.100000000000001" customHeight="1">
      <c r="B268" s="29"/>
      <c r="C268" s="7"/>
      <c r="D268" s="7"/>
      <c r="E268" s="7"/>
      <c r="F268" s="7"/>
      <c r="G268" s="7"/>
      <c r="H268" s="13"/>
      <c r="I268" s="7"/>
      <c r="J268" s="7"/>
      <c r="K268" s="7"/>
      <c r="L268" s="7"/>
      <c r="M268" s="29"/>
      <c r="N268" s="29"/>
      <c r="O268" s="29"/>
      <c r="P268" s="29"/>
      <c r="Q268" s="11"/>
      <c r="R268" s="127"/>
      <c r="S268" s="127"/>
      <c r="T268" s="127"/>
      <c r="U268" s="127"/>
      <c r="V268" s="127"/>
      <c r="W268" s="7"/>
      <c r="X268" s="7"/>
      <c r="Y268" s="7"/>
      <c r="Z268" s="7"/>
      <c r="AA268" s="487"/>
    </row>
    <row r="269" spans="2:27" s="10" customFormat="1" ht="20.100000000000001" customHeight="1">
      <c r="B269" s="29"/>
      <c r="C269" s="7"/>
      <c r="D269" s="7"/>
      <c r="E269" s="7"/>
      <c r="F269" s="7"/>
      <c r="G269" s="7"/>
      <c r="H269" s="13"/>
      <c r="I269" s="7"/>
      <c r="J269" s="7"/>
      <c r="K269" s="7"/>
      <c r="L269" s="7"/>
      <c r="M269" s="29"/>
      <c r="N269" s="29"/>
      <c r="O269" s="29"/>
      <c r="P269" s="29"/>
      <c r="Q269" s="11"/>
      <c r="R269" s="127"/>
      <c r="S269" s="127"/>
      <c r="T269" s="127"/>
      <c r="U269" s="127"/>
      <c r="V269" s="127"/>
      <c r="W269" s="7"/>
      <c r="X269" s="7"/>
      <c r="Y269" s="7"/>
      <c r="Z269" s="7"/>
      <c r="AA269" s="487"/>
    </row>
    <row r="270" spans="2:27" s="10" customFormat="1" ht="20.100000000000001" customHeight="1">
      <c r="B270" s="29"/>
      <c r="C270" s="7"/>
      <c r="D270" s="7"/>
      <c r="E270" s="7"/>
      <c r="F270" s="7"/>
      <c r="G270" s="7"/>
      <c r="H270" s="13"/>
      <c r="I270" s="7"/>
      <c r="J270" s="7"/>
      <c r="K270" s="7"/>
      <c r="L270" s="7"/>
      <c r="M270" s="29"/>
      <c r="N270" s="29"/>
      <c r="O270" s="29"/>
      <c r="P270" s="29"/>
      <c r="Q270" s="11"/>
      <c r="R270" s="127"/>
      <c r="S270" s="127"/>
      <c r="T270" s="127"/>
      <c r="U270" s="127"/>
      <c r="V270" s="127"/>
      <c r="W270" s="7"/>
      <c r="X270" s="7"/>
      <c r="Y270" s="7"/>
      <c r="Z270" s="7"/>
      <c r="AA270" s="487"/>
    </row>
    <row r="271" spans="2:27" s="10" customFormat="1" ht="20.100000000000001" customHeight="1">
      <c r="B271" s="29"/>
      <c r="C271" s="7"/>
      <c r="D271" s="7"/>
      <c r="E271" s="7"/>
      <c r="F271" s="7"/>
      <c r="G271" s="7"/>
      <c r="H271" s="13"/>
      <c r="I271" s="7"/>
      <c r="J271" s="7"/>
      <c r="K271" s="7"/>
      <c r="L271" s="7"/>
      <c r="M271" s="29"/>
      <c r="N271" s="29"/>
      <c r="O271" s="29"/>
      <c r="P271" s="29"/>
      <c r="Q271" s="11"/>
      <c r="R271" s="127"/>
      <c r="S271" s="127"/>
      <c r="T271" s="127"/>
      <c r="U271" s="127"/>
      <c r="V271" s="127"/>
      <c r="W271" s="7"/>
      <c r="X271" s="7"/>
      <c r="Y271" s="7"/>
      <c r="Z271" s="7"/>
      <c r="AA271" s="487"/>
    </row>
    <row r="272" spans="2:27" s="10" customFormat="1" ht="20.100000000000001" customHeight="1">
      <c r="B272" s="29"/>
      <c r="C272" s="7"/>
      <c r="D272" s="7"/>
      <c r="E272" s="7"/>
      <c r="F272" s="7"/>
      <c r="G272" s="7"/>
      <c r="H272" s="13"/>
      <c r="I272" s="7"/>
      <c r="J272" s="7"/>
      <c r="K272" s="7"/>
      <c r="L272" s="7"/>
      <c r="M272" s="29"/>
      <c r="N272" s="29"/>
      <c r="O272" s="29"/>
      <c r="P272" s="29"/>
      <c r="Q272" s="11"/>
      <c r="R272" s="127"/>
      <c r="S272" s="127"/>
      <c r="T272" s="127"/>
      <c r="U272" s="127"/>
      <c r="V272" s="127"/>
      <c r="W272" s="7"/>
      <c r="X272" s="7"/>
      <c r="Y272" s="7"/>
      <c r="Z272" s="7"/>
      <c r="AA272" s="487"/>
    </row>
    <row r="273" spans="2:27" s="10" customFormat="1" ht="20.100000000000001" customHeight="1">
      <c r="B273" s="29"/>
      <c r="C273" s="7"/>
      <c r="D273" s="7"/>
      <c r="E273" s="7"/>
      <c r="F273" s="7"/>
      <c r="G273" s="7"/>
      <c r="H273" s="13"/>
      <c r="I273" s="7"/>
      <c r="J273" s="7"/>
      <c r="K273" s="7"/>
      <c r="L273" s="7"/>
      <c r="M273" s="29"/>
      <c r="N273" s="29"/>
      <c r="O273" s="29"/>
      <c r="P273" s="29"/>
      <c r="Q273" s="11"/>
      <c r="R273" s="127"/>
      <c r="S273" s="127"/>
      <c r="T273" s="127"/>
      <c r="U273" s="127"/>
      <c r="V273" s="127"/>
      <c r="W273" s="7"/>
      <c r="X273" s="7"/>
      <c r="Y273" s="7"/>
      <c r="Z273" s="7"/>
      <c r="AA273" s="487"/>
    </row>
    <row r="274" spans="2:27" s="10" customFormat="1" ht="20.100000000000001" customHeight="1">
      <c r="B274" s="29"/>
      <c r="C274" s="7"/>
      <c r="D274" s="7"/>
      <c r="E274" s="7"/>
      <c r="F274" s="7"/>
      <c r="G274" s="7"/>
      <c r="H274" s="13"/>
      <c r="I274" s="7"/>
      <c r="J274" s="7"/>
      <c r="K274" s="7"/>
      <c r="L274" s="7"/>
      <c r="M274" s="29"/>
      <c r="N274" s="29"/>
      <c r="O274" s="29"/>
      <c r="P274" s="29"/>
      <c r="Q274" s="11"/>
      <c r="R274" s="127"/>
      <c r="S274" s="127"/>
      <c r="T274" s="127"/>
      <c r="U274" s="127"/>
      <c r="V274" s="127"/>
      <c r="W274" s="7"/>
      <c r="X274" s="7"/>
      <c r="Y274" s="7"/>
      <c r="Z274" s="7"/>
      <c r="AA274" s="487"/>
    </row>
    <row r="275" spans="2:27" s="10" customFormat="1" ht="20.100000000000001" customHeight="1">
      <c r="B275" s="29"/>
      <c r="C275" s="7"/>
      <c r="D275" s="7"/>
      <c r="E275" s="7"/>
      <c r="F275" s="7"/>
      <c r="G275" s="7"/>
      <c r="H275" s="13"/>
      <c r="I275" s="7"/>
      <c r="J275" s="7"/>
      <c r="K275" s="7"/>
      <c r="L275" s="7"/>
      <c r="M275" s="29"/>
      <c r="N275" s="29"/>
      <c r="O275" s="29"/>
      <c r="P275" s="29"/>
      <c r="Q275" s="11"/>
      <c r="R275" s="127"/>
      <c r="S275" s="127"/>
      <c r="T275" s="127"/>
      <c r="U275" s="127"/>
      <c r="V275" s="127"/>
      <c r="W275" s="7"/>
      <c r="X275" s="7"/>
      <c r="Y275" s="7"/>
      <c r="Z275" s="7"/>
      <c r="AA275" s="487"/>
    </row>
    <row r="276" spans="2:27" s="10" customFormat="1" ht="20.100000000000001" customHeight="1">
      <c r="B276" s="29"/>
      <c r="C276" s="7"/>
      <c r="D276" s="7"/>
      <c r="E276" s="7"/>
      <c r="F276" s="7"/>
      <c r="G276" s="7"/>
      <c r="H276" s="13"/>
      <c r="I276" s="7"/>
      <c r="J276" s="7"/>
      <c r="K276" s="7"/>
      <c r="L276" s="7"/>
      <c r="M276" s="29"/>
      <c r="N276" s="29"/>
      <c r="O276" s="29"/>
      <c r="P276" s="29"/>
      <c r="Q276" s="11"/>
      <c r="R276" s="127"/>
      <c r="S276" s="127"/>
      <c r="T276" s="127"/>
      <c r="U276" s="127"/>
      <c r="V276" s="127"/>
      <c r="W276" s="7"/>
      <c r="X276" s="7"/>
      <c r="Y276" s="7"/>
      <c r="Z276" s="7"/>
      <c r="AA276" s="487"/>
    </row>
    <row r="277" spans="2:27" s="10" customFormat="1" ht="20.100000000000001" customHeight="1">
      <c r="B277" s="29"/>
      <c r="C277" s="7"/>
      <c r="D277" s="7"/>
      <c r="E277" s="7"/>
      <c r="F277" s="7"/>
      <c r="G277" s="7"/>
      <c r="H277" s="13"/>
      <c r="I277" s="7"/>
      <c r="J277" s="7"/>
      <c r="K277" s="7"/>
      <c r="L277" s="7"/>
      <c r="M277" s="29"/>
      <c r="N277" s="29"/>
      <c r="O277" s="29"/>
      <c r="P277" s="29"/>
      <c r="Q277" s="11"/>
      <c r="R277" s="127"/>
      <c r="S277" s="127"/>
      <c r="T277" s="127"/>
      <c r="U277" s="127"/>
      <c r="V277" s="127"/>
      <c r="W277" s="7"/>
      <c r="X277" s="7"/>
      <c r="Y277" s="7"/>
      <c r="Z277" s="7"/>
      <c r="AA277" s="487"/>
    </row>
    <row r="278" spans="2:27" s="10" customFormat="1" ht="20.100000000000001" customHeight="1">
      <c r="B278" s="29"/>
      <c r="C278" s="7"/>
      <c r="D278" s="7"/>
      <c r="E278" s="7"/>
      <c r="F278" s="7"/>
      <c r="G278" s="7"/>
      <c r="H278" s="13"/>
      <c r="I278" s="7"/>
      <c r="J278" s="7"/>
      <c r="K278" s="7"/>
      <c r="L278" s="7"/>
      <c r="M278" s="29"/>
      <c r="N278" s="29"/>
      <c r="O278" s="29"/>
      <c r="P278" s="29"/>
      <c r="Q278" s="11"/>
      <c r="R278" s="127"/>
      <c r="S278" s="127"/>
      <c r="T278" s="127"/>
      <c r="U278" s="127"/>
      <c r="V278" s="127"/>
      <c r="W278" s="7"/>
      <c r="X278" s="7"/>
      <c r="Y278" s="7"/>
      <c r="Z278" s="7"/>
      <c r="AA278" s="487"/>
    </row>
    <row r="279" spans="2:27" s="10" customFormat="1" ht="20.100000000000001" customHeight="1">
      <c r="B279" s="29"/>
      <c r="C279" s="7"/>
      <c r="D279" s="7"/>
      <c r="E279" s="7"/>
      <c r="F279" s="7"/>
      <c r="G279" s="7"/>
      <c r="H279" s="13"/>
      <c r="I279" s="7"/>
      <c r="J279" s="7"/>
      <c r="K279" s="7"/>
      <c r="L279" s="7"/>
      <c r="M279" s="29"/>
      <c r="N279" s="29"/>
      <c r="O279" s="29"/>
      <c r="P279" s="29"/>
      <c r="Q279" s="11"/>
      <c r="R279" s="127"/>
      <c r="S279" s="127"/>
      <c r="T279" s="127"/>
      <c r="U279" s="127"/>
      <c r="V279" s="127"/>
      <c r="W279" s="7"/>
      <c r="X279" s="7"/>
      <c r="Y279" s="7"/>
      <c r="Z279" s="7"/>
      <c r="AA279" s="487"/>
    </row>
    <row r="280" spans="2:27" s="10" customFormat="1" ht="20.100000000000001" customHeight="1">
      <c r="B280" s="29"/>
      <c r="C280" s="7"/>
      <c r="D280" s="7"/>
      <c r="E280" s="7"/>
      <c r="F280" s="7"/>
      <c r="G280" s="7"/>
      <c r="H280" s="13"/>
      <c r="I280" s="7"/>
      <c r="J280" s="7"/>
      <c r="K280" s="7"/>
      <c r="L280" s="7"/>
      <c r="M280" s="29"/>
      <c r="N280" s="29"/>
      <c r="O280" s="29"/>
      <c r="P280" s="29"/>
      <c r="Q280" s="11"/>
      <c r="R280" s="127"/>
      <c r="S280" s="127"/>
      <c r="T280" s="127"/>
      <c r="U280" s="127"/>
      <c r="V280" s="127"/>
      <c r="W280" s="7"/>
      <c r="X280" s="7"/>
      <c r="Y280" s="7"/>
      <c r="Z280" s="7"/>
      <c r="AA280" s="487"/>
    </row>
    <row r="281" spans="2:27" s="10" customFormat="1" ht="20.100000000000001" customHeight="1">
      <c r="B281" s="29"/>
      <c r="C281" s="7"/>
      <c r="D281" s="7"/>
      <c r="E281" s="7"/>
      <c r="F281" s="7"/>
      <c r="G281" s="7"/>
      <c r="H281" s="13"/>
      <c r="I281" s="7"/>
      <c r="J281" s="7"/>
      <c r="K281" s="7"/>
      <c r="L281" s="7"/>
      <c r="M281" s="29"/>
      <c r="N281" s="29"/>
      <c r="O281" s="29"/>
      <c r="P281" s="29"/>
      <c r="Q281" s="11"/>
      <c r="R281" s="127"/>
      <c r="S281" s="127"/>
      <c r="T281" s="127"/>
      <c r="U281" s="127"/>
      <c r="V281" s="127"/>
      <c r="W281" s="7"/>
      <c r="X281" s="7"/>
      <c r="Y281" s="7"/>
      <c r="Z281" s="7"/>
      <c r="AA281" s="487"/>
    </row>
    <row r="282" spans="2:27" s="10" customFormat="1" ht="20.100000000000001" customHeight="1">
      <c r="B282" s="29"/>
      <c r="C282" s="7"/>
      <c r="D282" s="7"/>
      <c r="E282" s="7"/>
      <c r="F282" s="7"/>
      <c r="G282" s="7"/>
      <c r="H282" s="13"/>
      <c r="I282" s="7"/>
      <c r="J282" s="7"/>
      <c r="K282" s="7"/>
      <c r="L282" s="7"/>
      <c r="M282" s="29"/>
      <c r="N282" s="29"/>
      <c r="O282" s="29"/>
      <c r="P282" s="29"/>
      <c r="Q282" s="11"/>
      <c r="R282" s="127"/>
      <c r="S282" s="127"/>
      <c r="T282" s="127"/>
      <c r="U282" s="127"/>
      <c r="V282" s="127"/>
      <c r="W282" s="7"/>
      <c r="X282" s="7"/>
      <c r="Y282" s="7"/>
      <c r="Z282" s="7"/>
      <c r="AA282" s="487"/>
    </row>
    <row r="283" spans="2:27" s="10" customFormat="1" ht="20.100000000000001" customHeight="1">
      <c r="B283" s="29"/>
      <c r="C283" s="7"/>
      <c r="D283" s="7"/>
      <c r="E283" s="7"/>
      <c r="F283" s="7"/>
      <c r="G283" s="7"/>
      <c r="H283" s="13"/>
      <c r="I283" s="7"/>
      <c r="J283" s="7"/>
      <c r="K283" s="7"/>
      <c r="L283" s="7"/>
      <c r="M283" s="29"/>
      <c r="N283" s="29"/>
      <c r="O283" s="29"/>
      <c r="P283" s="29"/>
      <c r="Q283" s="11"/>
      <c r="R283" s="127"/>
      <c r="S283" s="127"/>
      <c r="T283" s="127"/>
      <c r="U283" s="127"/>
      <c r="V283" s="127"/>
      <c r="W283" s="7"/>
      <c r="X283" s="7"/>
      <c r="Y283" s="7"/>
      <c r="Z283" s="7"/>
      <c r="AA283" s="487"/>
    </row>
    <row r="284" spans="2:27" s="10" customFormat="1" ht="20.100000000000001" customHeight="1">
      <c r="B284" s="29"/>
      <c r="C284" s="7"/>
      <c r="D284" s="7"/>
      <c r="E284" s="7"/>
      <c r="F284" s="7"/>
      <c r="G284" s="7"/>
      <c r="H284" s="13"/>
      <c r="I284" s="7"/>
      <c r="J284" s="7"/>
      <c r="K284" s="7"/>
      <c r="L284" s="7"/>
      <c r="M284" s="29"/>
      <c r="N284" s="29"/>
      <c r="O284" s="29"/>
      <c r="P284" s="29"/>
      <c r="Q284" s="11"/>
      <c r="R284" s="127"/>
      <c r="S284" s="127"/>
      <c r="T284" s="127"/>
      <c r="U284" s="127"/>
      <c r="V284" s="127"/>
      <c r="W284" s="7"/>
      <c r="X284" s="7"/>
      <c r="Y284" s="7"/>
      <c r="Z284" s="7"/>
      <c r="AA284" s="487"/>
    </row>
    <row r="285" spans="2:27" s="10" customFormat="1" ht="20.100000000000001" customHeight="1">
      <c r="B285" s="29"/>
      <c r="C285" s="7"/>
      <c r="D285" s="7"/>
      <c r="E285" s="7"/>
      <c r="F285" s="7"/>
      <c r="G285" s="7"/>
      <c r="H285" s="13"/>
      <c r="I285" s="7"/>
      <c r="J285" s="7"/>
      <c r="K285" s="7"/>
      <c r="L285" s="7"/>
      <c r="M285" s="29"/>
      <c r="N285" s="29"/>
      <c r="O285" s="29"/>
      <c r="P285" s="29"/>
      <c r="Q285" s="11"/>
      <c r="R285" s="127"/>
      <c r="S285" s="127"/>
      <c r="T285" s="127"/>
      <c r="U285" s="127"/>
      <c r="V285" s="127"/>
      <c r="W285" s="7"/>
      <c r="X285" s="7"/>
      <c r="Y285" s="7"/>
      <c r="Z285" s="7"/>
      <c r="AA285" s="487"/>
    </row>
    <row r="286" spans="2:27" s="10" customFormat="1" ht="20.100000000000001" customHeight="1">
      <c r="B286" s="29"/>
      <c r="C286" s="7"/>
      <c r="D286" s="7"/>
      <c r="E286" s="7"/>
      <c r="F286" s="7"/>
      <c r="G286" s="7"/>
      <c r="H286" s="13"/>
      <c r="I286" s="7"/>
      <c r="J286" s="7"/>
      <c r="K286" s="7"/>
      <c r="L286" s="7"/>
      <c r="M286" s="29"/>
      <c r="N286" s="29"/>
      <c r="O286" s="29"/>
      <c r="P286" s="29"/>
      <c r="Q286" s="11"/>
      <c r="R286" s="127"/>
      <c r="S286" s="127"/>
      <c r="T286" s="127"/>
      <c r="U286" s="127"/>
      <c r="V286" s="127"/>
      <c r="W286" s="7"/>
      <c r="X286" s="7"/>
      <c r="Y286" s="7"/>
      <c r="Z286" s="7"/>
      <c r="AA286" s="487"/>
    </row>
    <row r="287" spans="2:27" s="10" customFormat="1" ht="20.100000000000001" customHeight="1">
      <c r="B287" s="29"/>
      <c r="C287" s="7"/>
      <c r="D287" s="7"/>
      <c r="E287" s="7"/>
      <c r="F287" s="7"/>
      <c r="G287" s="7"/>
      <c r="H287" s="13"/>
      <c r="I287" s="7"/>
      <c r="J287" s="7"/>
      <c r="K287" s="7"/>
      <c r="L287" s="7"/>
      <c r="M287" s="29"/>
      <c r="N287" s="29"/>
      <c r="O287" s="29"/>
      <c r="P287" s="29"/>
      <c r="Q287" s="11"/>
      <c r="R287" s="127"/>
      <c r="S287" s="127"/>
      <c r="T287" s="127"/>
      <c r="U287" s="127"/>
      <c r="V287" s="127"/>
      <c r="W287" s="7"/>
      <c r="X287" s="7"/>
      <c r="Y287" s="7"/>
      <c r="Z287" s="7"/>
      <c r="AA287" s="487"/>
    </row>
    <row r="288" spans="2:27" s="10" customFormat="1" ht="20.100000000000001" customHeight="1">
      <c r="B288" s="29"/>
      <c r="C288" s="7"/>
      <c r="D288" s="7"/>
      <c r="E288" s="7"/>
      <c r="F288" s="7"/>
      <c r="G288" s="7"/>
      <c r="H288" s="13"/>
      <c r="I288" s="7"/>
      <c r="J288" s="7"/>
      <c r="K288" s="7"/>
      <c r="L288" s="7"/>
      <c r="M288" s="29"/>
      <c r="N288" s="29"/>
      <c r="O288" s="29"/>
      <c r="P288" s="29"/>
      <c r="Q288" s="11"/>
      <c r="R288" s="127"/>
      <c r="S288" s="127"/>
      <c r="T288" s="127"/>
      <c r="U288" s="127"/>
      <c r="V288" s="127"/>
      <c r="W288" s="7"/>
      <c r="X288" s="7"/>
      <c r="Y288" s="7"/>
      <c r="Z288" s="7"/>
      <c r="AA288" s="487"/>
    </row>
    <row r="289" spans="2:27" s="10" customFormat="1" ht="20.100000000000001" customHeight="1">
      <c r="B289" s="29"/>
      <c r="C289" s="7"/>
      <c r="D289" s="7"/>
      <c r="E289" s="7"/>
      <c r="F289" s="7"/>
      <c r="G289" s="7"/>
      <c r="H289" s="13"/>
      <c r="I289" s="7"/>
      <c r="J289" s="7"/>
      <c r="K289" s="7"/>
      <c r="L289" s="7"/>
      <c r="M289" s="29"/>
      <c r="N289" s="29"/>
      <c r="O289" s="29"/>
      <c r="P289" s="29"/>
      <c r="Q289" s="11"/>
      <c r="R289" s="127"/>
      <c r="S289" s="127"/>
      <c r="T289" s="127"/>
      <c r="U289" s="127"/>
      <c r="V289" s="127"/>
      <c r="W289" s="7"/>
      <c r="X289" s="7"/>
      <c r="Y289" s="7"/>
      <c r="Z289" s="7"/>
      <c r="AA289" s="487"/>
    </row>
    <row r="290" spans="2:27" s="10" customFormat="1" ht="20.100000000000001" customHeight="1">
      <c r="B290" s="29"/>
      <c r="C290" s="7"/>
      <c r="D290" s="7"/>
      <c r="E290" s="7"/>
      <c r="F290" s="7"/>
      <c r="G290" s="7"/>
      <c r="H290" s="13"/>
      <c r="I290" s="7"/>
      <c r="J290" s="7"/>
      <c r="K290" s="7"/>
      <c r="L290" s="7"/>
      <c r="M290" s="29"/>
      <c r="N290" s="29"/>
      <c r="O290" s="29"/>
      <c r="P290" s="29"/>
      <c r="Q290" s="11"/>
      <c r="R290" s="127"/>
      <c r="S290" s="127"/>
      <c r="T290" s="127"/>
      <c r="U290" s="127"/>
      <c r="V290" s="127"/>
      <c r="W290" s="7"/>
      <c r="X290" s="7"/>
      <c r="Y290" s="7"/>
      <c r="Z290" s="7"/>
      <c r="AA290" s="487"/>
    </row>
    <row r="291" spans="2:27" s="10" customFormat="1" ht="20.100000000000001" customHeight="1">
      <c r="B291" s="29"/>
      <c r="C291" s="7"/>
      <c r="D291" s="7"/>
      <c r="E291" s="7"/>
      <c r="F291" s="7"/>
      <c r="G291" s="7"/>
      <c r="H291" s="13"/>
      <c r="I291" s="7"/>
      <c r="J291" s="7"/>
      <c r="K291" s="7"/>
      <c r="L291" s="7"/>
      <c r="M291" s="29"/>
      <c r="N291" s="29"/>
      <c r="O291" s="29"/>
      <c r="P291" s="29"/>
      <c r="Q291" s="11"/>
      <c r="R291" s="127"/>
      <c r="S291" s="127"/>
      <c r="T291" s="127"/>
      <c r="U291" s="127"/>
      <c r="V291" s="127"/>
      <c r="W291" s="7"/>
      <c r="X291" s="7"/>
      <c r="Y291" s="7"/>
      <c r="Z291" s="7"/>
      <c r="AA291" s="487"/>
    </row>
    <row r="292" spans="2:27" s="10" customFormat="1" ht="20.100000000000001" customHeight="1">
      <c r="B292" s="29"/>
      <c r="C292" s="7"/>
      <c r="D292" s="7"/>
      <c r="E292" s="7"/>
      <c r="F292" s="7"/>
      <c r="G292" s="7"/>
      <c r="H292" s="13"/>
      <c r="I292" s="7"/>
      <c r="J292" s="7"/>
      <c r="K292" s="7"/>
      <c r="L292" s="7"/>
      <c r="M292" s="29"/>
      <c r="N292" s="29"/>
      <c r="O292" s="29"/>
      <c r="P292" s="29"/>
      <c r="Q292" s="11"/>
      <c r="R292" s="127"/>
      <c r="S292" s="127"/>
      <c r="T292" s="127"/>
      <c r="U292" s="127"/>
      <c r="V292" s="127"/>
      <c r="W292" s="7"/>
      <c r="X292" s="7"/>
      <c r="Y292" s="7"/>
      <c r="Z292" s="7"/>
      <c r="AA292" s="487"/>
    </row>
    <row r="293" spans="2:27" s="10" customFormat="1" ht="20.100000000000001" customHeight="1">
      <c r="B293" s="29"/>
      <c r="C293" s="7"/>
      <c r="D293" s="7"/>
      <c r="E293" s="7"/>
      <c r="F293" s="7"/>
      <c r="G293" s="7"/>
      <c r="H293" s="13"/>
      <c r="I293" s="7"/>
      <c r="J293" s="7"/>
      <c r="K293" s="7"/>
      <c r="L293" s="7"/>
      <c r="M293" s="29"/>
      <c r="N293" s="29"/>
      <c r="O293" s="29"/>
      <c r="P293" s="29"/>
      <c r="Q293" s="11"/>
      <c r="R293" s="127"/>
      <c r="S293" s="127"/>
      <c r="T293" s="127"/>
      <c r="U293" s="127"/>
      <c r="V293" s="127"/>
      <c r="W293" s="7"/>
      <c r="X293" s="7"/>
      <c r="Y293" s="7"/>
      <c r="Z293" s="7"/>
      <c r="AA293" s="487"/>
    </row>
    <row r="294" spans="2:27" s="10" customFormat="1" ht="20.100000000000001" customHeight="1">
      <c r="B294" s="29"/>
      <c r="C294" s="7"/>
      <c r="D294" s="7"/>
      <c r="E294" s="7"/>
      <c r="F294" s="7"/>
      <c r="G294" s="7"/>
      <c r="H294" s="13"/>
      <c r="I294" s="7"/>
      <c r="J294" s="7"/>
      <c r="K294" s="7"/>
      <c r="L294" s="7"/>
      <c r="M294" s="29"/>
      <c r="N294" s="29"/>
      <c r="O294" s="29"/>
      <c r="P294" s="29"/>
      <c r="Q294" s="11"/>
      <c r="R294" s="127"/>
      <c r="S294" s="127"/>
      <c r="T294" s="127"/>
      <c r="U294" s="127"/>
      <c r="V294" s="127"/>
      <c r="W294" s="7"/>
      <c r="X294" s="7"/>
      <c r="Y294" s="7"/>
      <c r="Z294" s="7"/>
      <c r="AA294" s="487"/>
    </row>
    <row r="295" spans="2:27" s="10" customFormat="1" ht="20.100000000000001" customHeight="1">
      <c r="B295" s="29"/>
      <c r="C295" s="7"/>
      <c r="D295" s="7"/>
      <c r="E295" s="7"/>
      <c r="F295" s="7"/>
      <c r="G295" s="7"/>
      <c r="H295" s="13"/>
      <c r="I295" s="7"/>
      <c r="J295" s="7"/>
      <c r="K295" s="7"/>
      <c r="L295" s="7"/>
      <c r="M295" s="29"/>
      <c r="N295" s="29"/>
      <c r="O295" s="29"/>
      <c r="P295" s="29"/>
      <c r="Q295" s="11"/>
      <c r="R295" s="127"/>
      <c r="S295" s="127"/>
      <c r="T295" s="127"/>
      <c r="U295" s="127"/>
      <c r="V295" s="127"/>
      <c r="W295" s="7"/>
      <c r="X295" s="7"/>
      <c r="Y295" s="7"/>
      <c r="Z295" s="7"/>
      <c r="AA295" s="487"/>
    </row>
    <row r="296" spans="2:27" s="10" customFormat="1" ht="20.100000000000001" customHeight="1">
      <c r="B296" s="29"/>
      <c r="C296" s="7"/>
      <c r="D296" s="7"/>
      <c r="E296" s="7"/>
      <c r="F296" s="7"/>
      <c r="G296" s="7"/>
      <c r="H296" s="13"/>
      <c r="I296" s="7"/>
      <c r="J296" s="7"/>
      <c r="K296" s="7"/>
      <c r="L296" s="7"/>
      <c r="M296" s="29"/>
      <c r="N296" s="29"/>
      <c r="O296" s="29"/>
      <c r="P296" s="29"/>
      <c r="Q296" s="11"/>
      <c r="R296" s="127"/>
      <c r="S296" s="127"/>
      <c r="T296" s="127"/>
      <c r="U296" s="127"/>
      <c r="V296" s="127"/>
      <c r="W296" s="7"/>
      <c r="X296" s="7"/>
      <c r="Y296" s="7"/>
      <c r="Z296" s="7"/>
      <c r="AA296" s="487"/>
    </row>
    <row r="297" spans="2:27" s="10" customFormat="1" ht="20.100000000000001" customHeight="1">
      <c r="B297" s="29"/>
      <c r="C297" s="7"/>
      <c r="D297" s="7"/>
      <c r="E297" s="7"/>
      <c r="F297" s="7"/>
      <c r="G297" s="7"/>
      <c r="H297" s="13"/>
      <c r="I297" s="7"/>
      <c r="J297" s="7"/>
      <c r="K297" s="7"/>
      <c r="L297" s="7"/>
      <c r="M297" s="29"/>
      <c r="N297" s="29"/>
      <c r="O297" s="29"/>
      <c r="P297" s="29"/>
      <c r="Q297" s="11"/>
      <c r="R297" s="127"/>
      <c r="S297" s="127"/>
      <c r="T297" s="127"/>
      <c r="U297" s="127"/>
      <c r="V297" s="127"/>
      <c r="W297" s="7"/>
      <c r="X297" s="7"/>
      <c r="Y297" s="7"/>
      <c r="Z297" s="7"/>
      <c r="AA297" s="487"/>
    </row>
    <row r="298" spans="2:27" s="10" customFormat="1" ht="20.100000000000001" customHeight="1">
      <c r="B298" s="29"/>
      <c r="C298" s="7"/>
      <c r="D298" s="7"/>
      <c r="E298" s="7"/>
      <c r="F298" s="7"/>
      <c r="G298" s="7"/>
      <c r="H298" s="13"/>
      <c r="I298" s="7"/>
      <c r="J298" s="7"/>
      <c r="K298" s="7"/>
      <c r="L298" s="7"/>
      <c r="M298" s="29"/>
      <c r="N298" s="29"/>
      <c r="O298" s="29"/>
      <c r="P298" s="29"/>
      <c r="Q298" s="11"/>
      <c r="R298" s="127"/>
      <c r="S298" s="127"/>
      <c r="T298" s="127"/>
      <c r="U298" s="127"/>
      <c r="V298" s="127"/>
      <c r="W298" s="7"/>
      <c r="X298" s="7"/>
      <c r="Y298" s="7"/>
      <c r="Z298" s="7"/>
      <c r="AA298" s="487"/>
    </row>
    <row r="299" spans="2:27" s="10" customFormat="1" ht="20.100000000000001" customHeight="1">
      <c r="B299" s="29"/>
      <c r="C299" s="7"/>
      <c r="D299" s="7"/>
      <c r="E299" s="7"/>
      <c r="F299" s="7"/>
      <c r="G299" s="7"/>
      <c r="H299" s="13"/>
      <c r="I299" s="7"/>
      <c r="J299" s="7"/>
      <c r="K299" s="7"/>
      <c r="L299" s="7"/>
      <c r="M299" s="29"/>
      <c r="N299" s="29"/>
      <c r="O299" s="29"/>
      <c r="P299" s="29"/>
      <c r="Q299" s="11"/>
      <c r="R299" s="127"/>
      <c r="S299" s="127"/>
      <c r="T299" s="127"/>
      <c r="U299" s="127"/>
      <c r="V299" s="127"/>
      <c r="W299" s="7"/>
      <c r="X299" s="7"/>
      <c r="Y299" s="7"/>
      <c r="Z299" s="7"/>
      <c r="AA299" s="487"/>
    </row>
    <row r="300" spans="2:27" s="10" customFormat="1" ht="20.100000000000001" customHeight="1">
      <c r="B300" s="29"/>
      <c r="C300" s="7"/>
      <c r="D300" s="7"/>
      <c r="E300" s="7"/>
      <c r="F300" s="7"/>
      <c r="G300" s="7"/>
      <c r="H300" s="13"/>
      <c r="I300" s="7"/>
      <c r="J300" s="7"/>
      <c r="K300" s="7"/>
      <c r="L300" s="7"/>
      <c r="M300" s="29"/>
      <c r="N300" s="29"/>
      <c r="O300" s="29"/>
      <c r="P300" s="29"/>
      <c r="Q300" s="11"/>
      <c r="R300" s="127"/>
      <c r="S300" s="127"/>
      <c r="T300" s="127"/>
      <c r="U300" s="127"/>
      <c r="V300" s="127"/>
      <c r="W300" s="7"/>
      <c r="X300" s="7"/>
      <c r="Y300" s="7"/>
      <c r="Z300" s="7"/>
      <c r="AA300" s="487"/>
    </row>
    <row r="301" spans="2:27" s="10" customFormat="1" ht="20.100000000000001" customHeight="1">
      <c r="B301" s="29"/>
      <c r="C301" s="7"/>
      <c r="D301" s="7"/>
      <c r="E301" s="7"/>
      <c r="F301" s="7"/>
      <c r="G301" s="7"/>
      <c r="H301" s="13"/>
      <c r="I301" s="7"/>
      <c r="J301" s="7"/>
      <c r="K301" s="7"/>
      <c r="L301" s="7"/>
      <c r="M301" s="29"/>
      <c r="N301" s="29"/>
      <c r="O301" s="29"/>
      <c r="P301" s="29"/>
      <c r="Q301" s="11"/>
      <c r="R301" s="127"/>
      <c r="S301" s="127"/>
      <c r="T301" s="127"/>
      <c r="U301" s="127"/>
      <c r="V301" s="127"/>
      <c r="W301" s="7"/>
      <c r="X301" s="7"/>
      <c r="Y301" s="7"/>
      <c r="Z301" s="7"/>
      <c r="AA301" s="487"/>
    </row>
    <row r="302" spans="2:27" s="10" customFormat="1" ht="20.100000000000001" customHeight="1">
      <c r="B302" s="29"/>
      <c r="C302" s="7"/>
      <c r="D302" s="7"/>
      <c r="E302" s="7"/>
      <c r="F302" s="7"/>
      <c r="G302" s="7"/>
      <c r="H302" s="13"/>
      <c r="I302" s="7"/>
      <c r="J302" s="7"/>
      <c r="K302" s="7"/>
      <c r="L302" s="7"/>
      <c r="M302" s="29"/>
      <c r="N302" s="29"/>
      <c r="O302" s="29"/>
      <c r="P302" s="29"/>
      <c r="Q302" s="11"/>
      <c r="R302" s="127"/>
      <c r="S302" s="127"/>
      <c r="T302" s="127"/>
      <c r="U302" s="127"/>
      <c r="V302" s="127"/>
      <c r="W302" s="7"/>
      <c r="X302" s="7"/>
      <c r="Y302" s="7"/>
      <c r="Z302" s="7"/>
      <c r="AA302" s="487"/>
    </row>
    <row r="303" spans="2:27" s="10" customFormat="1" ht="20.100000000000001" customHeight="1">
      <c r="B303" s="29"/>
      <c r="C303" s="7"/>
      <c r="D303" s="7"/>
      <c r="E303" s="7"/>
      <c r="F303" s="7"/>
      <c r="G303" s="7"/>
      <c r="H303" s="13"/>
      <c r="I303" s="7"/>
      <c r="J303" s="7"/>
      <c r="K303" s="7"/>
      <c r="L303" s="7"/>
      <c r="M303" s="29"/>
      <c r="N303" s="29"/>
      <c r="O303" s="29"/>
      <c r="P303" s="29"/>
      <c r="Q303" s="11"/>
      <c r="R303" s="127"/>
      <c r="S303" s="127"/>
      <c r="T303" s="127"/>
      <c r="U303" s="127"/>
      <c r="V303" s="127"/>
      <c r="W303" s="7"/>
      <c r="X303" s="7"/>
      <c r="Y303" s="7"/>
      <c r="Z303" s="7"/>
      <c r="AA303" s="487"/>
    </row>
    <row r="304" spans="2:27" s="10" customFormat="1" ht="20.100000000000001" customHeight="1">
      <c r="B304" s="29"/>
      <c r="C304" s="7"/>
      <c r="D304" s="7"/>
      <c r="E304" s="7"/>
      <c r="F304" s="7"/>
      <c r="G304" s="7"/>
      <c r="H304" s="13"/>
      <c r="I304" s="7"/>
      <c r="J304" s="7"/>
      <c r="K304" s="7"/>
      <c r="L304" s="7"/>
      <c r="M304" s="29"/>
      <c r="N304" s="29"/>
      <c r="O304" s="29"/>
      <c r="P304" s="29"/>
      <c r="Q304" s="11"/>
      <c r="R304" s="127"/>
      <c r="S304" s="127"/>
      <c r="T304" s="127"/>
      <c r="U304" s="127"/>
      <c r="V304" s="127"/>
      <c r="W304" s="7"/>
      <c r="X304" s="7"/>
      <c r="Y304" s="7"/>
      <c r="Z304" s="7"/>
      <c r="AA304" s="487"/>
    </row>
    <row r="305" spans="2:27" s="10" customFormat="1" ht="20.100000000000001" customHeight="1">
      <c r="B305" s="29"/>
      <c r="C305" s="7"/>
      <c r="D305" s="7"/>
      <c r="E305" s="7"/>
      <c r="F305" s="7"/>
      <c r="G305" s="7"/>
      <c r="H305" s="13"/>
      <c r="I305" s="7"/>
      <c r="J305" s="7"/>
      <c r="K305" s="7"/>
      <c r="L305" s="7"/>
      <c r="M305" s="29"/>
      <c r="N305" s="29"/>
      <c r="O305" s="29"/>
      <c r="P305" s="29"/>
      <c r="Q305" s="11"/>
      <c r="R305" s="127"/>
      <c r="S305" s="127"/>
      <c r="T305" s="127"/>
      <c r="U305" s="127"/>
      <c r="V305" s="127"/>
      <c r="W305" s="7"/>
      <c r="X305" s="7"/>
      <c r="Y305" s="7"/>
      <c r="Z305" s="7"/>
      <c r="AA305" s="487"/>
    </row>
    <row r="306" spans="2:27" s="10" customFormat="1" ht="20.100000000000001" customHeight="1">
      <c r="B306" s="29"/>
      <c r="C306" s="7"/>
      <c r="D306" s="7"/>
      <c r="E306" s="7"/>
      <c r="F306" s="7"/>
      <c r="G306" s="7"/>
      <c r="H306" s="13"/>
      <c r="I306" s="7"/>
      <c r="J306" s="7"/>
      <c r="K306" s="7"/>
      <c r="L306" s="7"/>
      <c r="M306" s="29"/>
      <c r="N306" s="29"/>
      <c r="O306" s="29"/>
      <c r="P306" s="29"/>
      <c r="Q306" s="11"/>
      <c r="R306" s="127"/>
      <c r="S306" s="127"/>
      <c r="T306" s="127"/>
      <c r="U306" s="127"/>
      <c r="V306" s="127"/>
      <c r="W306" s="7"/>
      <c r="X306" s="7"/>
      <c r="Y306" s="7"/>
      <c r="Z306" s="7"/>
      <c r="AA306" s="487"/>
    </row>
    <row r="307" spans="2:27" s="10" customFormat="1" ht="20.100000000000001" customHeight="1">
      <c r="B307" s="29"/>
      <c r="C307" s="7"/>
      <c r="D307" s="7"/>
      <c r="E307" s="7"/>
      <c r="F307" s="7"/>
      <c r="G307" s="7"/>
      <c r="H307" s="13"/>
      <c r="I307" s="7"/>
      <c r="J307" s="7"/>
      <c r="K307" s="7"/>
      <c r="L307" s="7"/>
      <c r="M307" s="29"/>
      <c r="N307" s="29"/>
      <c r="O307" s="29"/>
      <c r="P307" s="29"/>
      <c r="Q307" s="11"/>
      <c r="R307" s="127"/>
      <c r="S307" s="127"/>
      <c r="T307" s="127"/>
      <c r="U307" s="127"/>
      <c r="V307" s="127"/>
      <c r="W307" s="7"/>
      <c r="X307" s="7"/>
      <c r="Y307" s="7"/>
      <c r="Z307" s="7"/>
      <c r="AA307" s="487"/>
    </row>
    <row r="308" spans="2:27" s="10" customFormat="1" ht="20.100000000000001" customHeight="1">
      <c r="B308" s="29"/>
      <c r="C308" s="7"/>
      <c r="D308" s="7"/>
      <c r="E308" s="7"/>
      <c r="F308" s="7"/>
      <c r="G308" s="7"/>
      <c r="H308" s="13"/>
      <c r="I308" s="7"/>
      <c r="J308" s="7"/>
      <c r="K308" s="7"/>
      <c r="L308" s="7"/>
      <c r="M308" s="29"/>
      <c r="N308" s="29"/>
      <c r="O308" s="29"/>
      <c r="P308" s="29"/>
      <c r="Q308" s="11"/>
      <c r="R308" s="127"/>
      <c r="S308" s="127"/>
      <c r="T308" s="127"/>
      <c r="U308" s="127"/>
      <c r="V308" s="127"/>
      <c r="W308" s="7"/>
      <c r="X308" s="7"/>
      <c r="Y308" s="7"/>
      <c r="Z308" s="7"/>
      <c r="AA308" s="487"/>
    </row>
    <row r="309" spans="2:27" s="10" customFormat="1" ht="20.100000000000001" customHeight="1">
      <c r="B309" s="29"/>
      <c r="C309" s="7"/>
      <c r="D309" s="7"/>
      <c r="E309" s="7"/>
      <c r="F309" s="7"/>
      <c r="G309" s="7"/>
      <c r="H309" s="13"/>
      <c r="I309" s="7"/>
      <c r="J309" s="7"/>
      <c r="K309" s="7"/>
      <c r="L309" s="7"/>
      <c r="M309" s="29"/>
      <c r="N309" s="29"/>
      <c r="O309" s="29"/>
      <c r="P309" s="29"/>
      <c r="Q309" s="11"/>
      <c r="R309" s="127"/>
      <c r="S309" s="127"/>
      <c r="T309" s="127"/>
      <c r="U309" s="127"/>
      <c r="V309" s="127"/>
      <c r="W309" s="7"/>
      <c r="X309" s="7"/>
      <c r="Y309" s="7"/>
      <c r="Z309" s="7"/>
      <c r="AA309" s="487"/>
    </row>
    <row r="310" spans="2:27" s="10" customFormat="1" ht="20.100000000000001" customHeight="1">
      <c r="B310" s="29"/>
      <c r="C310" s="7"/>
      <c r="D310" s="7"/>
      <c r="E310" s="7"/>
      <c r="F310" s="7"/>
      <c r="G310" s="7"/>
      <c r="H310" s="13"/>
      <c r="I310" s="7"/>
      <c r="J310" s="7"/>
      <c r="K310" s="7"/>
      <c r="L310" s="7"/>
      <c r="M310" s="29"/>
      <c r="N310" s="29"/>
      <c r="O310" s="29"/>
      <c r="P310" s="29"/>
      <c r="Q310" s="11"/>
      <c r="R310" s="127"/>
      <c r="S310" s="127"/>
      <c r="T310" s="127"/>
      <c r="U310" s="127"/>
      <c r="V310" s="127"/>
      <c r="W310" s="7"/>
      <c r="X310" s="7"/>
      <c r="Y310" s="7"/>
      <c r="Z310" s="7"/>
      <c r="AA310" s="487"/>
    </row>
    <row r="311" spans="2:27" s="10" customFormat="1" ht="20.100000000000001" customHeight="1">
      <c r="B311" s="29"/>
      <c r="C311" s="7"/>
      <c r="D311" s="7"/>
      <c r="E311" s="7"/>
      <c r="F311" s="7"/>
      <c r="G311" s="7"/>
      <c r="H311" s="13"/>
      <c r="I311" s="7"/>
      <c r="J311" s="7"/>
      <c r="K311" s="7"/>
      <c r="L311" s="7"/>
      <c r="M311" s="29"/>
      <c r="N311" s="29"/>
      <c r="O311" s="29"/>
      <c r="P311" s="29"/>
      <c r="Q311" s="11"/>
      <c r="R311" s="127"/>
      <c r="S311" s="127"/>
      <c r="T311" s="127"/>
      <c r="U311" s="127"/>
      <c r="V311" s="127"/>
      <c r="W311" s="7"/>
      <c r="X311" s="7"/>
      <c r="Y311" s="7"/>
      <c r="Z311" s="7"/>
      <c r="AA311" s="487"/>
    </row>
    <row r="312" spans="2:27" s="10" customFormat="1" ht="20.100000000000001" customHeight="1">
      <c r="B312" s="29"/>
      <c r="C312" s="7"/>
      <c r="D312" s="7"/>
      <c r="E312" s="7"/>
      <c r="F312" s="7"/>
      <c r="G312" s="7"/>
      <c r="H312" s="13"/>
      <c r="I312" s="7"/>
      <c r="J312" s="7"/>
      <c r="K312" s="7"/>
      <c r="L312" s="7"/>
      <c r="M312" s="29"/>
      <c r="N312" s="29"/>
      <c r="O312" s="29"/>
      <c r="P312" s="29"/>
      <c r="Q312" s="11"/>
      <c r="R312" s="127"/>
      <c r="S312" s="127"/>
      <c r="T312" s="127"/>
      <c r="U312" s="127"/>
      <c r="V312" s="127"/>
      <c r="W312" s="7"/>
      <c r="X312" s="7"/>
      <c r="Y312" s="7"/>
      <c r="Z312" s="7"/>
      <c r="AA312" s="487"/>
    </row>
    <row r="313" spans="2:27" s="10" customFormat="1" ht="20.100000000000001" customHeight="1">
      <c r="B313" s="29"/>
      <c r="C313" s="7"/>
      <c r="D313" s="7"/>
      <c r="E313" s="7"/>
      <c r="F313" s="7"/>
      <c r="G313" s="7"/>
      <c r="H313" s="13"/>
      <c r="I313" s="7"/>
      <c r="J313" s="7"/>
      <c r="K313" s="7"/>
      <c r="L313" s="7"/>
      <c r="M313" s="29"/>
      <c r="N313" s="29"/>
      <c r="O313" s="29"/>
      <c r="P313" s="29"/>
      <c r="Q313" s="11"/>
      <c r="R313" s="127"/>
      <c r="S313" s="127"/>
      <c r="T313" s="127"/>
      <c r="U313" s="127"/>
      <c r="V313" s="127"/>
      <c r="W313" s="7"/>
      <c r="X313" s="7"/>
      <c r="Y313" s="7"/>
      <c r="Z313" s="7"/>
      <c r="AA313" s="487"/>
    </row>
    <row r="314" spans="2:27" s="10" customFormat="1" ht="20.100000000000001" customHeight="1">
      <c r="B314" s="29"/>
      <c r="C314" s="7"/>
      <c r="D314" s="7"/>
      <c r="E314" s="7"/>
      <c r="F314" s="7"/>
      <c r="G314" s="7"/>
      <c r="H314" s="13"/>
      <c r="I314" s="7"/>
      <c r="J314" s="7"/>
      <c r="K314" s="7"/>
      <c r="L314" s="7"/>
      <c r="M314" s="29"/>
      <c r="N314" s="29"/>
      <c r="O314" s="29"/>
      <c r="P314" s="29"/>
      <c r="Q314" s="11"/>
      <c r="R314" s="127"/>
      <c r="S314" s="127"/>
      <c r="T314" s="127"/>
      <c r="U314" s="127"/>
      <c r="V314" s="127"/>
      <c r="W314" s="7"/>
      <c r="X314" s="7"/>
      <c r="Y314" s="7"/>
      <c r="Z314" s="7"/>
      <c r="AA314" s="487"/>
    </row>
    <row r="315" spans="2:27" s="10" customFormat="1" ht="20.100000000000001" customHeight="1">
      <c r="B315" s="29"/>
      <c r="C315" s="7"/>
      <c r="D315" s="7"/>
      <c r="E315" s="7"/>
      <c r="F315" s="7"/>
      <c r="G315" s="7"/>
      <c r="H315" s="13"/>
      <c r="I315" s="7"/>
      <c r="J315" s="7"/>
      <c r="K315" s="7"/>
      <c r="L315" s="7"/>
      <c r="M315" s="29"/>
      <c r="N315" s="29"/>
      <c r="O315" s="29"/>
      <c r="P315" s="29"/>
      <c r="Q315" s="11"/>
      <c r="R315" s="127"/>
      <c r="S315" s="127"/>
      <c r="T315" s="127"/>
      <c r="U315" s="127"/>
      <c r="V315" s="127"/>
      <c r="W315" s="7"/>
      <c r="X315" s="7"/>
      <c r="Y315" s="7"/>
      <c r="Z315" s="7"/>
      <c r="AA315" s="487"/>
    </row>
    <row r="316" spans="2:27" s="10" customFormat="1" ht="20.100000000000001" customHeight="1">
      <c r="B316" s="29"/>
      <c r="C316" s="7"/>
      <c r="D316" s="7"/>
      <c r="E316" s="7"/>
      <c r="F316" s="7"/>
      <c r="G316" s="7"/>
      <c r="H316" s="13"/>
      <c r="I316" s="7"/>
      <c r="J316" s="7"/>
      <c r="K316" s="7"/>
      <c r="L316" s="7"/>
      <c r="M316" s="29"/>
      <c r="N316" s="29"/>
      <c r="O316" s="29"/>
      <c r="P316" s="29"/>
      <c r="Q316" s="11"/>
      <c r="R316" s="127"/>
      <c r="S316" s="127"/>
      <c r="T316" s="127"/>
      <c r="U316" s="127"/>
      <c r="V316" s="127"/>
      <c r="W316" s="7"/>
      <c r="X316" s="7"/>
      <c r="Y316" s="7"/>
      <c r="Z316" s="7"/>
      <c r="AA316" s="487"/>
    </row>
    <row r="317" spans="2:27" s="10" customFormat="1" ht="20.100000000000001" customHeight="1">
      <c r="B317" s="29"/>
      <c r="C317" s="7"/>
      <c r="D317" s="7"/>
      <c r="E317" s="7"/>
      <c r="F317" s="7"/>
      <c r="G317" s="7"/>
      <c r="H317" s="13"/>
      <c r="I317" s="7"/>
      <c r="J317" s="7"/>
      <c r="K317" s="7"/>
      <c r="L317" s="7"/>
      <c r="M317" s="29"/>
      <c r="N317" s="29"/>
      <c r="O317" s="29"/>
      <c r="P317" s="29"/>
      <c r="Q317" s="11"/>
      <c r="R317" s="127"/>
      <c r="S317" s="127"/>
      <c r="T317" s="127"/>
      <c r="U317" s="127"/>
      <c r="V317" s="127"/>
      <c r="W317" s="7"/>
      <c r="X317" s="7"/>
      <c r="Y317" s="7"/>
      <c r="Z317" s="7"/>
      <c r="AA317" s="487"/>
    </row>
    <row r="318" spans="2:27" s="10" customFormat="1" ht="20.100000000000001" customHeight="1">
      <c r="B318" s="29"/>
      <c r="C318" s="7"/>
      <c r="D318" s="7"/>
      <c r="E318" s="7"/>
      <c r="F318" s="7"/>
      <c r="G318" s="7"/>
      <c r="H318" s="13"/>
      <c r="I318" s="7"/>
      <c r="J318" s="7"/>
      <c r="K318" s="7"/>
      <c r="L318" s="7"/>
      <c r="M318" s="29"/>
      <c r="N318" s="29"/>
      <c r="O318" s="29"/>
      <c r="P318" s="29"/>
      <c r="Q318" s="11"/>
      <c r="R318" s="127"/>
      <c r="S318" s="127"/>
      <c r="T318" s="127"/>
      <c r="U318" s="127"/>
      <c r="V318" s="127"/>
      <c r="W318" s="7"/>
      <c r="X318" s="7"/>
      <c r="Y318" s="7"/>
      <c r="Z318" s="7"/>
      <c r="AA318" s="487"/>
    </row>
    <row r="319" spans="2:27" s="10" customFormat="1" ht="20.100000000000001" customHeight="1">
      <c r="B319" s="29"/>
      <c r="C319" s="7"/>
      <c r="D319" s="7"/>
      <c r="E319" s="7"/>
      <c r="F319" s="7"/>
      <c r="G319" s="7"/>
      <c r="H319" s="13"/>
      <c r="I319" s="7"/>
      <c r="J319" s="7"/>
      <c r="K319" s="7"/>
      <c r="L319" s="7"/>
      <c r="M319" s="29"/>
      <c r="N319" s="29"/>
      <c r="O319" s="29"/>
      <c r="P319" s="29"/>
      <c r="Q319" s="11"/>
      <c r="R319" s="127"/>
      <c r="S319" s="127"/>
      <c r="T319" s="127"/>
      <c r="U319" s="127"/>
      <c r="V319" s="127"/>
      <c r="W319" s="7"/>
      <c r="X319" s="7"/>
      <c r="Y319" s="7"/>
      <c r="Z319" s="7"/>
      <c r="AA319" s="487"/>
    </row>
    <row r="320" spans="2:27" s="10" customFormat="1" ht="20.100000000000001" customHeight="1">
      <c r="B320" s="29"/>
      <c r="C320" s="7"/>
      <c r="D320" s="7"/>
      <c r="E320" s="7"/>
      <c r="F320" s="7"/>
      <c r="G320" s="7"/>
      <c r="H320" s="13"/>
      <c r="I320" s="7"/>
      <c r="J320" s="7"/>
      <c r="K320" s="7"/>
      <c r="L320" s="7"/>
      <c r="M320" s="29"/>
      <c r="N320" s="29"/>
      <c r="O320" s="29"/>
      <c r="P320" s="29"/>
      <c r="Q320" s="11"/>
      <c r="R320" s="127"/>
      <c r="S320" s="127"/>
      <c r="T320" s="127"/>
      <c r="U320" s="127"/>
      <c r="V320" s="127"/>
      <c r="W320" s="7"/>
      <c r="X320" s="7"/>
      <c r="Y320" s="7"/>
      <c r="Z320" s="7"/>
      <c r="AA320" s="487"/>
    </row>
    <row r="321" spans="2:27" s="10" customFormat="1" ht="20.100000000000001" customHeight="1">
      <c r="B321" s="29"/>
      <c r="C321" s="7"/>
      <c r="D321" s="7"/>
      <c r="E321" s="7"/>
      <c r="F321" s="7"/>
      <c r="G321" s="7"/>
      <c r="H321" s="13"/>
      <c r="I321" s="7"/>
      <c r="J321" s="7"/>
      <c r="K321" s="7"/>
      <c r="L321" s="7"/>
      <c r="M321" s="29"/>
      <c r="N321" s="29"/>
      <c r="O321" s="29"/>
      <c r="P321" s="29"/>
      <c r="Q321" s="11"/>
      <c r="R321" s="127"/>
      <c r="S321" s="127"/>
      <c r="T321" s="127"/>
      <c r="U321" s="127"/>
      <c r="V321" s="127"/>
      <c r="W321" s="7"/>
      <c r="X321" s="7"/>
      <c r="Y321" s="7"/>
      <c r="Z321" s="7"/>
      <c r="AA321" s="487"/>
    </row>
    <row r="322" spans="2:27" s="10" customFormat="1" ht="20.100000000000001" customHeight="1">
      <c r="B322" s="29"/>
      <c r="C322" s="7"/>
      <c r="D322" s="7"/>
      <c r="E322" s="7"/>
      <c r="F322" s="7"/>
      <c r="G322" s="7"/>
      <c r="H322" s="13"/>
      <c r="I322" s="7"/>
      <c r="J322" s="7"/>
      <c r="K322" s="7"/>
      <c r="L322" s="7"/>
      <c r="M322" s="29"/>
      <c r="N322" s="29"/>
      <c r="O322" s="29"/>
      <c r="P322" s="29"/>
      <c r="Q322" s="11"/>
      <c r="R322" s="127"/>
      <c r="S322" s="127"/>
      <c r="T322" s="127"/>
      <c r="U322" s="127"/>
      <c r="V322" s="127"/>
      <c r="W322" s="7"/>
      <c r="X322" s="7"/>
      <c r="Y322" s="7"/>
      <c r="Z322" s="7"/>
      <c r="AA322" s="487"/>
    </row>
    <row r="323" spans="2:27" s="10" customFormat="1" ht="20.100000000000001" customHeight="1">
      <c r="B323" s="29"/>
      <c r="C323" s="7"/>
      <c r="D323" s="7"/>
      <c r="E323" s="7"/>
      <c r="F323" s="7"/>
      <c r="G323" s="7"/>
      <c r="H323" s="13"/>
      <c r="I323" s="7"/>
      <c r="J323" s="7"/>
      <c r="K323" s="7"/>
      <c r="L323" s="7"/>
      <c r="M323" s="29"/>
      <c r="N323" s="29"/>
      <c r="O323" s="29"/>
      <c r="P323" s="29"/>
      <c r="Q323" s="11"/>
      <c r="R323" s="127"/>
      <c r="S323" s="127"/>
      <c r="T323" s="127"/>
      <c r="U323" s="127"/>
      <c r="V323" s="127"/>
      <c r="W323" s="7"/>
      <c r="X323" s="7"/>
      <c r="Y323" s="7"/>
      <c r="Z323" s="7"/>
      <c r="AA323" s="487"/>
    </row>
    <row r="324" spans="2:27" s="10" customFormat="1" ht="20.100000000000001" customHeight="1">
      <c r="B324" s="29"/>
      <c r="C324" s="7"/>
      <c r="D324" s="7"/>
      <c r="E324" s="7"/>
      <c r="F324" s="7"/>
      <c r="G324" s="7"/>
      <c r="H324" s="13"/>
      <c r="I324" s="7"/>
      <c r="J324" s="7"/>
      <c r="K324" s="7"/>
      <c r="L324" s="7"/>
      <c r="M324" s="29"/>
      <c r="N324" s="29"/>
      <c r="O324" s="29"/>
      <c r="P324" s="29"/>
      <c r="Q324" s="11"/>
      <c r="R324" s="127"/>
      <c r="S324" s="127"/>
      <c r="T324" s="127"/>
      <c r="U324" s="127"/>
      <c r="V324" s="127"/>
      <c r="W324" s="7"/>
      <c r="X324" s="7"/>
      <c r="Y324" s="7"/>
      <c r="Z324" s="7"/>
      <c r="AA324" s="487"/>
    </row>
    <row r="325" spans="2:27" s="10" customFormat="1" ht="20.100000000000001" customHeight="1">
      <c r="B325" s="29"/>
      <c r="C325" s="7"/>
      <c r="D325" s="7"/>
      <c r="E325" s="7"/>
      <c r="F325" s="7"/>
      <c r="G325" s="7"/>
      <c r="H325" s="13"/>
      <c r="I325" s="7"/>
      <c r="J325" s="7"/>
      <c r="K325" s="7"/>
      <c r="L325" s="7"/>
      <c r="M325" s="29"/>
      <c r="N325" s="29"/>
      <c r="O325" s="29"/>
      <c r="P325" s="29"/>
      <c r="Q325" s="11"/>
      <c r="R325" s="127"/>
      <c r="S325" s="127"/>
      <c r="T325" s="127"/>
      <c r="U325" s="127"/>
      <c r="V325" s="127"/>
      <c r="W325" s="7"/>
      <c r="X325" s="7"/>
      <c r="Y325" s="7"/>
      <c r="Z325" s="7"/>
      <c r="AA325" s="487"/>
    </row>
    <row r="326" spans="2:27" s="10" customFormat="1" ht="20.100000000000001" customHeight="1">
      <c r="B326" s="29"/>
      <c r="C326" s="7"/>
      <c r="D326" s="7"/>
      <c r="E326" s="7"/>
      <c r="F326" s="7"/>
      <c r="G326" s="7"/>
      <c r="H326" s="13"/>
      <c r="I326" s="7"/>
      <c r="J326" s="7"/>
      <c r="K326" s="7"/>
      <c r="L326" s="7"/>
      <c r="M326" s="29"/>
      <c r="N326" s="29"/>
      <c r="O326" s="29"/>
      <c r="P326" s="29"/>
      <c r="Q326" s="11"/>
      <c r="R326" s="127"/>
      <c r="S326" s="127"/>
      <c r="T326" s="127"/>
      <c r="U326" s="127"/>
      <c r="V326" s="127"/>
      <c r="W326" s="7"/>
      <c r="X326" s="7"/>
      <c r="Y326" s="7"/>
      <c r="Z326" s="7"/>
      <c r="AA326" s="487"/>
    </row>
    <row r="327" spans="2:27" s="10" customFormat="1" ht="20.100000000000001" customHeight="1">
      <c r="B327" s="29"/>
      <c r="C327" s="7"/>
      <c r="D327" s="7"/>
      <c r="E327" s="7"/>
      <c r="F327" s="7"/>
      <c r="G327" s="7"/>
      <c r="H327" s="13"/>
      <c r="I327" s="7"/>
      <c r="J327" s="7"/>
      <c r="K327" s="7"/>
      <c r="L327" s="7"/>
      <c r="M327" s="29"/>
      <c r="N327" s="29"/>
      <c r="O327" s="29"/>
      <c r="P327" s="29"/>
      <c r="Q327" s="11"/>
      <c r="R327" s="127"/>
      <c r="S327" s="127"/>
      <c r="T327" s="127"/>
      <c r="U327" s="127"/>
      <c r="V327" s="127"/>
      <c r="W327" s="7"/>
      <c r="X327" s="7"/>
      <c r="Y327" s="7"/>
      <c r="Z327" s="7"/>
      <c r="AA327" s="487"/>
    </row>
    <row r="328" spans="2:27" s="10" customFormat="1" ht="20.100000000000001" customHeight="1">
      <c r="B328" s="29"/>
      <c r="C328" s="7"/>
      <c r="D328" s="7"/>
      <c r="E328" s="7"/>
      <c r="F328" s="7"/>
      <c r="G328" s="7"/>
      <c r="H328" s="13"/>
      <c r="I328" s="7"/>
      <c r="J328" s="7"/>
      <c r="K328" s="7"/>
      <c r="L328" s="7"/>
      <c r="M328" s="29"/>
      <c r="N328" s="29"/>
      <c r="O328" s="29"/>
      <c r="P328" s="29"/>
      <c r="Q328" s="11"/>
      <c r="R328" s="127"/>
      <c r="S328" s="127"/>
      <c r="T328" s="127"/>
      <c r="U328" s="127"/>
      <c r="V328" s="127"/>
      <c r="W328" s="7"/>
      <c r="X328" s="7"/>
      <c r="Y328" s="7"/>
      <c r="Z328" s="7"/>
      <c r="AA328" s="487"/>
    </row>
    <row r="329" spans="2:27" s="10" customFormat="1" ht="20.100000000000001" customHeight="1">
      <c r="B329" s="29"/>
      <c r="C329" s="7"/>
      <c r="D329" s="7"/>
      <c r="E329" s="7"/>
      <c r="F329" s="7"/>
      <c r="G329" s="7"/>
      <c r="H329" s="13"/>
      <c r="I329" s="7"/>
      <c r="J329" s="7"/>
      <c r="K329" s="7"/>
      <c r="L329" s="7"/>
      <c r="M329" s="29"/>
      <c r="N329" s="29"/>
      <c r="O329" s="29"/>
      <c r="P329" s="29"/>
      <c r="Q329" s="11"/>
      <c r="R329" s="127"/>
      <c r="S329" s="127"/>
      <c r="T329" s="127"/>
      <c r="U329" s="127"/>
      <c r="V329" s="127"/>
      <c r="W329" s="7"/>
      <c r="X329" s="7"/>
      <c r="Y329" s="7"/>
      <c r="Z329" s="7"/>
      <c r="AA329" s="487"/>
    </row>
    <row r="330" spans="2:27" s="10" customFormat="1" ht="20.100000000000001" customHeight="1">
      <c r="B330" s="29"/>
      <c r="C330" s="7"/>
      <c r="D330" s="7"/>
      <c r="E330" s="7"/>
      <c r="F330" s="7"/>
      <c r="G330" s="7"/>
      <c r="H330" s="13"/>
      <c r="I330" s="7"/>
      <c r="J330" s="7"/>
      <c r="K330" s="7"/>
      <c r="L330" s="7"/>
      <c r="M330" s="29"/>
      <c r="N330" s="29"/>
      <c r="O330" s="29"/>
      <c r="P330" s="29"/>
      <c r="Q330" s="11"/>
      <c r="R330" s="127"/>
      <c r="S330" s="127"/>
      <c r="T330" s="127"/>
      <c r="U330" s="127"/>
      <c r="V330" s="127"/>
      <c r="W330" s="7"/>
      <c r="X330" s="7"/>
      <c r="Y330" s="7"/>
      <c r="Z330" s="7"/>
      <c r="AA330" s="487"/>
    </row>
    <row r="331" spans="2:27" s="10" customFormat="1" ht="20.100000000000001" customHeight="1">
      <c r="B331" s="29"/>
      <c r="C331" s="7"/>
      <c r="D331" s="7"/>
      <c r="E331" s="7"/>
      <c r="F331" s="7"/>
      <c r="G331" s="7"/>
      <c r="H331" s="13"/>
      <c r="I331" s="7"/>
      <c r="J331" s="7"/>
      <c r="K331" s="7"/>
      <c r="L331" s="7"/>
      <c r="M331" s="29"/>
      <c r="N331" s="29"/>
      <c r="O331" s="29"/>
      <c r="P331" s="29"/>
      <c r="Q331" s="11"/>
      <c r="R331" s="127"/>
      <c r="S331" s="127"/>
      <c r="T331" s="127"/>
      <c r="U331" s="127"/>
      <c r="V331" s="127"/>
      <c r="W331" s="7"/>
      <c r="X331" s="7"/>
      <c r="Y331" s="7"/>
      <c r="Z331" s="7"/>
      <c r="AA331" s="487"/>
    </row>
    <row r="332" spans="2:27" s="10" customFormat="1" ht="20.100000000000001" customHeight="1">
      <c r="B332" s="29"/>
      <c r="C332" s="7"/>
      <c r="D332" s="7"/>
      <c r="E332" s="7"/>
      <c r="F332" s="7"/>
      <c r="G332" s="7"/>
      <c r="H332" s="13"/>
      <c r="I332" s="7"/>
      <c r="J332" s="7"/>
      <c r="K332" s="7"/>
      <c r="L332" s="7"/>
      <c r="M332" s="29"/>
      <c r="N332" s="29"/>
      <c r="O332" s="29"/>
      <c r="P332" s="29"/>
      <c r="Q332" s="11"/>
      <c r="R332" s="127"/>
      <c r="S332" s="127"/>
      <c r="T332" s="127"/>
      <c r="U332" s="127"/>
      <c r="V332" s="127"/>
      <c r="W332" s="7"/>
      <c r="X332" s="7"/>
      <c r="Y332" s="7"/>
      <c r="Z332" s="7"/>
      <c r="AA332" s="487"/>
    </row>
    <row r="333" spans="2:27" s="10" customFormat="1" ht="20.100000000000001" customHeight="1">
      <c r="B333" s="29"/>
      <c r="C333" s="7"/>
      <c r="D333" s="7"/>
      <c r="E333" s="7"/>
      <c r="F333" s="7"/>
      <c r="G333" s="7"/>
      <c r="H333" s="13"/>
      <c r="I333" s="7"/>
      <c r="J333" s="7"/>
      <c r="K333" s="7"/>
      <c r="L333" s="7"/>
      <c r="M333" s="29"/>
      <c r="N333" s="29"/>
      <c r="O333" s="29"/>
      <c r="P333" s="29"/>
      <c r="Q333" s="11"/>
      <c r="R333" s="127"/>
      <c r="S333" s="127"/>
      <c r="T333" s="127"/>
      <c r="U333" s="127"/>
      <c r="V333" s="127"/>
      <c r="W333" s="7"/>
      <c r="X333" s="7"/>
      <c r="Y333" s="7"/>
      <c r="Z333" s="7"/>
      <c r="AA333" s="487"/>
    </row>
    <row r="334" spans="2:27" s="10" customFormat="1" ht="20.100000000000001" customHeight="1">
      <c r="B334" s="29"/>
      <c r="C334" s="7"/>
      <c r="D334" s="7"/>
      <c r="E334" s="7"/>
      <c r="F334" s="7"/>
      <c r="G334" s="7"/>
      <c r="H334" s="13"/>
      <c r="I334" s="7"/>
      <c r="J334" s="7"/>
      <c r="K334" s="7"/>
      <c r="L334" s="7"/>
      <c r="M334" s="29"/>
      <c r="N334" s="29"/>
      <c r="O334" s="29"/>
      <c r="P334" s="29"/>
      <c r="Q334" s="11"/>
      <c r="R334" s="127"/>
      <c r="S334" s="127"/>
      <c r="T334" s="127"/>
      <c r="U334" s="127"/>
      <c r="V334" s="127"/>
      <c r="W334" s="7"/>
      <c r="X334" s="7"/>
      <c r="Y334" s="7"/>
      <c r="Z334" s="7"/>
      <c r="AA334" s="487"/>
    </row>
    <row r="335" spans="2:27" s="10" customFormat="1" ht="20.100000000000001" customHeight="1">
      <c r="B335" s="29"/>
      <c r="C335" s="7"/>
      <c r="D335" s="7"/>
      <c r="E335" s="7"/>
      <c r="F335" s="7"/>
      <c r="G335" s="7"/>
      <c r="H335" s="13"/>
      <c r="I335" s="7"/>
      <c r="J335" s="7"/>
      <c r="K335" s="7"/>
      <c r="L335" s="7"/>
      <c r="M335" s="29"/>
      <c r="N335" s="29"/>
      <c r="O335" s="29"/>
      <c r="P335" s="29"/>
      <c r="Q335" s="11"/>
      <c r="R335" s="127"/>
      <c r="S335" s="127"/>
      <c r="T335" s="127"/>
      <c r="U335" s="127"/>
      <c r="V335" s="127"/>
      <c r="W335" s="7"/>
      <c r="X335" s="7"/>
      <c r="Y335" s="7"/>
      <c r="Z335" s="7"/>
      <c r="AA335" s="487"/>
    </row>
    <row r="336" spans="2:27" s="10" customFormat="1" ht="20.100000000000001" customHeight="1">
      <c r="B336" s="29"/>
      <c r="C336" s="7"/>
      <c r="D336" s="7"/>
      <c r="E336" s="7"/>
      <c r="F336" s="7"/>
      <c r="G336" s="7"/>
      <c r="H336" s="13"/>
      <c r="I336" s="7"/>
      <c r="J336" s="7"/>
      <c r="K336" s="7"/>
      <c r="L336" s="7"/>
      <c r="M336" s="29"/>
      <c r="N336" s="29"/>
      <c r="O336" s="29"/>
      <c r="P336" s="29"/>
      <c r="Q336" s="11"/>
      <c r="R336" s="127"/>
      <c r="S336" s="127"/>
      <c r="T336" s="127"/>
      <c r="U336" s="127"/>
      <c r="V336" s="127"/>
      <c r="W336" s="7"/>
      <c r="X336" s="7"/>
      <c r="Y336" s="7"/>
      <c r="Z336" s="7"/>
      <c r="AA336" s="487"/>
    </row>
    <row r="337" spans="1:28" ht="20.100000000000001" customHeight="1">
      <c r="M337" s="29"/>
      <c r="N337" s="29"/>
      <c r="O337" s="29"/>
      <c r="P337" s="29"/>
      <c r="R337" s="127"/>
      <c r="S337" s="127"/>
      <c r="T337" s="127"/>
      <c r="U337" s="127"/>
      <c r="V337" s="127"/>
    </row>
    <row r="338" spans="1:28" s="12" customFormat="1" ht="20.100000000000001" customHeight="1">
      <c r="A338" s="9"/>
      <c r="B338" s="30"/>
      <c r="C338" s="9"/>
      <c r="D338" s="9"/>
      <c r="E338" s="6"/>
      <c r="F338" s="10"/>
      <c r="G338" s="10"/>
      <c r="H338" s="14"/>
      <c r="I338" s="10"/>
      <c r="J338" s="9"/>
      <c r="K338" s="9"/>
      <c r="L338" s="9"/>
      <c r="M338" s="29"/>
      <c r="N338" s="29"/>
      <c r="O338" s="29"/>
      <c r="P338" s="29"/>
      <c r="R338" s="127"/>
      <c r="S338" s="127"/>
      <c r="T338" s="127"/>
      <c r="U338" s="127"/>
      <c r="V338" s="127"/>
      <c r="W338" s="9"/>
      <c r="X338" s="9"/>
      <c r="Y338" s="9"/>
      <c r="Z338" s="9"/>
      <c r="AA338" s="514"/>
      <c r="AB338" s="9"/>
    </row>
    <row r="339" spans="1:28" s="12" customFormat="1" ht="20.100000000000001" customHeight="1">
      <c r="A339" s="9"/>
      <c r="B339" s="30"/>
      <c r="C339" s="9"/>
      <c r="D339" s="9"/>
      <c r="E339" s="6"/>
      <c r="F339" s="10"/>
      <c r="G339" s="10"/>
      <c r="H339" s="14"/>
      <c r="I339" s="10"/>
      <c r="J339" s="9"/>
      <c r="K339" s="9"/>
      <c r="L339" s="9"/>
      <c r="M339" s="29"/>
      <c r="N339" s="29"/>
      <c r="O339" s="29"/>
      <c r="P339" s="29"/>
      <c r="R339" s="127"/>
      <c r="S339" s="127"/>
      <c r="T339" s="127"/>
      <c r="U339" s="127"/>
      <c r="V339" s="127"/>
      <c r="W339" s="9"/>
      <c r="X339" s="9"/>
      <c r="Y339" s="9"/>
      <c r="Z339" s="9"/>
      <c r="AA339" s="514"/>
      <c r="AB339" s="9"/>
    </row>
    <row r="340" spans="1:28" s="12" customFormat="1" ht="20.100000000000001" customHeight="1">
      <c r="A340" s="9"/>
      <c r="B340" s="30"/>
      <c r="C340" s="9"/>
      <c r="D340" s="9"/>
      <c r="E340" s="6"/>
      <c r="F340" s="10"/>
      <c r="G340" s="10"/>
      <c r="H340" s="14"/>
      <c r="I340" s="10"/>
      <c r="J340" s="9"/>
      <c r="K340" s="9"/>
      <c r="L340" s="9"/>
      <c r="M340" s="29"/>
      <c r="N340" s="29"/>
      <c r="O340" s="29"/>
      <c r="P340" s="29"/>
      <c r="R340" s="127"/>
      <c r="S340" s="127"/>
      <c r="T340" s="127"/>
      <c r="U340" s="127"/>
      <c r="V340" s="127"/>
      <c r="W340" s="9"/>
      <c r="X340" s="9"/>
      <c r="Y340" s="9"/>
      <c r="Z340" s="9"/>
      <c r="AA340" s="514"/>
      <c r="AB340" s="9"/>
    </row>
    <row r="341" spans="1:28" s="12" customFormat="1" ht="20.100000000000001" customHeight="1">
      <c r="A341" s="9"/>
      <c r="B341" s="30"/>
      <c r="C341" s="9"/>
      <c r="D341" s="9"/>
      <c r="E341" s="6"/>
      <c r="F341" s="10"/>
      <c r="G341" s="10"/>
      <c r="H341" s="14"/>
      <c r="I341" s="10"/>
      <c r="J341" s="9"/>
      <c r="K341" s="9"/>
      <c r="L341" s="9"/>
      <c r="M341" s="29"/>
      <c r="N341" s="29"/>
      <c r="O341" s="29"/>
      <c r="P341" s="29"/>
      <c r="R341" s="127"/>
      <c r="S341" s="127"/>
      <c r="T341" s="127"/>
      <c r="U341" s="127"/>
      <c r="V341" s="127"/>
      <c r="W341" s="9"/>
      <c r="X341" s="9"/>
      <c r="Y341" s="9"/>
      <c r="Z341" s="9"/>
      <c r="AA341" s="514"/>
      <c r="AB341" s="9"/>
    </row>
    <row r="342" spans="1:28" s="12" customFormat="1" ht="20.100000000000001" customHeight="1">
      <c r="A342" s="9"/>
      <c r="B342" s="30"/>
      <c r="C342" s="9"/>
      <c r="D342" s="9"/>
      <c r="E342" s="6"/>
      <c r="F342" s="10"/>
      <c r="G342" s="10"/>
      <c r="H342" s="14"/>
      <c r="I342" s="10"/>
      <c r="J342" s="9"/>
      <c r="K342" s="9"/>
      <c r="L342" s="9"/>
      <c r="M342" s="29"/>
      <c r="N342" s="29"/>
      <c r="O342" s="29"/>
      <c r="P342" s="29"/>
      <c r="R342" s="127"/>
      <c r="S342" s="127"/>
      <c r="T342" s="127"/>
      <c r="U342" s="127"/>
      <c r="V342" s="127"/>
      <c r="W342" s="9"/>
      <c r="X342" s="9"/>
      <c r="Y342" s="9"/>
      <c r="Z342" s="9"/>
      <c r="AA342" s="514"/>
      <c r="AB342" s="9"/>
    </row>
    <row r="343" spans="1:28" s="12" customFormat="1" ht="20.100000000000001" customHeight="1">
      <c r="A343" s="9"/>
      <c r="B343" s="30"/>
      <c r="C343" s="9"/>
      <c r="D343" s="9"/>
      <c r="E343" s="6"/>
      <c r="F343" s="10"/>
      <c r="G343" s="10"/>
      <c r="H343" s="14"/>
      <c r="I343" s="10"/>
      <c r="J343" s="9"/>
      <c r="K343" s="9"/>
      <c r="L343" s="9"/>
      <c r="M343" s="29"/>
      <c r="N343" s="29"/>
      <c r="O343" s="29"/>
      <c r="P343" s="29"/>
      <c r="R343" s="127"/>
      <c r="S343" s="127"/>
      <c r="T343" s="127"/>
      <c r="U343" s="127"/>
      <c r="V343" s="127"/>
      <c r="W343" s="9"/>
      <c r="X343" s="9"/>
      <c r="Y343" s="9"/>
      <c r="Z343" s="9"/>
      <c r="AA343" s="514"/>
      <c r="AB343" s="9"/>
    </row>
    <row r="344" spans="1:28" s="12" customFormat="1" ht="20.100000000000001" customHeight="1">
      <c r="A344" s="9"/>
      <c r="B344" s="30"/>
      <c r="C344" s="9"/>
      <c r="D344" s="9"/>
      <c r="E344" s="6"/>
      <c r="F344" s="10"/>
      <c r="G344" s="10"/>
      <c r="H344" s="14"/>
      <c r="I344" s="10"/>
      <c r="J344" s="9"/>
      <c r="K344" s="9"/>
      <c r="L344" s="9"/>
      <c r="M344" s="29"/>
      <c r="N344" s="29"/>
      <c r="O344" s="29"/>
      <c r="P344" s="29"/>
      <c r="R344" s="127"/>
      <c r="S344" s="127"/>
      <c r="T344" s="127"/>
      <c r="U344" s="127"/>
      <c r="V344" s="127"/>
      <c r="W344" s="9"/>
      <c r="X344" s="9"/>
      <c r="Y344" s="9"/>
      <c r="Z344" s="9"/>
      <c r="AA344" s="514"/>
      <c r="AB344" s="9"/>
    </row>
    <row r="345" spans="1:28" s="12" customFormat="1" ht="20.100000000000001" customHeight="1">
      <c r="A345" s="9"/>
      <c r="B345" s="30"/>
      <c r="C345" s="9"/>
      <c r="D345" s="9"/>
      <c r="E345" s="6"/>
      <c r="F345" s="10"/>
      <c r="G345" s="10"/>
      <c r="H345" s="14"/>
      <c r="I345" s="10"/>
      <c r="J345" s="9"/>
      <c r="K345" s="9"/>
      <c r="L345" s="9"/>
      <c r="M345" s="29"/>
      <c r="N345" s="29"/>
      <c r="O345" s="29"/>
      <c r="P345" s="29"/>
      <c r="R345" s="127"/>
      <c r="S345" s="127"/>
      <c r="T345" s="127"/>
      <c r="U345" s="127"/>
      <c r="V345" s="127"/>
      <c r="W345" s="9"/>
      <c r="X345" s="9"/>
      <c r="Y345" s="9"/>
      <c r="Z345" s="9"/>
      <c r="AA345" s="514"/>
      <c r="AB345" s="9"/>
    </row>
    <row r="346" spans="1:28" s="12" customFormat="1" ht="20.100000000000001" customHeight="1">
      <c r="A346" s="9"/>
      <c r="B346" s="30"/>
      <c r="C346" s="9"/>
      <c r="D346" s="9"/>
      <c r="E346" s="6"/>
      <c r="F346" s="10"/>
      <c r="G346" s="10"/>
      <c r="H346" s="14"/>
      <c r="I346" s="10"/>
      <c r="J346" s="9"/>
      <c r="K346" s="9"/>
      <c r="L346" s="9"/>
      <c r="M346" s="29"/>
      <c r="N346" s="29"/>
      <c r="O346" s="29"/>
      <c r="P346" s="29"/>
      <c r="R346" s="127"/>
      <c r="S346" s="127"/>
      <c r="T346" s="127"/>
      <c r="U346" s="127"/>
      <c r="V346" s="127"/>
      <c r="W346" s="9"/>
      <c r="X346" s="9"/>
      <c r="Y346" s="9"/>
      <c r="Z346" s="9"/>
      <c r="AA346" s="514"/>
      <c r="AB346" s="9"/>
    </row>
    <row r="347" spans="1:28" s="12" customFormat="1" ht="20.100000000000001" customHeight="1">
      <c r="A347" s="9"/>
      <c r="B347" s="30"/>
      <c r="C347" s="9"/>
      <c r="D347" s="9"/>
      <c r="E347" s="6"/>
      <c r="F347" s="10"/>
      <c r="G347" s="10"/>
      <c r="H347" s="14"/>
      <c r="I347" s="10"/>
      <c r="J347" s="9"/>
      <c r="K347" s="9"/>
      <c r="L347" s="9"/>
      <c r="M347" s="29"/>
      <c r="N347" s="29"/>
      <c r="O347" s="29"/>
      <c r="P347" s="29"/>
      <c r="R347" s="127"/>
      <c r="S347" s="127"/>
      <c r="T347" s="127"/>
      <c r="U347" s="127"/>
      <c r="V347" s="127"/>
      <c r="W347" s="9"/>
      <c r="X347" s="9"/>
      <c r="Y347" s="9"/>
      <c r="Z347" s="9"/>
      <c r="AA347" s="514"/>
      <c r="AB347" s="9"/>
    </row>
    <row r="348" spans="1:28" s="12" customFormat="1" ht="20.100000000000001" customHeight="1">
      <c r="A348" s="9"/>
      <c r="B348" s="30"/>
      <c r="C348" s="9"/>
      <c r="D348" s="9"/>
      <c r="E348" s="6"/>
      <c r="F348" s="10"/>
      <c r="G348" s="10"/>
      <c r="H348" s="14"/>
      <c r="I348" s="10"/>
      <c r="J348" s="9"/>
      <c r="K348" s="9"/>
      <c r="L348" s="9"/>
      <c r="M348" s="29"/>
      <c r="N348" s="29"/>
      <c r="O348" s="29"/>
      <c r="P348" s="29"/>
      <c r="R348" s="127"/>
      <c r="S348" s="127"/>
      <c r="T348" s="127"/>
      <c r="U348" s="127"/>
      <c r="V348" s="127"/>
      <c r="W348" s="9"/>
      <c r="X348" s="9"/>
      <c r="Y348" s="9"/>
      <c r="Z348" s="9"/>
      <c r="AA348" s="514"/>
      <c r="AB348" s="9"/>
    </row>
    <row r="349" spans="1:28" s="12" customFormat="1" ht="20.100000000000001" customHeight="1">
      <c r="A349" s="9"/>
      <c r="B349" s="30"/>
      <c r="C349" s="9"/>
      <c r="D349" s="9"/>
      <c r="E349" s="6"/>
      <c r="F349" s="10"/>
      <c r="G349" s="10"/>
      <c r="H349" s="14"/>
      <c r="I349" s="10"/>
      <c r="J349" s="9"/>
      <c r="K349" s="9"/>
      <c r="L349" s="9"/>
      <c r="M349" s="29"/>
      <c r="N349" s="29"/>
      <c r="O349" s="29"/>
      <c r="P349" s="29"/>
      <c r="R349" s="127"/>
      <c r="S349" s="127"/>
      <c r="T349" s="127"/>
      <c r="U349" s="127"/>
      <c r="V349" s="127"/>
      <c r="W349" s="9"/>
      <c r="X349" s="9"/>
      <c r="Y349" s="9"/>
      <c r="Z349" s="9"/>
      <c r="AA349" s="514"/>
      <c r="AB349" s="9"/>
    </row>
    <row r="350" spans="1:28" s="12" customFormat="1" ht="20.100000000000001" customHeight="1">
      <c r="A350" s="9"/>
      <c r="B350" s="30"/>
      <c r="C350" s="9"/>
      <c r="D350" s="9"/>
      <c r="E350" s="6"/>
      <c r="F350" s="10"/>
      <c r="G350" s="10"/>
      <c r="H350" s="14"/>
      <c r="I350" s="10"/>
      <c r="J350" s="9"/>
      <c r="K350" s="9"/>
      <c r="L350" s="9"/>
      <c r="M350" s="29"/>
      <c r="N350" s="29"/>
      <c r="O350" s="29"/>
      <c r="P350" s="29"/>
      <c r="R350" s="127"/>
      <c r="S350" s="127"/>
      <c r="T350" s="127"/>
      <c r="U350" s="127"/>
      <c r="V350" s="127"/>
      <c r="W350" s="9"/>
      <c r="X350" s="9"/>
      <c r="Y350" s="9"/>
      <c r="Z350" s="9"/>
      <c r="AA350" s="514"/>
      <c r="AB350" s="9"/>
    </row>
    <row r="351" spans="1:28" s="12" customFormat="1" ht="20.100000000000001" customHeight="1">
      <c r="A351" s="9"/>
      <c r="B351" s="30"/>
      <c r="C351" s="9"/>
      <c r="D351" s="9"/>
      <c r="E351" s="6"/>
      <c r="F351" s="10"/>
      <c r="G351" s="10"/>
      <c r="H351" s="14"/>
      <c r="I351" s="10"/>
      <c r="J351" s="9"/>
      <c r="K351" s="9"/>
      <c r="L351" s="9"/>
      <c r="M351" s="29"/>
      <c r="N351" s="29"/>
      <c r="O351" s="29"/>
      <c r="P351" s="29"/>
      <c r="R351" s="127"/>
      <c r="S351" s="127"/>
      <c r="T351" s="127"/>
      <c r="U351" s="127"/>
      <c r="V351" s="127"/>
      <c r="W351" s="9"/>
      <c r="X351" s="9"/>
      <c r="Y351" s="9"/>
      <c r="Z351" s="9"/>
      <c r="AA351" s="514"/>
      <c r="AB351" s="9"/>
    </row>
    <row r="352" spans="1:28" s="12" customFormat="1" ht="20.100000000000001" customHeight="1">
      <c r="A352" s="9"/>
      <c r="B352" s="30"/>
      <c r="C352" s="9"/>
      <c r="D352" s="9"/>
      <c r="E352" s="6"/>
      <c r="F352" s="10"/>
      <c r="G352" s="10"/>
      <c r="H352" s="14"/>
      <c r="I352" s="10"/>
      <c r="J352" s="9"/>
      <c r="K352" s="9"/>
      <c r="L352" s="9"/>
      <c r="M352" s="29"/>
      <c r="N352" s="29"/>
      <c r="O352" s="29"/>
      <c r="P352" s="29"/>
      <c r="R352" s="127"/>
      <c r="S352" s="127"/>
      <c r="T352" s="127"/>
      <c r="U352" s="127"/>
      <c r="V352" s="127"/>
      <c r="W352" s="9"/>
      <c r="X352" s="9"/>
      <c r="Y352" s="9"/>
      <c r="Z352" s="9"/>
      <c r="AA352" s="514"/>
      <c r="AB352" s="9"/>
    </row>
    <row r="353" spans="1:28" s="12" customFormat="1" ht="20.100000000000001" customHeight="1">
      <c r="A353" s="9"/>
      <c r="B353" s="30"/>
      <c r="C353" s="9"/>
      <c r="D353" s="9"/>
      <c r="E353" s="6"/>
      <c r="F353" s="10"/>
      <c r="G353" s="10"/>
      <c r="H353" s="14"/>
      <c r="I353" s="10"/>
      <c r="J353" s="9"/>
      <c r="K353" s="9"/>
      <c r="L353" s="9"/>
      <c r="M353" s="29"/>
      <c r="N353" s="29"/>
      <c r="O353" s="29"/>
      <c r="P353" s="29"/>
      <c r="R353" s="127"/>
      <c r="S353" s="127"/>
      <c r="T353" s="127"/>
      <c r="U353" s="127"/>
      <c r="V353" s="127"/>
      <c r="W353" s="9"/>
      <c r="X353" s="9"/>
      <c r="Y353" s="9"/>
      <c r="Z353" s="9"/>
      <c r="AA353" s="514"/>
      <c r="AB353" s="9"/>
    </row>
    <row r="354" spans="1:28" s="12" customFormat="1" ht="20.100000000000001" customHeight="1">
      <c r="A354" s="9"/>
      <c r="B354" s="30"/>
      <c r="C354" s="9"/>
      <c r="D354" s="9"/>
      <c r="E354" s="6"/>
      <c r="F354" s="10"/>
      <c r="G354" s="10"/>
      <c r="H354" s="14"/>
      <c r="I354" s="10"/>
      <c r="J354" s="9"/>
      <c r="K354" s="9"/>
      <c r="L354" s="9"/>
      <c r="M354" s="29"/>
      <c r="N354" s="29"/>
      <c r="O354" s="29"/>
      <c r="P354" s="29"/>
      <c r="R354" s="127"/>
      <c r="S354" s="127"/>
      <c r="T354" s="127"/>
      <c r="U354" s="127"/>
      <c r="V354" s="127"/>
      <c r="W354" s="9"/>
      <c r="X354" s="9"/>
      <c r="Y354" s="9"/>
      <c r="Z354" s="9"/>
      <c r="AA354" s="514"/>
      <c r="AB354" s="9"/>
    </row>
    <row r="355" spans="1:28" s="12" customFormat="1" ht="20.100000000000001" customHeight="1">
      <c r="A355" s="9"/>
      <c r="B355" s="30"/>
      <c r="C355" s="9"/>
      <c r="D355" s="9"/>
      <c r="E355" s="6"/>
      <c r="F355" s="10"/>
      <c r="G355" s="10"/>
      <c r="H355" s="14"/>
      <c r="I355" s="10"/>
      <c r="J355" s="9"/>
      <c r="K355" s="9"/>
      <c r="L355" s="9"/>
      <c r="M355" s="29"/>
      <c r="N355" s="29"/>
      <c r="O355" s="29"/>
      <c r="P355" s="29"/>
      <c r="R355" s="127"/>
      <c r="S355" s="127"/>
      <c r="T355" s="127"/>
      <c r="U355" s="127"/>
      <c r="V355" s="127"/>
      <c r="W355" s="9"/>
      <c r="X355" s="9"/>
      <c r="Y355" s="9"/>
      <c r="Z355" s="9"/>
      <c r="AA355" s="514"/>
      <c r="AB355" s="9"/>
    </row>
    <row r="356" spans="1:28" s="12" customFormat="1" ht="20.100000000000001" customHeight="1">
      <c r="A356" s="9"/>
      <c r="B356" s="30"/>
      <c r="C356" s="9"/>
      <c r="D356" s="9"/>
      <c r="E356" s="6"/>
      <c r="F356" s="10"/>
      <c r="G356" s="10"/>
      <c r="H356" s="14"/>
      <c r="I356" s="10"/>
      <c r="J356" s="9"/>
      <c r="K356" s="9"/>
      <c r="L356" s="9"/>
      <c r="M356" s="29"/>
      <c r="N356" s="29"/>
      <c r="O356" s="29"/>
      <c r="P356" s="29"/>
      <c r="R356" s="127"/>
      <c r="S356" s="127"/>
      <c r="T356" s="127"/>
      <c r="U356" s="127"/>
      <c r="V356" s="127"/>
      <c r="W356" s="9"/>
      <c r="X356" s="9"/>
      <c r="Y356" s="9"/>
      <c r="Z356" s="9"/>
      <c r="AA356" s="514"/>
      <c r="AB356" s="9"/>
    </row>
    <row r="357" spans="1:28" s="12" customFormat="1" ht="20.100000000000001" customHeight="1">
      <c r="A357" s="9"/>
      <c r="B357" s="30"/>
      <c r="C357" s="9"/>
      <c r="D357" s="9"/>
      <c r="E357" s="6"/>
      <c r="F357" s="10"/>
      <c r="G357" s="10"/>
      <c r="H357" s="14"/>
      <c r="I357" s="10"/>
      <c r="J357" s="9"/>
      <c r="K357" s="9"/>
      <c r="L357" s="9"/>
      <c r="M357" s="29"/>
      <c r="N357" s="29"/>
      <c r="O357" s="29"/>
      <c r="P357" s="29"/>
      <c r="R357" s="127"/>
      <c r="S357" s="127"/>
      <c r="T357" s="127"/>
      <c r="U357" s="127"/>
      <c r="V357" s="127"/>
      <c r="W357" s="9"/>
      <c r="X357" s="9"/>
      <c r="Y357" s="9"/>
      <c r="Z357" s="9"/>
      <c r="AA357" s="514"/>
      <c r="AB357" s="9"/>
    </row>
    <row r="358" spans="1:28" s="12" customFormat="1" ht="20.100000000000001" customHeight="1">
      <c r="A358" s="9"/>
      <c r="B358" s="30"/>
      <c r="C358" s="9"/>
      <c r="D358" s="9"/>
      <c r="E358" s="6"/>
      <c r="F358" s="10"/>
      <c r="G358" s="10"/>
      <c r="H358" s="14"/>
      <c r="I358" s="10"/>
      <c r="J358" s="9"/>
      <c r="K358" s="9"/>
      <c r="L358" s="9"/>
      <c r="M358" s="29"/>
      <c r="N358" s="29"/>
      <c r="O358" s="29"/>
      <c r="P358" s="29"/>
      <c r="R358" s="127"/>
      <c r="S358" s="127"/>
      <c r="T358" s="127"/>
      <c r="U358" s="127"/>
      <c r="V358" s="127"/>
      <c r="W358" s="9"/>
      <c r="X358" s="9"/>
      <c r="Y358" s="9"/>
      <c r="Z358" s="9"/>
      <c r="AA358" s="514"/>
      <c r="AB358" s="9"/>
    </row>
    <row r="359" spans="1:28" s="12" customFormat="1" ht="20.100000000000001" customHeight="1">
      <c r="A359" s="9"/>
      <c r="B359" s="30"/>
      <c r="C359" s="9"/>
      <c r="D359" s="9"/>
      <c r="E359" s="6"/>
      <c r="F359" s="10"/>
      <c r="G359" s="10"/>
      <c r="H359" s="14"/>
      <c r="I359" s="10"/>
      <c r="J359" s="9"/>
      <c r="K359" s="9"/>
      <c r="L359" s="9"/>
      <c r="M359" s="29"/>
      <c r="N359" s="29"/>
      <c r="O359" s="29"/>
      <c r="P359" s="29"/>
      <c r="R359" s="127"/>
      <c r="S359" s="127"/>
      <c r="T359" s="127"/>
      <c r="U359" s="127"/>
      <c r="V359" s="127"/>
      <c r="W359" s="9"/>
      <c r="X359" s="9"/>
      <c r="Y359" s="9"/>
      <c r="Z359" s="9"/>
      <c r="AA359" s="514"/>
      <c r="AB359" s="9"/>
    </row>
    <row r="360" spans="1:28" s="12" customFormat="1" ht="20.100000000000001" customHeight="1">
      <c r="A360" s="9"/>
      <c r="B360" s="30"/>
      <c r="C360" s="9"/>
      <c r="D360" s="9"/>
      <c r="E360" s="6"/>
      <c r="F360" s="10"/>
      <c r="G360" s="10"/>
      <c r="H360" s="14"/>
      <c r="I360" s="10"/>
      <c r="J360" s="9"/>
      <c r="K360" s="9"/>
      <c r="L360" s="9"/>
      <c r="M360" s="29"/>
      <c r="N360" s="29"/>
      <c r="O360" s="29"/>
      <c r="P360" s="29"/>
      <c r="R360" s="127"/>
      <c r="S360" s="127"/>
      <c r="T360" s="127"/>
      <c r="U360" s="127"/>
      <c r="V360" s="127"/>
      <c r="W360" s="9"/>
      <c r="X360" s="9"/>
      <c r="Y360" s="9"/>
      <c r="Z360" s="9"/>
      <c r="AA360" s="514"/>
      <c r="AB360" s="9"/>
    </row>
    <row r="361" spans="1:28" s="12" customFormat="1" ht="20.100000000000001" customHeight="1">
      <c r="A361" s="9"/>
      <c r="B361" s="30"/>
      <c r="C361" s="9"/>
      <c r="D361" s="9"/>
      <c r="E361" s="6"/>
      <c r="F361" s="10"/>
      <c r="G361" s="10"/>
      <c r="H361" s="14"/>
      <c r="I361" s="10"/>
      <c r="J361" s="9"/>
      <c r="K361" s="9"/>
      <c r="L361" s="9"/>
      <c r="M361" s="29"/>
      <c r="N361" s="29"/>
      <c r="O361" s="29"/>
      <c r="P361" s="29"/>
      <c r="R361" s="127"/>
      <c r="S361" s="127"/>
      <c r="T361" s="127"/>
      <c r="U361" s="127"/>
      <c r="V361" s="127"/>
      <c r="W361" s="9"/>
      <c r="X361" s="9"/>
      <c r="Y361" s="9"/>
      <c r="Z361" s="9"/>
      <c r="AA361" s="514"/>
      <c r="AB361" s="9"/>
    </row>
    <row r="362" spans="1:28" s="12" customFormat="1" ht="20.100000000000001" customHeight="1">
      <c r="A362" s="9"/>
      <c r="B362" s="30"/>
      <c r="C362" s="9"/>
      <c r="D362" s="9"/>
      <c r="E362" s="6"/>
      <c r="F362" s="10"/>
      <c r="G362" s="10"/>
      <c r="H362" s="14"/>
      <c r="I362" s="10"/>
      <c r="J362" s="9"/>
      <c r="K362" s="9"/>
      <c r="L362" s="9"/>
      <c r="M362" s="29"/>
      <c r="N362" s="29"/>
      <c r="O362" s="29"/>
      <c r="P362" s="29"/>
      <c r="R362" s="127"/>
      <c r="S362" s="127"/>
      <c r="T362" s="127"/>
      <c r="U362" s="127"/>
      <c r="V362" s="127"/>
      <c r="W362" s="9"/>
      <c r="X362" s="9"/>
      <c r="Y362" s="9"/>
      <c r="Z362" s="9"/>
      <c r="AA362" s="514"/>
      <c r="AB362" s="9"/>
    </row>
    <row r="363" spans="1:28" s="12" customFormat="1" ht="20.100000000000001" customHeight="1">
      <c r="A363" s="9"/>
      <c r="B363" s="30"/>
      <c r="C363" s="9"/>
      <c r="D363" s="9"/>
      <c r="E363" s="6"/>
      <c r="F363" s="10"/>
      <c r="G363" s="10"/>
      <c r="H363" s="14"/>
      <c r="I363" s="10"/>
      <c r="J363" s="9"/>
      <c r="K363" s="9"/>
      <c r="L363" s="9"/>
      <c r="M363" s="29"/>
      <c r="N363" s="29"/>
      <c r="O363" s="29"/>
      <c r="P363" s="29"/>
      <c r="R363" s="127"/>
      <c r="S363" s="127"/>
      <c r="T363" s="127"/>
      <c r="U363" s="127"/>
      <c r="V363" s="127"/>
      <c r="W363" s="9"/>
      <c r="X363" s="9"/>
      <c r="Y363" s="9"/>
      <c r="Z363" s="9"/>
      <c r="AA363" s="514"/>
      <c r="AB363" s="9"/>
    </row>
    <row r="364" spans="1:28" s="12" customFormat="1" ht="20.100000000000001" customHeight="1">
      <c r="A364" s="9"/>
      <c r="B364" s="30"/>
      <c r="C364" s="9"/>
      <c r="D364" s="9"/>
      <c r="E364" s="6"/>
      <c r="F364" s="10"/>
      <c r="G364" s="10"/>
      <c r="H364" s="14"/>
      <c r="I364" s="10"/>
      <c r="J364" s="9"/>
      <c r="K364" s="9"/>
      <c r="L364" s="9"/>
      <c r="M364" s="29"/>
      <c r="N364" s="29"/>
      <c r="O364" s="29"/>
      <c r="P364" s="29"/>
      <c r="R364" s="127"/>
      <c r="S364" s="127"/>
      <c r="T364" s="127"/>
      <c r="U364" s="127"/>
      <c r="V364" s="127"/>
      <c r="W364" s="9"/>
      <c r="X364" s="9"/>
      <c r="Y364" s="9"/>
      <c r="Z364" s="9"/>
      <c r="AA364" s="514"/>
      <c r="AB364" s="9"/>
    </row>
    <row r="365" spans="1:28" s="12" customFormat="1" ht="20.100000000000001" customHeight="1">
      <c r="A365" s="9"/>
      <c r="B365" s="30"/>
      <c r="C365" s="9"/>
      <c r="D365" s="9"/>
      <c r="E365" s="6"/>
      <c r="F365" s="10"/>
      <c r="G365" s="10"/>
      <c r="H365" s="14"/>
      <c r="I365" s="10"/>
      <c r="J365" s="9"/>
      <c r="K365" s="9"/>
      <c r="L365" s="9"/>
      <c r="M365" s="29"/>
      <c r="N365" s="29"/>
      <c r="O365" s="29"/>
      <c r="P365" s="29"/>
      <c r="R365" s="127"/>
      <c r="S365" s="127"/>
      <c r="T365" s="127"/>
      <c r="U365" s="127"/>
      <c r="V365" s="127"/>
      <c r="W365" s="9"/>
      <c r="X365" s="9"/>
      <c r="Y365" s="9"/>
      <c r="Z365" s="9"/>
      <c r="AA365" s="514"/>
      <c r="AB365" s="9"/>
    </row>
    <row r="366" spans="1:28" s="12" customFormat="1" ht="20.100000000000001" customHeight="1">
      <c r="A366" s="9"/>
      <c r="B366" s="30"/>
      <c r="C366" s="9"/>
      <c r="D366" s="9"/>
      <c r="E366" s="6"/>
      <c r="F366" s="10"/>
      <c r="G366" s="10"/>
      <c r="H366" s="14"/>
      <c r="I366" s="10"/>
      <c r="J366" s="9"/>
      <c r="K366" s="9"/>
      <c r="L366" s="9"/>
      <c r="M366" s="29"/>
      <c r="N366" s="29"/>
      <c r="O366" s="29"/>
      <c r="P366" s="29"/>
      <c r="R366" s="127"/>
      <c r="S366" s="127"/>
      <c r="T366" s="127"/>
      <c r="U366" s="127"/>
      <c r="V366" s="127"/>
      <c r="W366" s="9"/>
      <c r="X366" s="9"/>
      <c r="Y366" s="9"/>
      <c r="Z366" s="9"/>
      <c r="AA366" s="514"/>
      <c r="AB366" s="9"/>
    </row>
    <row r="367" spans="1:28" s="12" customFormat="1" ht="20.100000000000001" customHeight="1">
      <c r="A367" s="9"/>
      <c r="B367" s="30"/>
      <c r="C367" s="9"/>
      <c r="D367" s="9"/>
      <c r="E367" s="6"/>
      <c r="F367" s="10"/>
      <c r="G367" s="10"/>
      <c r="H367" s="14"/>
      <c r="I367" s="10"/>
      <c r="J367" s="9"/>
      <c r="K367" s="9"/>
      <c r="L367" s="9"/>
      <c r="M367" s="29"/>
      <c r="N367" s="29"/>
      <c r="O367" s="29"/>
      <c r="P367" s="29"/>
      <c r="R367" s="127"/>
      <c r="S367" s="127"/>
      <c r="T367" s="127"/>
      <c r="U367" s="127"/>
      <c r="V367" s="127"/>
      <c r="W367" s="9"/>
      <c r="X367" s="9"/>
      <c r="Y367" s="9"/>
      <c r="Z367" s="9"/>
      <c r="AA367" s="514"/>
      <c r="AB367" s="9"/>
    </row>
    <row r="368" spans="1:28" s="12" customFormat="1" ht="20.100000000000001" customHeight="1">
      <c r="A368" s="9"/>
      <c r="B368" s="30"/>
      <c r="C368" s="9"/>
      <c r="D368" s="9"/>
      <c r="E368" s="6"/>
      <c r="F368" s="10"/>
      <c r="G368" s="10"/>
      <c r="H368" s="14"/>
      <c r="I368" s="10"/>
      <c r="J368" s="9"/>
      <c r="K368" s="9"/>
      <c r="L368" s="9"/>
      <c r="M368" s="29"/>
      <c r="N368" s="29"/>
      <c r="O368" s="29"/>
      <c r="P368" s="29"/>
      <c r="R368" s="127"/>
      <c r="S368" s="127"/>
      <c r="T368" s="127"/>
      <c r="U368" s="127"/>
      <c r="V368" s="127"/>
      <c r="W368" s="9"/>
      <c r="X368" s="9"/>
      <c r="Y368" s="9"/>
      <c r="Z368" s="9"/>
      <c r="AA368" s="514"/>
      <c r="AB368" s="9"/>
    </row>
    <row r="369" spans="1:28" s="12" customFormat="1" ht="20.100000000000001" customHeight="1">
      <c r="A369" s="9"/>
      <c r="B369" s="30"/>
      <c r="C369" s="9"/>
      <c r="D369" s="9"/>
      <c r="E369" s="6"/>
      <c r="F369" s="10"/>
      <c r="G369" s="10"/>
      <c r="H369" s="14"/>
      <c r="I369" s="10"/>
      <c r="J369" s="9"/>
      <c r="K369" s="9"/>
      <c r="L369" s="9"/>
      <c r="M369" s="29"/>
      <c r="N369" s="29"/>
      <c r="O369" s="29"/>
      <c r="P369" s="29"/>
      <c r="R369" s="127"/>
      <c r="S369" s="127"/>
      <c r="T369" s="127"/>
      <c r="U369" s="127"/>
      <c r="V369" s="127"/>
      <c r="W369" s="9"/>
      <c r="X369" s="9"/>
      <c r="Y369" s="9"/>
      <c r="Z369" s="9"/>
      <c r="AA369" s="514"/>
      <c r="AB369" s="9"/>
    </row>
    <row r="370" spans="1:28" s="12" customFormat="1" ht="20.100000000000001" customHeight="1">
      <c r="A370" s="9"/>
      <c r="B370" s="30"/>
      <c r="C370" s="9"/>
      <c r="D370" s="9"/>
      <c r="E370" s="6"/>
      <c r="F370" s="10"/>
      <c r="G370" s="10"/>
      <c r="H370" s="14"/>
      <c r="I370" s="10"/>
      <c r="J370" s="9"/>
      <c r="K370" s="9"/>
      <c r="L370" s="9"/>
      <c r="M370" s="29"/>
      <c r="N370" s="29"/>
      <c r="O370" s="29"/>
      <c r="P370" s="29"/>
      <c r="R370" s="127"/>
      <c r="S370" s="127"/>
      <c r="T370" s="127"/>
      <c r="U370" s="127"/>
      <c r="V370" s="127"/>
      <c r="W370" s="9"/>
      <c r="X370" s="9"/>
      <c r="Y370" s="9"/>
      <c r="Z370" s="9"/>
      <c r="AA370" s="514"/>
      <c r="AB370" s="9"/>
    </row>
    <row r="371" spans="1:28" s="12" customFormat="1" ht="20.100000000000001" customHeight="1">
      <c r="A371" s="9"/>
      <c r="B371" s="30"/>
      <c r="C371" s="9"/>
      <c r="D371" s="9"/>
      <c r="E371" s="6"/>
      <c r="F371" s="10"/>
      <c r="G371" s="10"/>
      <c r="H371" s="14"/>
      <c r="I371" s="10"/>
      <c r="J371" s="9"/>
      <c r="K371" s="9"/>
      <c r="L371" s="9"/>
      <c r="M371" s="29"/>
      <c r="N371" s="29"/>
      <c r="O371" s="29"/>
      <c r="P371" s="29"/>
      <c r="R371" s="127"/>
      <c r="S371" s="127"/>
      <c r="T371" s="127"/>
      <c r="U371" s="127"/>
      <c r="V371" s="127"/>
      <c r="W371" s="9"/>
      <c r="X371" s="9"/>
      <c r="Y371" s="9"/>
      <c r="Z371" s="9"/>
      <c r="AA371" s="514"/>
      <c r="AB371" s="9"/>
    </row>
    <row r="372" spans="1:28" s="12" customFormat="1" ht="20.100000000000001" customHeight="1">
      <c r="A372" s="9"/>
      <c r="B372" s="30"/>
      <c r="C372" s="9"/>
      <c r="D372" s="9"/>
      <c r="E372" s="6"/>
      <c r="F372" s="10"/>
      <c r="G372" s="10"/>
      <c r="H372" s="14"/>
      <c r="I372" s="10"/>
      <c r="J372" s="9"/>
      <c r="K372" s="9"/>
      <c r="L372" s="9"/>
      <c r="M372" s="29"/>
      <c r="N372" s="29"/>
      <c r="O372" s="29"/>
      <c r="P372" s="29"/>
      <c r="R372" s="127"/>
      <c r="S372" s="127"/>
      <c r="T372" s="127"/>
      <c r="U372" s="127"/>
      <c r="V372" s="127"/>
      <c r="W372" s="9"/>
      <c r="X372" s="9"/>
      <c r="Y372" s="9"/>
      <c r="Z372" s="9"/>
      <c r="AA372" s="514"/>
      <c r="AB372" s="9"/>
    </row>
    <row r="373" spans="1:28" s="12" customFormat="1" ht="20.100000000000001" customHeight="1">
      <c r="A373" s="9"/>
      <c r="B373" s="30"/>
      <c r="C373" s="9"/>
      <c r="D373" s="9"/>
      <c r="E373" s="6"/>
      <c r="F373" s="10"/>
      <c r="G373" s="10"/>
      <c r="H373" s="14"/>
      <c r="I373" s="10"/>
      <c r="J373" s="9"/>
      <c r="K373" s="9"/>
      <c r="L373" s="9"/>
      <c r="M373" s="29"/>
      <c r="N373" s="29"/>
      <c r="O373" s="29"/>
      <c r="P373" s="29"/>
      <c r="R373" s="127"/>
      <c r="S373" s="127"/>
      <c r="T373" s="127"/>
      <c r="U373" s="127"/>
      <c r="V373" s="127"/>
      <c r="W373" s="9"/>
      <c r="X373" s="9"/>
      <c r="Y373" s="9"/>
      <c r="Z373" s="9"/>
      <c r="AA373" s="514"/>
      <c r="AB373" s="9"/>
    </row>
    <row r="374" spans="1:28" s="12" customFormat="1" ht="20.100000000000001" customHeight="1">
      <c r="A374" s="9"/>
      <c r="B374" s="30"/>
      <c r="C374" s="9"/>
      <c r="D374" s="9"/>
      <c r="E374" s="6"/>
      <c r="F374" s="10"/>
      <c r="G374" s="10"/>
      <c r="H374" s="14"/>
      <c r="I374" s="10"/>
      <c r="J374" s="9"/>
      <c r="K374" s="9"/>
      <c r="L374" s="9"/>
      <c r="M374" s="29"/>
      <c r="N374" s="29"/>
      <c r="O374" s="29"/>
      <c r="P374" s="29"/>
      <c r="R374" s="127"/>
      <c r="S374" s="127"/>
      <c r="T374" s="127"/>
      <c r="U374" s="127"/>
      <c r="V374" s="127"/>
      <c r="W374" s="9"/>
      <c r="X374" s="9"/>
      <c r="Y374" s="9"/>
      <c r="Z374" s="9"/>
      <c r="AA374" s="514"/>
      <c r="AB374" s="9"/>
    </row>
    <row r="375" spans="1:28" s="12" customFormat="1" ht="20.100000000000001" customHeight="1">
      <c r="A375" s="9"/>
      <c r="B375" s="30"/>
      <c r="C375" s="9"/>
      <c r="D375" s="9"/>
      <c r="E375" s="6"/>
      <c r="F375" s="10"/>
      <c r="G375" s="10"/>
      <c r="H375" s="14"/>
      <c r="I375" s="10"/>
      <c r="J375" s="9"/>
      <c r="K375" s="9"/>
      <c r="L375" s="9"/>
      <c r="M375" s="29"/>
      <c r="N375" s="29"/>
      <c r="O375" s="29"/>
      <c r="P375" s="29"/>
      <c r="R375" s="127"/>
      <c r="S375" s="127"/>
      <c r="T375" s="127"/>
      <c r="U375" s="127"/>
      <c r="V375" s="127"/>
      <c r="W375" s="9"/>
      <c r="X375" s="9"/>
      <c r="Y375" s="9"/>
      <c r="Z375" s="9"/>
      <c r="AA375" s="514"/>
      <c r="AB375" s="9"/>
    </row>
    <row r="376" spans="1:28" s="12" customFormat="1" ht="20.100000000000001" customHeight="1">
      <c r="A376" s="9"/>
      <c r="B376" s="30"/>
      <c r="C376" s="9"/>
      <c r="D376" s="9"/>
      <c r="E376" s="6"/>
      <c r="F376" s="10"/>
      <c r="G376" s="10"/>
      <c r="H376" s="14"/>
      <c r="I376" s="10"/>
      <c r="J376" s="9"/>
      <c r="K376" s="9"/>
      <c r="L376" s="9"/>
      <c r="M376" s="29"/>
      <c r="N376" s="29"/>
      <c r="O376" s="29"/>
      <c r="P376" s="29"/>
      <c r="R376" s="127"/>
      <c r="S376" s="127"/>
      <c r="T376" s="127"/>
      <c r="U376" s="127"/>
      <c r="V376" s="127"/>
      <c r="W376" s="9"/>
      <c r="X376" s="9"/>
      <c r="Y376" s="9"/>
      <c r="Z376" s="9"/>
      <c r="AA376" s="514"/>
      <c r="AB376" s="9"/>
    </row>
    <row r="377" spans="1:28" s="12" customFormat="1" ht="20.100000000000001" customHeight="1">
      <c r="A377" s="9"/>
      <c r="B377" s="30"/>
      <c r="C377" s="9"/>
      <c r="D377" s="9"/>
      <c r="E377" s="6"/>
      <c r="F377" s="10"/>
      <c r="G377" s="10"/>
      <c r="H377" s="14"/>
      <c r="I377" s="10"/>
      <c r="J377" s="9"/>
      <c r="K377" s="9"/>
      <c r="L377" s="9"/>
      <c r="M377" s="29"/>
      <c r="N377" s="29"/>
      <c r="O377" s="29"/>
      <c r="P377" s="29"/>
      <c r="R377" s="127"/>
      <c r="S377" s="127"/>
      <c r="T377" s="127"/>
      <c r="U377" s="127"/>
      <c r="V377" s="127"/>
      <c r="W377" s="9"/>
      <c r="X377" s="9"/>
      <c r="Y377" s="9"/>
      <c r="Z377" s="9"/>
      <c r="AA377" s="514"/>
      <c r="AB377" s="9"/>
    </row>
    <row r="378" spans="1:28" s="12" customFormat="1" ht="20.100000000000001" customHeight="1">
      <c r="A378" s="9"/>
      <c r="B378" s="30"/>
      <c r="C378" s="9"/>
      <c r="D378" s="9"/>
      <c r="E378" s="6"/>
      <c r="F378" s="10"/>
      <c r="G378" s="10"/>
      <c r="H378" s="14"/>
      <c r="I378" s="10"/>
      <c r="J378" s="9"/>
      <c r="K378" s="9"/>
      <c r="L378" s="9"/>
      <c r="M378" s="29"/>
      <c r="N378" s="29"/>
      <c r="O378" s="29"/>
      <c r="P378" s="29"/>
      <c r="R378" s="127"/>
      <c r="S378" s="127"/>
      <c r="T378" s="127"/>
      <c r="U378" s="127"/>
      <c r="V378" s="127"/>
      <c r="W378" s="9"/>
      <c r="X378" s="9"/>
      <c r="Y378" s="9"/>
      <c r="Z378" s="9"/>
      <c r="AA378" s="514"/>
      <c r="AB378" s="9"/>
    </row>
    <row r="379" spans="1:28" s="12" customFormat="1" ht="20.100000000000001" customHeight="1">
      <c r="A379" s="9"/>
      <c r="B379" s="30"/>
      <c r="C379" s="9"/>
      <c r="D379" s="9"/>
      <c r="E379" s="6"/>
      <c r="F379" s="10"/>
      <c r="G379" s="10"/>
      <c r="H379" s="14"/>
      <c r="I379" s="10"/>
      <c r="J379" s="9"/>
      <c r="K379" s="9"/>
      <c r="L379" s="9"/>
      <c r="M379" s="29"/>
      <c r="N379" s="29"/>
      <c r="O379" s="29"/>
      <c r="P379" s="29"/>
      <c r="R379" s="127"/>
      <c r="S379" s="127"/>
      <c r="T379" s="127"/>
      <c r="U379" s="127"/>
      <c r="V379" s="127"/>
      <c r="W379" s="9"/>
      <c r="X379" s="9"/>
      <c r="Y379" s="9"/>
      <c r="Z379" s="9"/>
      <c r="AA379" s="514"/>
      <c r="AB379" s="9"/>
    </row>
    <row r="380" spans="1:28" s="12" customFormat="1" ht="20.100000000000001" customHeight="1">
      <c r="A380" s="9"/>
      <c r="B380" s="30"/>
      <c r="C380" s="9"/>
      <c r="D380" s="9"/>
      <c r="E380" s="6"/>
      <c r="F380" s="10"/>
      <c r="G380" s="10"/>
      <c r="H380" s="14"/>
      <c r="I380" s="10"/>
      <c r="J380" s="9"/>
      <c r="K380" s="9"/>
      <c r="L380" s="9"/>
      <c r="M380" s="29"/>
      <c r="N380" s="29"/>
      <c r="O380" s="29"/>
      <c r="P380" s="29"/>
      <c r="R380" s="127"/>
      <c r="S380" s="127"/>
      <c r="T380" s="127"/>
      <c r="U380" s="127"/>
      <c r="V380" s="127"/>
      <c r="W380" s="9"/>
      <c r="X380" s="9"/>
      <c r="Y380" s="9"/>
      <c r="Z380" s="9"/>
      <c r="AA380" s="514"/>
      <c r="AB380" s="9"/>
    </row>
    <row r="381" spans="1:28" s="12" customFormat="1" ht="20.100000000000001" customHeight="1">
      <c r="A381" s="9"/>
      <c r="B381" s="30"/>
      <c r="C381" s="9"/>
      <c r="D381" s="9"/>
      <c r="E381" s="6"/>
      <c r="F381" s="10"/>
      <c r="G381" s="10"/>
      <c r="H381" s="14"/>
      <c r="I381" s="10"/>
      <c r="J381" s="9"/>
      <c r="K381" s="9"/>
      <c r="L381" s="9"/>
      <c r="M381" s="29"/>
      <c r="N381" s="29"/>
      <c r="O381" s="29"/>
      <c r="P381" s="29"/>
      <c r="R381" s="127"/>
      <c r="S381" s="127"/>
      <c r="T381" s="127"/>
      <c r="U381" s="127"/>
      <c r="V381" s="127"/>
      <c r="W381" s="9"/>
      <c r="X381" s="9"/>
      <c r="Y381" s="9"/>
      <c r="Z381" s="9"/>
      <c r="AA381" s="514"/>
      <c r="AB381" s="9"/>
    </row>
    <row r="382" spans="1:28" s="12" customFormat="1" ht="20.100000000000001" customHeight="1">
      <c r="A382" s="9"/>
      <c r="B382" s="30"/>
      <c r="C382" s="9"/>
      <c r="D382" s="9"/>
      <c r="E382" s="6"/>
      <c r="F382" s="10"/>
      <c r="G382" s="10"/>
      <c r="H382" s="14"/>
      <c r="I382" s="10"/>
      <c r="J382" s="9"/>
      <c r="K382" s="9"/>
      <c r="L382" s="9"/>
      <c r="M382" s="29"/>
      <c r="N382" s="29"/>
      <c r="O382" s="29"/>
      <c r="P382" s="29"/>
      <c r="R382" s="127"/>
      <c r="S382" s="127"/>
      <c r="T382" s="127"/>
      <c r="U382" s="127"/>
      <c r="V382" s="127"/>
      <c r="W382" s="9"/>
      <c r="X382" s="9"/>
      <c r="Y382" s="9"/>
      <c r="Z382" s="9"/>
      <c r="AA382" s="514"/>
      <c r="AB382" s="9"/>
    </row>
    <row r="383" spans="1:28" s="12" customFormat="1" ht="20.100000000000001" customHeight="1">
      <c r="A383" s="9"/>
      <c r="B383" s="30"/>
      <c r="C383" s="9"/>
      <c r="D383" s="9"/>
      <c r="E383" s="6"/>
      <c r="F383" s="10"/>
      <c r="G383" s="10"/>
      <c r="H383" s="14"/>
      <c r="I383" s="10"/>
      <c r="J383" s="9"/>
      <c r="K383" s="9"/>
      <c r="L383" s="9"/>
      <c r="M383" s="29"/>
      <c r="N383" s="29"/>
      <c r="O383" s="29"/>
      <c r="P383" s="29"/>
      <c r="R383" s="127"/>
      <c r="S383" s="127"/>
      <c r="T383" s="127"/>
      <c r="U383" s="127"/>
      <c r="V383" s="127"/>
      <c r="W383" s="9"/>
      <c r="X383" s="9"/>
      <c r="Y383" s="9"/>
      <c r="Z383" s="9"/>
      <c r="AA383" s="514"/>
      <c r="AB383" s="9"/>
    </row>
    <row r="384" spans="1:28" s="12" customFormat="1" ht="20.100000000000001" customHeight="1">
      <c r="A384" s="9"/>
      <c r="B384" s="30"/>
      <c r="C384" s="9"/>
      <c r="D384" s="9"/>
      <c r="E384" s="6"/>
      <c r="F384" s="10"/>
      <c r="G384" s="10"/>
      <c r="H384" s="14"/>
      <c r="I384" s="10"/>
      <c r="J384" s="9"/>
      <c r="K384" s="9"/>
      <c r="L384" s="9"/>
      <c r="M384" s="29"/>
      <c r="N384" s="29"/>
      <c r="O384" s="29"/>
      <c r="P384" s="29"/>
      <c r="R384" s="127"/>
      <c r="S384" s="127"/>
      <c r="T384" s="127"/>
      <c r="U384" s="127"/>
      <c r="V384" s="127"/>
      <c r="W384" s="9"/>
      <c r="X384" s="9"/>
      <c r="Y384" s="9"/>
      <c r="Z384" s="9"/>
      <c r="AA384" s="514"/>
      <c r="AB384" s="9"/>
    </row>
    <row r="385" spans="1:28" s="12" customFormat="1" ht="20.100000000000001" customHeight="1">
      <c r="A385" s="9"/>
      <c r="B385" s="30"/>
      <c r="C385" s="9"/>
      <c r="D385" s="9"/>
      <c r="E385" s="6"/>
      <c r="F385" s="10"/>
      <c r="G385" s="10"/>
      <c r="H385" s="14"/>
      <c r="I385" s="10"/>
      <c r="J385" s="9"/>
      <c r="K385" s="9"/>
      <c r="L385" s="9"/>
      <c r="M385" s="29"/>
      <c r="N385" s="29"/>
      <c r="O385" s="29"/>
      <c r="P385" s="29"/>
      <c r="R385" s="127"/>
      <c r="S385" s="127"/>
      <c r="T385" s="127"/>
      <c r="U385" s="127"/>
      <c r="V385" s="127"/>
      <c r="W385" s="9"/>
      <c r="X385" s="9"/>
      <c r="Y385" s="9"/>
      <c r="Z385" s="9"/>
      <c r="AA385" s="514"/>
      <c r="AB385" s="9"/>
    </row>
    <row r="386" spans="1:28" ht="20.100000000000001" customHeight="1">
      <c r="R386" s="127"/>
      <c r="S386" s="127"/>
      <c r="T386" s="127"/>
      <c r="U386" s="127"/>
      <c r="V386" s="127"/>
    </row>
    <row r="387" spans="1:28" ht="20.100000000000001" customHeight="1">
      <c r="R387" s="127"/>
      <c r="S387" s="127"/>
      <c r="T387" s="127"/>
      <c r="U387" s="127"/>
      <c r="V387" s="127"/>
    </row>
    <row r="388" spans="1:28" ht="20.100000000000001" customHeight="1">
      <c r="R388" s="127"/>
      <c r="S388" s="127"/>
      <c r="T388" s="127"/>
      <c r="U388" s="127"/>
      <c r="V388" s="127"/>
    </row>
    <row r="389" spans="1:28" ht="20.100000000000001" customHeight="1">
      <c r="R389" s="127"/>
      <c r="S389" s="127"/>
      <c r="T389" s="127"/>
      <c r="U389" s="127"/>
      <c r="V389" s="127"/>
    </row>
    <row r="390" spans="1:28" ht="20.100000000000001" customHeight="1">
      <c r="R390" s="127"/>
      <c r="S390" s="127"/>
      <c r="T390" s="127"/>
      <c r="U390" s="127"/>
      <c r="V390" s="127"/>
    </row>
    <row r="391" spans="1:28" ht="20.100000000000001" customHeight="1">
      <c r="R391" s="127"/>
      <c r="S391" s="127"/>
      <c r="T391" s="127"/>
      <c r="U391" s="127"/>
      <c r="V391" s="127"/>
    </row>
    <row r="392" spans="1:28" ht="20.100000000000001" customHeight="1">
      <c r="R392" s="127"/>
      <c r="S392" s="127"/>
      <c r="T392" s="127"/>
      <c r="U392" s="127"/>
      <c r="V392" s="127"/>
    </row>
    <row r="393" spans="1:28" ht="20.100000000000001" customHeight="1">
      <c r="R393" s="127"/>
      <c r="S393" s="127"/>
      <c r="T393" s="127"/>
      <c r="U393" s="127"/>
      <c r="V393" s="127"/>
    </row>
    <row r="394" spans="1:28" ht="20.100000000000001" customHeight="1">
      <c r="R394" s="127"/>
      <c r="S394" s="127"/>
      <c r="T394" s="127"/>
      <c r="U394" s="127"/>
      <c r="V394" s="127"/>
    </row>
    <row r="395" spans="1:28" ht="20.100000000000001" customHeight="1">
      <c r="R395" s="127"/>
      <c r="S395" s="127"/>
      <c r="T395" s="127"/>
      <c r="U395" s="127"/>
      <c r="V395" s="127"/>
    </row>
    <row r="396" spans="1:28" ht="20.100000000000001" customHeight="1">
      <c r="R396" s="127"/>
      <c r="S396" s="127"/>
      <c r="T396" s="127"/>
      <c r="U396" s="127"/>
      <c r="V396" s="127"/>
    </row>
    <row r="397" spans="1:28" ht="20.100000000000001" customHeight="1">
      <c r="R397" s="127"/>
      <c r="S397" s="127"/>
      <c r="T397" s="127"/>
      <c r="U397" s="127"/>
      <c r="V397" s="127"/>
    </row>
    <row r="398" spans="1:28" ht="20.100000000000001" customHeight="1">
      <c r="R398" s="127"/>
      <c r="S398" s="127"/>
      <c r="T398" s="127"/>
      <c r="U398" s="127"/>
      <c r="V398" s="127"/>
    </row>
    <row r="399" spans="1:28" ht="20.100000000000001" customHeight="1">
      <c r="R399" s="127"/>
      <c r="S399" s="127"/>
      <c r="T399" s="127"/>
      <c r="U399" s="127"/>
      <c r="V399" s="127"/>
    </row>
    <row r="400" spans="1:28" ht="20.100000000000001" customHeight="1">
      <c r="R400" s="127"/>
      <c r="S400" s="127"/>
      <c r="T400" s="127"/>
      <c r="U400" s="127"/>
      <c r="V400" s="127"/>
    </row>
    <row r="401" spans="18:22" ht="20.100000000000001" customHeight="1">
      <c r="R401" s="127"/>
      <c r="S401" s="127"/>
      <c r="T401" s="127"/>
      <c r="U401" s="127"/>
      <c r="V401" s="127"/>
    </row>
    <row r="402" spans="18:22" ht="20.100000000000001" customHeight="1">
      <c r="R402" s="127"/>
      <c r="S402" s="127"/>
      <c r="T402" s="127"/>
      <c r="U402" s="127"/>
      <c r="V402" s="127"/>
    </row>
    <row r="403" spans="18:22" ht="20.100000000000001" customHeight="1">
      <c r="R403" s="127"/>
      <c r="S403" s="127"/>
      <c r="T403" s="127"/>
      <c r="U403" s="127"/>
      <c r="V403" s="127"/>
    </row>
    <row r="404" spans="18:22" ht="20.100000000000001" customHeight="1">
      <c r="R404" s="127"/>
      <c r="S404" s="127"/>
      <c r="T404" s="127"/>
      <c r="U404" s="127"/>
      <c r="V404" s="127"/>
    </row>
    <row r="405" spans="18:22" ht="20.100000000000001" customHeight="1">
      <c r="R405" s="127"/>
      <c r="S405" s="127"/>
      <c r="T405" s="127"/>
      <c r="U405" s="127"/>
      <c r="V405" s="127"/>
    </row>
    <row r="406" spans="18:22" ht="20.100000000000001" customHeight="1">
      <c r="R406" s="127"/>
      <c r="S406" s="127"/>
      <c r="T406" s="127"/>
      <c r="U406" s="127"/>
      <c r="V406" s="127"/>
    </row>
    <row r="407" spans="18:22" ht="20.100000000000001" customHeight="1">
      <c r="R407" s="127"/>
      <c r="S407" s="127"/>
      <c r="T407" s="127"/>
      <c r="U407" s="127"/>
      <c r="V407" s="127"/>
    </row>
    <row r="408" spans="18:22" ht="20.100000000000001" customHeight="1">
      <c r="R408" s="127"/>
      <c r="S408" s="127"/>
      <c r="T408" s="127"/>
      <c r="U408" s="127"/>
      <c r="V408" s="127"/>
    </row>
    <row r="409" spans="18:22" ht="20.100000000000001" customHeight="1">
      <c r="R409" s="127"/>
      <c r="S409" s="127"/>
      <c r="T409" s="127"/>
      <c r="U409" s="127"/>
      <c r="V409" s="127"/>
    </row>
    <row r="410" spans="18:22" ht="20.100000000000001" customHeight="1">
      <c r="R410" s="127"/>
      <c r="S410" s="127"/>
      <c r="T410" s="127"/>
      <c r="U410" s="127"/>
      <c r="V410" s="127"/>
    </row>
    <row r="411" spans="18:22" ht="20.100000000000001" customHeight="1">
      <c r="R411" s="127"/>
      <c r="S411" s="127"/>
      <c r="T411" s="127"/>
      <c r="U411" s="127"/>
      <c r="V411" s="127"/>
    </row>
    <row r="412" spans="18:22" ht="20.100000000000001" customHeight="1">
      <c r="R412" s="127"/>
      <c r="S412" s="127"/>
      <c r="T412" s="127"/>
      <c r="U412" s="127"/>
      <c r="V412" s="127"/>
    </row>
    <row r="413" spans="18:22" ht="20.100000000000001" customHeight="1">
      <c r="R413" s="127"/>
      <c r="S413" s="127"/>
      <c r="T413" s="127"/>
      <c r="U413" s="127"/>
      <c r="V413" s="127"/>
    </row>
    <row r="414" spans="18:22" ht="20.100000000000001" customHeight="1">
      <c r="R414" s="127"/>
      <c r="S414" s="127"/>
      <c r="T414" s="127"/>
      <c r="U414" s="127"/>
      <c r="V414" s="127"/>
    </row>
    <row r="415" spans="18:22" ht="20.100000000000001" customHeight="1">
      <c r="R415" s="127"/>
      <c r="S415" s="127"/>
      <c r="T415" s="127"/>
      <c r="U415" s="127"/>
      <c r="V415" s="127"/>
    </row>
    <row r="416" spans="18:22" ht="20.100000000000001" customHeight="1">
      <c r="R416" s="127"/>
      <c r="S416" s="127"/>
      <c r="T416" s="127"/>
      <c r="U416" s="127"/>
      <c r="V416" s="127"/>
    </row>
    <row r="417" spans="18:22" ht="20.100000000000001" customHeight="1">
      <c r="R417" s="127"/>
      <c r="S417" s="127"/>
      <c r="T417" s="127"/>
      <c r="U417" s="127"/>
      <c r="V417" s="127"/>
    </row>
    <row r="418" spans="18:22" ht="20.100000000000001" customHeight="1">
      <c r="R418" s="127"/>
      <c r="S418" s="127"/>
      <c r="T418" s="127"/>
      <c r="U418" s="127"/>
      <c r="V418" s="127"/>
    </row>
  </sheetData>
  <sheetProtection formatCells="0"/>
  <protectedRanges>
    <protectedRange sqref="A2:Z2 A37 A1:N1 Q1:Z1" name="fill"/>
    <protectedRange sqref="B37:C37 I37:K37 R37:Z37 M37:N37 AC37" name="fill_1"/>
    <protectedRange sqref="F37:G37" name="fill_1_2"/>
    <protectedRange sqref="A3:AC3" name="fill_3"/>
    <protectedRange sqref="Q37 L37" name="All"/>
    <protectedRange sqref="O37:P37" name="All_1"/>
    <protectedRange sqref="A33" name="fill_4"/>
    <protectedRange sqref="B33:G33 I33:Y33 AA33:AB33" name="fill_1_3"/>
    <protectedRange sqref="Z33 AC33" name="fill_1_1_2"/>
    <protectedRange sqref="A34" name="fill_5"/>
    <protectedRange sqref="B34:G34 I34:Y34 AA34:AB34" name="fill_1_4"/>
    <protectedRange sqref="Z34 AC34" name="fill_1_1_3"/>
    <protectedRange sqref="A35" name="fill_6"/>
    <protectedRange sqref="B35:G35 I35:Y35 AA35:AB35" name="fill_1_5"/>
    <protectedRange sqref="Z35 AC35" name="fill_1_1_4"/>
    <protectedRange sqref="A36" name="fill_7"/>
    <protectedRange sqref="B36:G36 I36:Y36 AA36:AB36" name="fill_1_6"/>
    <protectedRange sqref="Z36 AC36" name="fill_1_1_5"/>
    <protectedRange sqref="O1:P1" name="fill_2"/>
    <protectedRange sqref="A4:A32" name="fill_8"/>
    <protectedRange sqref="B4:G10 I28:V28 X28:AA28 I23:AA27 I22:V22 X22:AA22 B12:G12 I12:AA12 B14:G18 I14:AA18 B20:G28 I20:AA21 S8 I4:Q10 T4:AA10 R4:S7 R10 R9:S9" name="fill_1_7"/>
    <protectedRange sqref="I11:AA11 B11:G11" name="fill_1_1_6"/>
    <protectedRange sqref="I30:AA30 B30:G30" name="fill_1_2_1"/>
    <protectedRange sqref="B13:G13 R13:Z13 M13:N13 I13:J13" name="fill_1_3_1"/>
    <protectedRange sqref="Q13 K13:L13" name="All_2"/>
    <protectedRange sqref="O13:P13" name="All_1_1"/>
    <protectedRange sqref="B19:G19 R19:AA19 M19:N19 I19:J19" name="fill_1_5_1"/>
    <protectedRange sqref="Q19 K19:L19" name="All_3"/>
    <protectedRange sqref="O19:P19" name="All_1_2"/>
    <protectedRange sqref="I31:AA31 B31:G31" name="fill_1_4_1"/>
    <protectedRange sqref="I32:AA32 B32:G32" name="fill_1_6_1"/>
  </protectedRanges>
  <sortState ref="A4:AD31">
    <sortCondition ref="D4:D31"/>
  </sortState>
  <dataConsolidate>
    <dataRefs count="1">
      <dataRef ref="Q6" sheet="4b"/>
    </dataRefs>
  </dataConsolidate>
  <customSheetViews>
    <customSheetView guid="{51835E3A-A4DA-4ED9-B165-62FE5AC65509}" scale="70" showPageBreaks="1" printArea="1" view="pageBreakPreview">
      <pane xSplit="4" ySplit="2" topLeftCell="E15" activePane="bottomRight" state="frozen"/>
      <selection pane="bottomRight" activeCell="E27" sqref="E27:H28"/>
      <pageMargins left="0.35433070866141703" right="0.196850393700787" top="0.39370078740157499" bottom="0.196850393700787" header="0" footer="0.196850393700787"/>
      <printOptions horizontalCentered="1"/>
      <pageSetup paperSize="256" scale="67" orientation="landscape" horizontalDpi="4294967293" verticalDpi="4294967293" r:id="rId1"/>
      <headerFooter alignWithMargins="0"/>
    </customSheetView>
    <customSheetView guid="{51ED6D88-C661-4FAC-9691-6152870556C4}" scale="40" showPageBreaks="1" printArea="1" view="pageBreakPreview">
      <pane xSplit="4" ySplit="2" topLeftCell="J3" activePane="bottomRight" state="frozen"/>
      <selection pane="bottomRight" activeCell="Q25" sqref="Q25"/>
      <pageMargins left="0.35433070866141736" right="0.19685039370078741" top="0.39370078740157483" bottom="0.19685039370078741" header="0" footer="0.19685039370078741"/>
      <printOptions horizontalCentered="1"/>
      <pageSetup paperSize="256" scale="63" orientation="landscape" horizontalDpi="4294967293" verticalDpi="4294967293" r:id="rId2"/>
      <headerFooter alignWithMargins="0"/>
    </customSheetView>
  </customSheetViews>
  <mergeCells count="20">
    <mergeCell ref="AC1:AC2"/>
    <mergeCell ref="S1:S2"/>
    <mergeCell ref="T1:T2"/>
    <mergeCell ref="U1:U2"/>
    <mergeCell ref="V1:V2"/>
    <mergeCell ref="W1:Z1"/>
    <mergeCell ref="AA1:AA2"/>
    <mergeCell ref="A41:C41"/>
    <mergeCell ref="Q1:Q2"/>
    <mergeCell ref="R1:R2"/>
    <mergeCell ref="F1:G2"/>
    <mergeCell ref="H1:H2"/>
    <mergeCell ref="I1:J1"/>
    <mergeCell ref="K1:L1"/>
    <mergeCell ref="O1:P1"/>
    <mergeCell ref="A1:A2"/>
    <mergeCell ref="B1:B2"/>
    <mergeCell ref="C1:C2"/>
    <mergeCell ref="D1:D2"/>
    <mergeCell ref="E1:E2"/>
  </mergeCells>
  <printOptions horizontalCentered="1"/>
  <pageMargins left="0.35433070866141736" right="0.19685039370078741" top="0.39370078740157483" bottom="0.19685039370078741" header="0" footer="0.19685039370078741"/>
  <pageSetup paperSize="256" scale="56" orientation="landscape" horizontalDpi="4294967293" verticalDpi="4294967293" r:id="rId3"/>
  <headerFooter alignWithMargins="0"/>
  <drawing r:id="rId4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800-000000000000}">
          <x14:formula1>
            <xm:f>INDEKS!$P$7:$P$16</xm:f>
          </x14:formula1>
          <xm:sqref>R37 R13 R19</xm:sqref>
        </x14:dataValidation>
        <x14:dataValidation type="list" allowBlank="1" showInputMessage="1" showErrorMessage="1" xr:uid="{00000000-0002-0000-0800-000001000000}">
          <x14:formula1>
            <xm:f>INDEKS!$Q$7:$Q$16</xm:f>
          </x14:formula1>
          <xm:sqref>T37 T13 T19</xm:sqref>
        </x14:dataValidation>
        <x14:dataValidation type="list" allowBlank="1" showInputMessage="1" showErrorMessage="1" xr:uid="{00000000-0002-0000-0800-000002000000}">
          <x14:formula1>
            <xm:f>INDEKS!$S$7:$S$17</xm:f>
          </x14:formula1>
          <xm:sqref>Z33:Z37 AC33:AC37 Z19:AA19 Z13</xm:sqref>
        </x14:dataValidation>
        <x14:dataValidation type="list" allowBlank="1" showInputMessage="1" showErrorMessage="1" xr:uid="{00000000-0002-0000-0800-000003000000}">
          <x14:formula1>
            <xm:f>INDEKS!$L$7:$L$10</xm:f>
          </x14:formula1>
          <xm:sqref>Q37 Q13 Q19</xm:sqref>
        </x14:dataValidation>
        <x14:dataValidation type="list" allowBlank="1" showInputMessage="1" showErrorMessage="1" xr:uid="{00000000-0002-0000-0800-000004000000}">
          <x14:formula1>
            <xm:f>INDEKS!$M$7:$M$16</xm:f>
          </x14:formula1>
          <xm:sqref>O37:P37 O13:P13 O19:P19</xm:sqref>
        </x14:dataValidation>
        <x14:dataValidation type="list" allowBlank="1" showInputMessage="1" showErrorMessage="1" xr:uid="{00000000-0002-0000-0800-000005000000}">
          <x14:formula1>
            <xm:f>INDEKS!$O$7:$O$19</xm:f>
          </x14:formula1>
          <xm:sqref>L37 L13 L19</xm:sqref>
        </x14:dataValidation>
        <x14:dataValidation type="list" allowBlank="1" showInputMessage="1" showErrorMessage="1" xr:uid="{00000000-0002-0000-0800-000006000000}">
          <x14:formula1>
            <xm:f>INDEKS!$N$7:$N$19</xm:f>
          </x14:formula1>
          <xm:sqref>K13 K19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107</vt:i4>
      </vt:variant>
    </vt:vector>
  </HeadingPairs>
  <TitlesOfParts>
    <vt:vector size="187" baseType="lpstr">
      <vt:lpstr>INDEKS</vt:lpstr>
      <vt:lpstr>1a</vt:lpstr>
      <vt:lpstr>1b</vt:lpstr>
      <vt:lpstr>2a</vt:lpstr>
      <vt:lpstr>2b</vt:lpstr>
      <vt:lpstr>3a</vt:lpstr>
      <vt:lpstr>3b</vt:lpstr>
      <vt:lpstr>4a</vt:lpstr>
      <vt:lpstr>4b</vt:lpstr>
      <vt:lpstr>5a</vt:lpstr>
      <vt:lpstr>5b</vt:lpstr>
      <vt:lpstr>6a</vt:lpstr>
      <vt:lpstr>6b</vt:lpstr>
      <vt:lpstr>AUTOMATIC</vt:lpstr>
      <vt:lpstr>LI-SD</vt:lpstr>
      <vt:lpstr>MENGULANG</vt:lpstr>
      <vt:lpstr>Mutasi Keluar</vt:lpstr>
      <vt:lpstr>Mts Masuk</vt:lpstr>
      <vt:lpstr>GURU</vt:lpstr>
      <vt:lpstr>1aA</vt:lpstr>
      <vt:lpstr>1bA</vt:lpstr>
      <vt:lpstr>2aA</vt:lpstr>
      <vt:lpstr>2bA</vt:lpstr>
      <vt:lpstr>3aA</vt:lpstr>
      <vt:lpstr>3bA</vt:lpstr>
      <vt:lpstr>4aA</vt:lpstr>
      <vt:lpstr>4bA</vt:lpstr>
      <vt:lpstr>5aA</vt:lpstr>
      <vt:lpstr>5bA</vt:lpstr>
      <vt:lpstr>6aA</vt:lpstr>
      <vt:lpstr>6bA</vt:lpstr>
      <vt:lpstr>1AINF</vt:lpstr>
      <vt:lpstr>1bINF</vt:lpstr>
      <vt:lpstr>1CINF</vt:lpstr>
      <vt:lpstr>2AINF</vt:lpstr>
      <vt:lpstr>2BINF</vt:lpstr>
      <vt:lpstr>2CINF</vt:lpstr>
      <vt:lpstr>3AINF</vt:lpstr>
      <vt:lpstr>3BINF</vt:lpstr>
      <vt:lpstr>3cINF</vt:lpstr>
      <vt:lpstr>4AINF</vt:lpstr>
      <vt:lpstr>4BINF</vt:lpstr>
      <vt:lpstr>5AINF</vt:lpstr>
      <vt:lpstr>5BINF</vt:lpstr>
      <vt:lpstr>6ainq</vt:lpstr>
      <vt:lpstr>6binq</vt:lpstr>
      <vt:lpstr>6AINF</vt:lpstr>
      <vt:lpstr>6BINF</vt:lpstr>
      <vt:lpstr>TOTAL MASUK INFAQ</vt:lpstr>
      <vt:lpstr>1zkt</vt:lpstr>
      <vt:lpstr>2zkt</vt:lpstr>
      <vt:lpstr>3zkt</vt:lpstr>
      <vt:lpstr>4zkt</vt:lpstr>
      <vt:lpstr>5zkt</vt:lpstr>
      <vt:lpstr>6zkt</vt:lpstr>
      <vt:lpstr>1ATS1</vt:lpstr>
      <vt:lpstr>1BTS1</vt:lpstr>
      <vt:lpstr>2ATS1</vt:lpstr>
      <vt:lpstr>2BTS1</vt:lpstr>
      <vt:lpstr>3ATS1</vt:lpstr>
      <vt:lpstr>3BTS1</vt:lpstr>
      <vt:lpstr>4ATS1</vt:lpstr>
      <vt:lpstr>4BTS1</vt:lpstr>
      <vt:lpstr>5ATS1</vt:lpstr>
      <vt:lpstr>5BTS1</vt:lpstr>
      <vt:lpstr>6ATS1</vt:lpstr>
      <vt:lpstr>6BTS1</vt:lpstr>
      <vt:lpstr>1ATS2</vt:lpstr>
      <vt:lpstr>1BTS2</vt:lpstr>
      <vt:lpstr>2ATS2</vt:lpstr>
      <vt:lpstr>2BTS2</vt:lpstr>
      <vt:lpstr>3ATS2</vt:lpstr>
      <vt:lpstr>3BTS2</vt:lpstr>
      <vt:lpstr>4ATS2</vt:lpstr>
      <vt:lpstr>4BTS2</vt:lpstr>
      <vt:lpstr>5ATS2</vt:lpstr>
      <vt:lpstr>5BTS2</vt:lpstr>
      <vt:lpstr>6ATS2</vt:lpstr>
      <vt:lpstr>6BTS2</vt:lpstr>
      <vt:lpstr>pass</vt:lpstr>
      <vt:lpstr>DATA_JUMLAH_SISWA_KELAS_1_6</vt:lpstr>
      <vt:lpstr>'1a'!Print_Area</vt:lpstr>
      <vt:lpstr>'1aA'!Print_Area</vt:lpstr>
      <vt:lpstr>'1AINF'!Print_Area</vt:lpstr>
      <vt:lpstr>'1ATS1'!Print_Area</vt:lpstr>
      <vt:lpstr>'1ATS2'!Print_Area</vt:lpstr>
      <vt:lpstr>'1b'!Print_Area</vt:lpstr>
      <vt:lpstr>'1bA'!Print_Area</vt:lpstr>
      <vt:lpstr>'1bINF'!Print_Area</vt:lpstr>
      <vt:lpstr>'1BTS1'!Print_Area</vt:lpstr>
      <vt:lpstr>'1BTS2'!Print_Area</vt:lpstr>
      <vt:lpstr>'1CINF'!Print_Area</vt:lpstr>
      <vt:lpstr>'1zkt'!Print_Area</vt:lpstr>
      <vt:lpstr>'2a'!Print_Area</vt:lpstr>
      <vt:lpstr>'2aA'!Print_Area</vt:lpstr>
      <vt:lpstr>'2AINF'!Print_Area</vt:lpstr>
      <vt:lpstr>'2ATS1'!Print_Area</vt:lpstr>
      <vt:lpstr>'2ATS2'!Print_Area</vt:lpstr>
      <vt:lpstr>'2b'!Print_Area</vt:lpstr>
      <vt:lpstr>'2bA'!Print_Area</vt:lpstr>
      <vt:lpstr>'2BINF'!Print_Area</vt:lpstr>
      <vt:lpstr>'2BTS1'!Print_Area</vt:lpstr>
      <vt:lpstr>'2BTS2'!Print_Area</vt:lpstr>
      <vt:lpstr>'2CINF'!Print_Area</vt:lpstr>
      <vt:lpstr>'2zkt'!Print_Area</vt:lpstr>
      <vt:lpstr>'3a'!Print_Area</vt:lpstr>
      <vt:lpstr>'3aA'!Print_Area</vt:lpstr>
      <vt:lpstr>'3AINF'!Print_Area</vt:lpstr>
      <vt:lpstr>'3ATS1'!Print_Area</vt:lpstr>
      <vt:lpstr>'3ATS2'!Print_Area</vt:lpstr>
      <vt:lpstr>'3b'!Print_Area</vt:lpstr>
      <vt:lpstr>'3bA'!Print_Area</vt:lpstr>
      <vt:lpstr>'3BINF'!Print_Area</vt:lpstr>
      <vt:lpstr>'3BTS1'!Print_Area</vt:lpstr>
      <vt:lpstr>'3BTS2'!Print_Area</vt:lpstr>
      <vt:lpstr>'3cINF'!Print_Area</vt:lpstr>
      <vt:lpstr>'3zkt'!Print_Area</vt:lpstr>
      <vt:lpstr>'4a'!Print_Area</vt:lpstr>
      <vt:lpstr>'4aA'!Print_Area</vt:lpstr>
      <vt:lpstr>'4AINF'!Print_Area</vt:lpstr>
      <vt:lpstr>'4ATS1'!Print_Area</vt:lpstr>
      <vt:lpstr>'4ATS2'!Print_Area</vt:lpstr>
      <vt:lpstr>'4b'!Print_Area</vt:lpstr>
      <vt:lpstr>'4bA'!Print_Area</vt:lpstr>
      <vt:lpstr>'4BINF'!Print_Area</vt:lpstr>
      <vt:lpstr>'4BTS1'!Print_Area</vt:lpstr>
      <vt:lpstr>'4BTS2'!Print_Area</vt:lpstr>
      <vt:lpstr>'4zkt'!Print_Area</vt:lpstr>
      <vt:lpstr>'5a'!Print_Area</vt:lpstr>
      <vt:lpstr>'5aA'!Print_Area</vt:lpstr>
      <vt:lpstr>'5AINF'!Print_Area</vt:lpstr>
      <vt:lpstr>'5ATS1'!Print_Area</vt:lpstr>
      <vt:lpstr>'5ATS2'!Print_Area</vt:lpstr>
      <vt:lpstr>'5b'!Print_Area</vt:lpstr>
      <vt:lpstr>'5bA'!Print_Area</vt:lpstr>
      <vt:lpstr>'5BINF'!Print_Area</vt:lpstr>
      <vt:lpstr>'5BTS1'!Print_Area</vt:lpstr>
      <vt:lpstr>'5BTS2'!Print_Area</vt:lpstr>
      <vt:lpstr>'5zkt'!Print_Area</vt:lpstr>
      <vt:lpstr>'6a'!Print_Area</vt:lpstr>
      <vt:lpstr>'6aA'!Print_Area</vt:lpstr>
      <vt:lpstr>'6AINF'!Print_Area</vt:lpstr>
      <vt:lpstr>'6ainq'!Print_Area</vt:lpstr>
      <vt:lpstr>'6ATS1'!Print_Area</vt:lpstr>
      <vt:lpstr>'6ATS2'!Print_Area</vt:lpstr>
      <vt:lpstr>'6b'!Print_Area</vt:lpstr>
      <vt:lpstr>'6bA'!Print_Area</vt:lpstr>
      <vt:lpstr>'6BINF'!Print_Area</vt:lpstr>
      <vt:lpstr>'6binq'!Print_Area</vt:lpstr>
      <vt:lpstr>'6BTS1'!Print_Area</vt:lpstr>
      <vt:lpstr>'6BTS2'!Print_Area</vt:lpstr>
      <vt:lpstr>'6zkt'!Print_Area</vt:lpstr>
      <vt:lpstr>AUTOMATIC!Print_Area</vt:lpstr>
      <vt:lpstr>GURU!Print_Area</vt:lpstr>
      <vt:lpstr>'LI-SD'!Print_Area</vt:lpstr>
      <vt:lpstr>MENGULANG!Print_Area</vt:lpstr>
      <vt:lpstr>'Mts Masuk'!Print_Area</vt:lpstr>
      <vt:lpstr>'Mutasi Keluar'!Print_Area</vt:lpstr>
      <vt:lpstr>'TOTAL MASUK INFAQ'!Print_Area</vt:lpstr>
      <vt:lpstr>'1a'!Print_Titles</vt:lpstr>
      <vt:lpstr>'1aA'!Print_Titles</vt:lpstr>
      <vt:lpstr>'1b'!Print_Titles</vt:lpstr>
      <vt:lpstr>'1bA'!Print_Titles</vt:lpstr>
      <vt:lpstr>'2a'!Print_Titles</vt:lpstr>
      <vt:lpstr>'2aA'!Print_Titles</vt:lpstr>
      <vt:lpstr>'2b'!Print_Titles</vt:lpstr>
      <vt:lpstr>'2bA'!Print_Titles</vt:lpstr>
      <vt:lpstr>'3a'!Print_Titles</vt:lpstr>
      <vt:lpstr>'3aA'!Print_Titles</vt:lpstr>
      <vt:lpstr>'3b'!Print_Titles</vt:lpstr>
      <vt:lpstr>'3bA'!Print_Titles</vt:lpstr>
      <vt:lpstr>'4a'!Print_Titles</vt:lpstr>
      <vt:lpstr>'4aA'!Print_Titles</vt:lpstr>
      <vt:lpstr>'4b'!Print_Titles</vt:lpstr>
      <vt:lpstr>'4bA'!Print_Titles</vt:lpstr>
      <vt:lpstr>'5a'!Print_Titles</vt:lpstr>
      <vt:lpstr>'5aA'!Print_Titles</vt:lpstr>
      <vt:lpstr>'5b'!Print_Titles</vt:lpstr>
      <vt:lpstr>'5bA'!Print_Titles</vt:lpstr>
      <vt:lpstr>'6a'!Print_Titles</vt:lpstr>
      <vt:lpstr>'6aA'!Print_Titles</vt:lpstr>
      <vt:lpstr>'6b'!Print_Titles</vt:lpstr>
      <vt:lpstr>'6bA'!Print_Titles</vt:lpstr>
      <vt:lpstr>GURU!Print_Titles</vt:lpstr>
      <vt:lpstr>MENGULANG!Print_Titles</vt:lpstr>
      <vt:lpstr>'Mts Masuk'!Print_Titles</vt:lpstr>
      <vt:lpstr>'Mutasi Keluar'!Print_Titles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data absen rapor berat tinggi 13.14</dc:title>
  <dc:creator>MI_NURUL ISLAM</dc:creator>
  <cp:lastModifiedBy>MI NURIS LABRUK KIDUL</cp:lastModifiedBy>
  <cp:lastPrinted>2020-01-02T00:20:11Z</cp:lastPrinted>
  <dcterms:created xsi:type="dcterms:W3CDTF">2007-06-20T11:29:34Z</dcterms:created>
  <dcterms:modified xsi:type="dcterms:W3CDTF">2020-01-02T02:00:46Z</dcterms:modified>
</cp:coreProperties>
</file>