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D:\1 JUL 19\finger jul\"/>
    </mc:Choice>
  </mc:AlternateContent>
  <xr:revisionPtr revIDLastSave="0" documentId="13_ncr:1_{C7507352-C489-449C-AF27-4B063EC9F4E4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<sst xmlns="http://schemas.openxmlformats.org/spreadsheetml/2006/main" count="944" uniqueCount="165">
  <si>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</si>
  <si>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</si>
  <si>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</si>
  <si>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</si>
  <si>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</si>
  <si>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</si>
  <si>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</si>
  <si>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</si>
  <si>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</si>
  <si>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</si>
  <si>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</si>
  <si>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</si>
  <si>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</si>
  <si>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</si>
  <si>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</si>
  <si>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</si>
  <si>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</si>
  <si>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</si>
  <si>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</si>
  <si>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</si>
  <si>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</si>
  <si>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</si>
  <si>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</si>
  <si>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</si>
  <si>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</si>
  <si>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</si>
  <si>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</si>
  <si>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</si>
  <si>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</si>
  <si>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</si>
  <si>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</si>
  <si>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</si>
  <si>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</si>
  <si>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</si>
  <si>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</si>
  <si>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</si>
  <si>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</si>
  <si>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</si>
  <si>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</si>
  <si>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</si>
  <si>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</si>
  <si>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</si>
  <si>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</si>
  <si>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</si>
  <si>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</si>
  <si>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</si>
  <si>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</si>
  <si>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</si>
  <si>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</si>
  <si>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</si>
  <si>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</si>
  <si>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</si>
  <si>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</si>
  <si>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</si>
  <si>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</si>
  <si>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</si>
  <si>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</si>
  <si>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</si>
  <si>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</si>
  <si>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</si>
  <si>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</si>
  <si>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</si>
  <si>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</si>
  <si>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</si>
  <si>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</si>
  <si>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</si>
  <si>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</si>
  <si>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</si>
  <si>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</si>
  <si>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</si>
  <si>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</si>
  <si>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</si>
  <si>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</si>
  <si>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</si>
  <si>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</si>
  <si>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</si>
  <si>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</si>
  <si>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</si>
  <si>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</si>
  <si>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</si>
  <si>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</si>
  <si>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</si>
  <si>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02/07/2019</t>
  </si>
  <si>
    <t>03/07/2019</t>
  </si>
  <si>
    <t>04/07/2019</t>
  </si>
  <si>
    <t>05/07/2019</t>
  </si>
  <si>
    <t>06/07/2019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</si>
  <si>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</si>
  <si>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</si>
  <si>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</si>
  <si>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</si>
  <si>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</si>
  <si>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</si>
  <si>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</si>
  <si>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16/07/2019</t>
  </si>
  <si>
    <t>17/07/2019</t>
  </si>
  <si>
    <t>18/07/2019</t>
  </si>
  <si>
    <t>19/07/2019</t>
  </si>
  <si>
    <t>20/07/2019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</si>
  <si>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</si>
  <si>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</si>
  <si>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</si>
  <si>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</si>
  <si>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</si>
  <si>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</si>
  <si>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</si>
  <si>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</si>
  <si>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</si>
  <si>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06.41</t>
  </si>
  <si>
    <t>06.39</t>
  </si>
  <si>
    <t>06.31</t>
  </si>
  <si>
    <t>06.35</t>
  </si>
  <si>
    <t>76</t>
  </si>
  <si>
    <t>15</t>
  </si>
  <si>
    <t>5437753655300063</t>
  </si>
  <si>
    <t>NURUL HIDA</t>
  </si>
  <si>
    <t>PNS Sn-Km</t>
  </si>
  <si>
    <t>14.30</t>
  </si>
  <si>
    <t>PNS Jumat</t>
  </si>
  <si>
    <t>11.30</t>
  </si>
  <si>
    <t>PNS Sabtu</t>
  </si>
  <si>
    <t>15.00</t>
  </si>
  <si>
    <t>06.27</t>
  </si>
  <si>
    <t>14.50</t>
  </si>
  <si>
    <t>07.30</t>
  </si>
  <si>
    <t>08.22</t>
  </si>
  <si>
    <t>06.36</t>
  </si>
  <si>
    <t>14.44</t>
  </si>
  <si>
    <t>08.08</t>
  </si>
  <si>
    <t>06.32</t>
  </si>
  <si>
    <t>14.32</t>
  </si>
  <si>
    <t>07.59</t>
  </si>
  <si>
    <t>14.49</t>
  </si>
  <si>
    <t>08.14</t>
  </si>
  <si>
    <t>06.23</t>
  </si>
  <si>
    <t>11.37</t>
  </si>
  <si>
    <t>04.30</t>
  </si>
  <si>
    <t>05.14</t>
  </si>
  <si>
    <t>06.37</t>
  </si>
  <si>
    <t>15.05</t>
  </si>
  <si>
    <t>00.01</t>
  </si>
  <si>
    <t>08.28</t>
  </si>
  <si>
    <t>14.37</t>
  </si>
  <si>
    <t>08.02</t>
  </si>
  <si>
    <t>06.34</t>
  </si>
  <si>
    <t>14.42</t>
  </si>
  <si>
    <t>08.07</t>
  </si>
  <si>
    <t>14.45</t>
  </si>
  <si>
    <t>08.06</t>
  </si>
  <si>
    <t>15.24</t>
  </si>
  <si>
    <t>08.53</t>
  </si>
  <si>
    <t>06.28</t>
  </si>
  <si>
    <t>11.31</t>
  </si>
  <si>
    <t>05.02</t>
  </si>
  <si>
    <t>06.40</t>
  </si>
  <si>
    <t>15.50</t>
  </si>
  <si>
    <t>09.09</t>
  </si>
  <si>
    <t>14.35</t>
  </si>
  <si>
    <t>06.33</t>
  </si>
  <si>
    <t>14.31</t>
  </si>
  <si>
    <t>07.57</t>
  </si>
  <si>
    <t>07.50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</si>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</sst>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zoomScale="85" zoomScaleNormal="85" workbookViewId="0">
      <selection sqref="A1:AC2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56</v>
      </c>
      <c r="B1" s="105" t="s">
        <v>57</v>
      </c>
      <c r="C1" s="105" t="s">
        <v>54</v>
      </c>
      <c r="D1" s="105" t="s">
        <v>58</v>
      </c>
      <c r="E1" s="105" t="s">
        <v>55</v>
      </c>
      <c r="F1" s="105" t="s">
        <v>59</v>
      </c>
      <c r="G1" s="105" t="s">
        <v>60</v>
      </c>
      <c r="H1" s="105" t="s">
        <v>61</v>
      </c>
      <c r="I1" s="105" t="s">
        <v>62</v>
      </c>
      <c r="J1" s="105" t="s">
        <v>63</v>
      </c>
      <c r="K1" s="105" t="s">
        <v>64</v>
      </c>
      <c r="L1" s="105" t="s">
        <v>0</v>
      </c>
      <c r="M1" s="105" t="s">
        <v>65</v>
      </c>
      <c r="N1" s="105" t="s">
        <v>66</v>
      </c>
      <c r="O1" s="105" t="s">
        <v>67</v>
      </c>
      <c r="P1" s="105" t="s">
        <v>68</v>
      </c>
      <c r="Q1" s="105" t="s">
        <v>69</v>
      </c>
      <c r="R1" s="105" t="s">
        <v>70</v>
      </c>
      <c r="S1" s="105" t="s">
        <v>71</v>
      </c>
      <c r="T1" s="105" t="s">
        <v>72</v>
      </c>
      <c r="U1" s="105" t="s">
        <v>73</v>
      </c>
      <c r="V1" s="105" t="s">
        <v>74</v>
      </c>
      <c r="W1" s="105" t="s">
        <v>1</v>
      </c>
      <c r="X1" s="105" t="s">
        <v>75</v>
      </c>
      <c r="Y1" s="105" t="s">
        <v>76</v>
      </c>
      <c r="Z1" s="105" t="s">
        <v>77</v>
      </c>
      <c r="AA1" s="105" t="s">
        <v>2</v>
      </c>
      <c r="AB1" s="105" t="s">
        <v>78</v>
      </c>
      <c r="AC1" s="105" t="s">
        <v>79</v>
      </c>
      <c r="AD1" s="101"/>
    </row>
    <row r="2" spans="1:31" s="46" customFormat="1" ht="20.25" customHeight="1" x14ac:dyDescent="0.2">
      <c r="A2" s="104" t="s">
        <v>112</v>
      </c>
      <c r="B2" s="104" t="s">
        <v>113</v>
      </c>
      <c r="C2" s="104" t="s">
        <v>114</v>
      </c>
      <c r="D2" s="104" t="s">
        <v>115</v>
      </c>
      <c r="E2" s="104" t="s">
        <v>3</v>
      </c>
      <c r="F2" s="104" t="s">
        <v>80</v>
      </c>
      <c r="G2" s="104" t="s">
        <v>116</v>
      </c>
      <c r="H2" s="104" t="s">
        <v>81</v>
      </c>
      <c r="I2" s="104" t="s">
        <v>117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112</v>
      </c>
      <c r="B3" s="104" t="s">
        <v>113</v>
      </c>
      <c r="C3" s="104" t="s">
        <v>114</v>
      </c>
      <c r="D3" s="104" t="s">
        <v>115</v>
      </c>
      <c r="E3" s="104" t="s">
        <v>3</v>
      </c>
      <c r="F3" s="104" t="s">
        <v>82</v>
      </c>
      <c r="G3" s="104" t="s">
        <v>116</v>
      </c>
      <c r="H3" s="104" t="s">
        <v>81</v>
      </c>
      <c r="I3" s="104" t="s">
        <v>117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112</v>
      </c>
      <c r="B4" s="104" t="s">
        <v>113</v>
      </c>
      <c r="C4" s="104" t="s">
        <v>114</v>
      </c>
      <c r="D4" s="104" t="s">
        <v>115</v>
      </c>
      <c r="E4" s="104" t="s">
        <v>3</v>
      </c>
      <c r="F4" s="104" t="s">
        <v>83</v>
      </c>
      <c r="G4" s="104" t="s">
        <v>116</v>
      </c>
      <c r="H4" s="104" t="s">
        <v>81</v>
      </c>
      <c r="I4" s="104" t="s">
        <v>117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112</v>
      </c>
      <c r="B5" s="104" t="s">
        <v>113</v>
      </c>
      <c r="C5" s="104" t="s">
        <v>114</v>
      </c>
      <c r="D5" s="104" t="s">
        <v>115</v>
      </c>
      <c r="E5" s="104" t="s">
        <v>3</v>
      </c>
      <c r="F5" s="104" t="s">
        <v>84</v>
      </c>
      <c r="G5" s="104" t="s">
        <v>116</v>
      </c>
      <c r="H5" s="104" t="s">
        <v>81</v>
      </c>
      <c r="I5" s="104" t="s">
        <v>117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112</v>
      </c>
      <c r="B6" s="104" t="s">
        <v>113</v>
      </c>
      <c r="C6" s="104" t="s">
        <v>114</v>
      </c>
      <c r="D6" s="104" t="s">
        <v>115</v>
      </c>
      <c r="E6" s="104" t="s">
        <v>3</v>
      </c>
      <c r="F6" s="104" t="s">
        <v>85</v>
      </c>
      <c r="G6" s="104" t="s">
        <v>118</v>
      </c>
      <c r="H6" s="104" t="s">
        <v>81</v>
      </c>
      <c r="I6" s="104" t="s">
        <v>119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112</v>
      </c>
      <c r="B7" s="104" t="s">
        <v>113</v>
      </c>
      <c r="C7" s="104" t="s">
        <v>114</v>
      </c>
      <c r="D7" s="104" t="s">
        <v>115</v>
      </c>
      <c r="E7" s="104" t="s">
        <v>3</v>
      </c>
      <c r="F7" s="104" t="s">
        <v>86</v>
      </c>
      <c r="G7" s="104" t="s">
        <v>120</v>
      </c>
      <c r="H7" s="104" t="s">
        <v>81</v>
      </c>
      <c r="I7" s="104" t="s">
        <v>121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112</v>
      </c>
      <c r="B8" s="104" t="s">
        <v>113</v>
      </c>
      <c r="C8" s="104" t="s">
        <v>114</v>
      </c>
      <c r="D8" s="104" t="s">
        <v>115</v>
      </c>
      <c r="E8" s="104" t="s">
        <v>3</v>
      </c>
      <c r="F8" s="104" t="s">
        <v>87</v>
      </c>
      <c r="G8" s="104" t="s">
        <v>116</v>
      </c>
      <c r="H8" s="104" t="s">
        <v>81</v>
      </c>
      <c r="I8" s="104" t="s">
        <v>117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112</v>
      </c>
      <c r="B9" s="104" t="s">
        <v>113</v>
      </c>
      <c r="C9" s="104" t="s">
        <v>114</v>
      </c>
      <c r="D9" s="104" t="s">
        <v>115</v>
      </c>
      <c r="E9" s="104" t="s">
        <v>3</v>
      </c>
      <c r="F9" s="104" t="s">
        <v>88</v>
      </c>
      <c r="G9" s="104" t="s">
        <v>116</v>
      </c>
      <c r="H9" s="104" t="s">
        <v>81</v>
      </c>
      <c r="I9" s="104" t="s">
        <v>117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112</v>
      </c>
      <c r="B10" s="104" t="s">
        <v>113</v>
      </c>
      <c r="C10" s="104" t="s">
        <v>114</v>
      </c>
      <c r="D10" s="104" t="s">
        <v>115</v>
      </c>
      <c r="E10" s="104" t="s">
        <v>3</v>
      </c>
      <c r="F10" s="104" t="s">
        <v>89</v>
      </c>
      <c r="G10" s="104" t="s">
        <v>116</v>
      </c>
      <c r="H10" s="104" t="s">
        <v>81</v>
      </c>
      <c r="I10" s="104" t="s">
        <v>117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112</v>
      </c>
      <c r="B11" s="104" t="s">
        <v>113</v>
      </c>
      <c r="C11" s="104" t="s">
        <v>114</v>
      </c>
      <c r="D11" s="104" t="s">
        <v>115</v>
      </c>
      <c r="E11" s="104" t="s">
        <v>3</v>
      </c>
      <c r="F11" s="104" t="s">
        <v>90</v>
      </c>
      <c r="G11" s="104" t="s">
        <v>116</v>
      </c>
      <c r="H11" s="104" t="s">
        <v>81</v>
      </c>
      <c r="I11" s="104" t="s">
        <v>117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112</v>
      </c>
      <c r="B12" s="104" t="s">
        <v>113</v>
      </c>
      <c r="C12" s="104" t="s">
        <v>114</v>
      </c>
      <c r="D12" s="104" t="s">
        <v>115</v>
      </c>
      <c r="E12" s="104" t="s">
        <v>3</v>
      </c>
      <c r="F12" s="104" t="s">
        <v>91</v>
      </c>
      <c r="G12" s="104" t="s">
        <v>118</v>
      </c>
      <c r="H12" s="104" t="s">
        <v>81</v>
      </c>
      <c r="I12" s="104" t="s">
        <v>119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112</v>
      </c>
      <c r="B13" s="104" t="s">
        <v>113</v>
      </c>
      <c r="C13" s="104" t="s">
        <v>114</v>
      </c>
      <c r="D13" s="104" t="s">
        <v>115</v>
      </c>
      <c r="E13" s="104" t="s">
        <v>3</v>
      </c>
      <c r="F13" s="104" t="s">
        <v>92</v>
      </c>
      <c r="G13" s="104" t="s">
        <v>120</v>
      </c>
      <c r="H13" s="104" t="s">
        <v>81</v>
      </c>
      <c r="I13" s="104" t="s">
        <v>121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112</v>
      </c>
      <c r="B14" s="104" t="s">
        <v>113</v>
      </c>
      <c r="C14" s="104" t="s">
        <v>114</v>
      </c>
      <c r="D14" s="104" t="s">
        <v>115</v>
      </c>
      <c r="E14" s="104" t="s">
        <v>3</v>
      </c>
      <c r="F14" s="104" t="s">
        <v>93</v>
      </c>
      <c r="G14" s="104" t="s">
        <v>116</v>
      </c>
      <c r="H14" s="104" t="s">
        <v>81</v>
      </c>
      <c r="I14" s="104" t="s">
        <v>117</v>
      </c>
      <c r="J14" s="104" t="s">
        <v>122</v>
      </c>
      <c r="K14" s="104" t="s">
        <v>123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124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125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112</v>
      </c>
      <c r="B15" s="104" t="s">
        <v>113</v>
      </c>
      <c r="C15" s="104" t="s">
        <v>114</v>
      </c>
      <c r="D15" s="104" t="s">
        <v>115</v>
      </c>
      <c r="E15" s="104" t="s">
        <v>3</v>
      </c>
      <c r="F15" s="104" t="s">
        <v>94</v>
      </c>
      <c r="G15" s="104" t="s">
        <v>116</v>
      </c>
      <c r="H15" s="104" t="s">
        <v>81</v>
      </c>
      <c r="I15" s="104" t="s">
        <v>117</v>
      </c>
      <c r="J15" s="104" t="s">
        <v>126</v>
      </c>
      <c r="K15" s="104" t="s">
        <v>127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124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128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112</v>
      </c>
      <c r="B16" s="104" t="s">
        <v>113</v>
      </c>
      <c r="C16" s="104" t="s">
        <v>114</v>
      </c>
      <c r="D16" s="104" t="s">
        <v>115</v>
      </c>
      <c r="E16" s="104" t="s">
        <v>3</v>
      </c>
      <c r="F16" s="104" t="s">
        <v>95</v>
      </c>
      <c r="G16" s="104" t="s">
        <v>116</v>
      </c>
      <c r="H16" s="104" t="s">
        <v>81</v>
      </c>
      <c r="I16" s="104" t="s">
        <v>117</v>
      </c>
      <c r="J16" s="104" t="s">
        <v>129</v>
      </c>
      <c r="K16" s="104" t="s">
        <v>130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124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131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112</v>
      </c>
      <c r="B17" s="104" t="s">
        <v>113</v>
      </c>
      <c r="C17" s="104" t="s">
        <v>114</v>
      </c>
      <c r="D17" s="104" t="s">
        <v>115</v>
      </c>
      <c r="E17" s="104" t="s">
        <v>3</v>
      </c>
      <c r="F17" s="104" t="s">
        <v>96</v>
      </c>
      <c r="G17" s="104" t="s">
        <v>116</v>
      </c>
      <c r="H17" s="104" t="s">
        <v>81</v>
      </c>
      <c r="I17" s="104" t="s">
        <v>117</v>
      </c>
      <c r="J17" s="104" t="s">
        <v>111</v>
      </c>
      <c r="K17" s="104" t="s">
        <v>132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124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133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112</v>
      </c>
      <c r="B18" s="104" t="s">
        <v>113</v>
      </c>
      <c r="C18" s="104" t="s">
        <v>114</v>
      </c>
      <c r="D18" s="104" t="s">
        <v>115</v>
      </c>
      <c r="E18" s="104" t="s">
        <v>3</v>
      </c>
      <c r="F18" s="104" t="s">
        <v>97</v>
      </c>
      <c r="G18" s="104" t="s">
        <v>118</v>
      </c>
      <c r="H18" s="104" t="s">
        <v>81</v>
      </c>
      <c r="I18" s="104" t="s">
        <v>119</v>
      </c>
      <c r="J18" s="104" t="s">
        <v>134</v>
      </c>
      <c r="K18" s="104" t="s">
        <v>135</v>
      </c>
      <c r="L18" s="104" t="s">
        <v>4</v>
      </c>
      <c r="M18" s="104" t="s">
        <v>4</v>
      </c>
      <c r="N18" s="104" t="s">
        <v>3</v>
      </c>
      <c r="O18" s="104" t="s">
        <v>3</v>
      </c>
      <c r="P18" s="104" t="s">
        <v>3</v>
      </c>
      <c r="Q18" s="104" t="s">
        <v>3</v>
      </c>
      <c r="R18" s="104" t="s">
        <v>136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137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112</v>
      </c>
      <c r="B19" s="104" t="s">
        <v>113</v>
      </c>
      <c r="C19" s="104" t="s">
        <v>114</v>
      </c>
      <c r="D19" s="104" t="s">
        <v>115</v>
      </c>
      <c r="E19" s="104" t="s">
        <v>3</v>
      </c>
      <c r="F19" s="104" t="s">
        <v>98</v>
      </c>
      <c r="G19" s="104" t="s">
        <v>120</v>
      </c>
      <c r="H19" s="104" t="s">
        <v>81</v>
      </c>
      <c r="I19" s="104" t="s">
        <v>121</v>
      </c>
      <c r="J19" s="104" t="s">
        <v>138</v>
      </c>
      <c r="K19" s="104" t="s">
        <v>139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3</v>
      </c>
      <c r="Q19" s="104" t="s">
        <v>3</v>
      </c>
      <c r="R19" s="104" t="s">
        <v>140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141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112</v>
      </c>
      <c r="B20" s="104" t="s">
        <v>113</v>
      </c>
      <c r="C20" s="104" t="s">
        <v>114</v>
      </c>
      <c r="D20" s="104" t="s">
        <v>115</v>
      </c>
      <c r="E20" s="104" t="s">
        <v>3</v>
      </c>
      <c r="F20" s="104" t="s">
        <v>99</v>
      </c>
      <c r="G20" s="104" t="s">
        <v>116</v>
      </c>
      <c r="H20" s="104" t="s">
        <v>81</v>
      </c>
      <c r="I20" s="104" t="s">
        <v>117</v>
      </c>
      <c r="J20" s="104" t="s">
        <v>111</v>
      </c>
      <c r="K20" s="104" t="s">
        <v>142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124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143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112</v>
      </c>
      <c r="B21" s="104" t="s">
        <v>113</v>
      </c>
      <c r="C21" s="104" t="s">
        <v>114</v>
      </c>
      <c r="D21" s="104" t="s">
        <v>115</v>
      </c>
      <c r="E21" s="104" t="s">
        <v>3</v>
      </c>
      <c r="F21" s="104" t="s">
        <v>100</v>
      </c>
      <c r="G21" s="104" t="s">
        <v>116</v>
      </c>
      <c r="H21" s="104" t="s">
        <v>81</v>
      </c>
      <c r="I21" s="104" t="s">
        <v>117</v>
      </c>
      <c r="J21" s="104" t="s">
        <v>144</v>
      </c>
      <c r="K21" s="104" t="s">
        <v>145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124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146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112</v>
      </c>
      <c r="B22" s="104" t="s">
        <v>113</v>
      </c>
      <c r="C22" s="104" t="s">
        <v>114</v>
      </c>
      <c r="D22" s="104" t="s">
        <v>115</v>
      </c>
      <c r="E22" s="104" t="s">
        <v>3</v>
      </c>
      <c r="F22" s="104" t="s">
        <v>101</v>
      </c>
      <c r="G22" s="104" t="s">
        <v>116</v>
      </c>
      <c r="H22" s="104" t="s">
        <v>81</v>
      </c>
      <c r="I22" s="104" t="s">
        <v>117</v>
      </c>
      <c r="J22" s="104" t="s">
        <v>109</v>
      </c>
      <c r="K22" s="104" t="s">
        <v>147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124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148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112</v>
      </c>
      <c r="B23" s="104" t="s">
        <v>113</v>
      </c>
      <c r="C23" s="104" t="s">
        <v>114</v>
      </c>
      <c r="D23" s="104" t="s">
        <v>115</v>
      </c>
      <c r="E23" s="104" t="s">
        <v>3</v>
      </c>
      <c r="F23" s="104" t="s">
        <v>102</v>
      </c>
      <c r="G23" s="104" t="s">
        <v>116</v>
      </c>
      <c r="H23" s="104" t="s">
        <v>81</v>
      </c>
      <c r="I23" s="104" t="s">
        <v>117</v>
      </c>
      <c r="J23" s="104" t="s">
        <v>110</v>
      </c>
      <c r="K23" s="104" t="s">
        <v>149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124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150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112</v>
      </c>
      <c r="B24" s="104" t="s">
        <v>113</v>
      </c>
      <c r="C24" s="104" t="s">
        <v>114</v>
      </c>
      <c r="D24" s="104" t="s">
        <v>115</v>
      </c>
      <c r="E24" s="104" t="s">
        <v>3</v>
      </c>
      <c r="F24" s="104" t="s">
        <v>103</v>
      </c>
      <c r="G24" s="104" t="s">
        <v>118</v>
      </c>
      <c r="H24" s="104" t="s">
        <v>81</v>
      </c>
      <c r="I24" s="104" t="s">
        <v>119</v>
      </c>
      <c r="J24" s="104" t="s">
        <v>151</v>
      </c>
      <c r="K24" s="104" t="s">
        <v>152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136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153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112</v>
      </c>
      <c r="B25" s="104" t="s">
        <v>113</v>
      </c>
      <c r="C25" s="104" t="s">
        <v>114</v>
      </c>
      <c r="D25" s="104" t="s">
        <v>115</v>
      </c>
      <c r="E25" s="104" t="s">
        <v>3</v>
      </c>
      <c r="F25" s="104" t="s">
        <v>104</v>
      </c>
      <c r="G25" s="104" t="s">
        <v>120</v>
      </c>
      <c r="H25" s="104" t="s">
        <v>81</v>
      </c>
      <c r="I25" s="104" t="s">
        <v>121</v>
      </c>
      <c r="J25" s="104" t="s">
        <v>154</v>
      </c>
      <c r="K25" s="104" t="s">
        <v>155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140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156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112</v>
      </c>
      <c r="B26" s="104" t="s">
        <v>113</v>
      </c>
      <c r="C26" s="104" t="s">
        <v>114</v>
      </c>
      <c r="D26" s="104" t="s">
        <v>115</v>
      </c>
      <c r="E26" s="104" t="s">
        <v>3</v>
      </c>
      <c r="F26" s="104" t="s">
        <v>105</v>
      </c>
      <c r="G26" s="104" t="s">
        <v>116</v>
      </c>
      <c r="H26" s="104" t="s">
        <v>81</v>
      </c>
      <c r="I26" s="104" t="s">
        <v>117</v>
      </c>
      <c r="J26" s="104" t="s">
        <v>151</v>
      </c>
      <c r="K26" s="104" t="s">
        <v>157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124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146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112</v>
      </c>
      <c r="B27" s="104" t="s">
        <v>113</v>
      </c>
      <c r="C27" s="104" t="s">
        <v>114</v>
      </c>
      <c r="D27" s="104" t="s">
        <v>115</v>
      </c>
      <c r="E27" s="104" t="s">
        <v>3</v>
      </c>
      <c r="F27" s="104" t="s">
        <v>106</v>
      </c>
      <c r="G27" s="104" t="s">
        <v>116</v>
      </c>
      <c r="H27" s="104" t="s">
        <v>81</v>
      </c>
      <c r="I27" s="104" t="s">
        <v>117</v>
      </c>
      <c r="J27" s="104" t="s">
        <v>158</v>
      </c>
      <c r="K27" s="104" t="s">
        <v>159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124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160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112</v>
      </c>
      <c r="B28" s="104" t="s">
        <v>113</v>
      </c>
      <c r="C28" s="104" t="s">
        <v>114</v>
      </c>
      <c r="D28" s="104" t="s">
        <v>115</v>
      </c>
      <c r="E28" s="104" t="s">
        <v>3</v>
      </c>
      <c r="F28" s="104" t="s">
        <v>107</v>
      </c>
      <c r="G28" s="104" t="s">
        <v>116</v>
      </c>
      <c r="H28" s="104" t="s">
        <v>81</v>
      </c>
      <c r="I28" s="104" t="s">
        <v>117</v>
      </c>
      <c r="J28" s="104" t="s">
        <v>108</v>
      </c>
      <c r="K28" s="104" t="s">
        <v>130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124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161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zoomScale="85" zoomScaleNormal="100" zoomScaleSheetLayoutView="85" workbookViewId="0">
      <selection activeCell="H21" sqref="H21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15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NURUL HIDA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53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07.00 - 14.30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164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07.00 - 14.30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164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07.00 - 14.30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164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07.00 - 14.30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164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07.00 - 11.30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164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07.00 - 15.00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164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07.00 - 14.30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164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07.00 - 14.30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164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07.00 - 14.30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164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07.00 - 14.30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164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07.00 - 11.30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164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07.00 - 15.00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164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07.00 - 14.30</v>
      </c>
      <c r="C20" s="6" t="str">
        <f>IF(Sheet1!J14=0,"",Sheet1!J14)</f>
        <v>06.27</v>
      </c>
      <c r="D20" s="6" t="str">
        <f>IF(Sheet1!K14=0,"",Sheet1!K14)</f>
        <v>14.50</v>
      </c>
      <c r="E20" s="6"/>
      <c r="F20" s="6"/>
      <c r="G20" s="6"/>
      <c r="H20" s="6"/>
      <c r="I20" s="6" t="str">
        <f>IF(Sheet1!R14=0,"",Sheet1!R14)</f>
        <v>07.30</v>
      </c>
      <c r="J20" s="43">
        <f t="shared" si="4"/>
        <v>0.34930555555555559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07</v>
      </c>
      <c r="Q20" s="26" t="str">
        <f t="shared" si="7"/>
        <v>30</v>
      </c>
      <c r="R20" s="29">
        <f t="shared" si="8"/>
        <v>7</v>
      </c>
      <c r="S20" s="6">
        <f t="shared" si="9"/>
        <v>30</v>
      </c>
      <c r="T20" s="26">
        <f t="shared" si="10"/>
        <v>7.5</v>
      </c>
      <c r="U20" s="25" t="str">
        <f t="shared" si="11"/>
        <v>08</v>
      </c>
      <c r="V20" s="33" t="str">
        <f t="shared" si="12"/>
        <v>23</v>
      </c>
      <c r="W20" s="25">
        <f t="shared" si="13"/>
        <v>8</v>
      </c>
      <c r="X20" s="6">
        <f t="shared" si="13"/>
        <v>23</v>
      </c>
      <c r="Y20" s="26">
        <f t="shared" si="14"/>
        <v>8.3833333333333346</v>
      </c>
      <c r="Z20" s="42">
        <f t="shared" si="15"/>
        <v>0.34930555555555559</v>
      </c>
      <c r="AA20" s="7" t="str">
        <f t="shared" si="16"/>
        <v>08:23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07.00 - 14.30</v>
      </c>
      <c r="C21" s="6" t="str">
        <f>IF(Sheet1!J15=0,"",Sheet1!J15)</f>
        <v>06.36</v>
      </c>
      <c r="D21" s="6" t="str">
        <f>IF(Sheet1!K15=0,"",Sheet1!K15)</f>
        <v>14.44</v>
      </c>
      <c r="E21" s="6"/>
      <c r="F21" s="6"/>
      <c r="G21" s="6"/>
      <c r="H21" s="6"/>
      <c r="I21" s="6" t="str">
        <f>IF(Sheet1!R15=0,"",Sheet1!R15)</f>
        <v>07.30</v>
      </c>
      <c r="J21" s="43">
        <f t="shared" si="4"/>
        <v>0.33888888888888885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07</v>
      </c>
      <c r="Q21" s="26" t="str">
        <f t="shared" si="7"/>
        <v>30</v>
      </c>
      <c r="R21" s="29">
        <f t="shared" si="8"/>
        <v>7</v>
      </c>
      <c r="S21" s="6">
        <f t="shared" si="9"/>
        <v>30</v>
      </c>
      <c r="T21" s="26">
        <f t="shared" si="10"/>
        <v>7.5</v>
      </c>
      <c r="U21" s="25" t="str">
        <f t="shared" si="11"/>
        <v>08</v>
      </c>
      <c r="V21" s="33" t="str">
        <f t="shared" si="12"/>
        <v>08</v>
      </c>
      <c r="W21" s="25">
        <f t="shared" si="13"/>
        <v>8</v>
      </c>
      <c r="X21" s="6">
        <f t="shared" si="13"/>
        <v>8</v>
      </c>
      <c r="Y21" s="26">
        <f t="shared" si="14"/>
        <v>8.1333333333333329</v>
      </c>
      <c r="Z21" s="42">
        <f t="shared" si="15"/>
        <v>0.33888888888888885</v>
      </c>
      <c r="AA21" s="7" t="str">
        <f t="shared" si="16"/>
        <v>08:08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07.00 - 14.30</v>
      </c>
      <c r="C22" s="6" t="str">
        <f>IF(Sheet1!J16=0,"",Sheet1!J16)</f>
        <v>06.32</v>
      </c>
      <c r="D22" s="6" t="str">
        <f>IF(Sheet1!K16=0,"",Sheet1!K16)</f>
        <v>14.32</v>
      </c>
      <c r="E22" s="6"/>
      <c r="F22" s="6"/>
      <c r="G22" s="6"/>
      <c r="H22" s="6"/>
      <c r="I22" s="6" t="str">
        <f>IF(Sheet1!R16=0,"",Sheet1!R16)</f>
        <v>07.30</v>
      </c>
      <c r="J22" s="43">
        <f t="shared" si="4"/>
        <v>0.33333333333333331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07</v>
      </c>
      <c r="Q22" s="26" t="str">
        <f t="shared" si="7"/>
        <v>30</v>
      </c>
      <c r="R22" s="29">
        <f t="shared" si="8"/>
        <v>7</v>
      </c>
      <c r="S22" s="6">
        <f t="shared" si="9"/>
        <v>30</v>
      </c>
      <c r="T22" s="26">
        <f t="shared" si="10"/>
        <v>7.5</v>
      </c>
      <c r="U22" s="25" t="str">
        <f t="shared" si="11"/>
        <v>08</v>
      </c>
      <c r="V22" s="33" t="str">
        <f t="shared" si="12"/>
        <v>00</v>
      </c>
      <c r="W22" s="25">
        <f t="shared" si="13"/>
        <v>8</v>
      </c>
      <c r="X22" s="6">
        <f t="shared" si="13"/>
        <v>0</v>
      </c>
      <c r="Y22" s="26">
        <f t="shared" si="14"/>
        <v>8</v>
      </c>
      <c r="Z22" s="42">
        <f t="shared" si="15"/>
        <v>0.33333333333333331</v>
      </c>
      <c r="AA22" s="7" t="str">
        <f t="shared" si="16"/>
        <v>08:00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07.00 - 14.30</v>
      </c>
      <c r="C23" s="6" t="str">
        <f>IF(Sheet1!J17=0,"",Sheet1!J17)</f>
        <v>06.35</v>
      </c>
      <c r="D23" s="6" t="str">
        <f>IF(Sheet1!K17=0,"",Sheet1!K17)</f>
        <v>14.49</v>
      </c>
      <c r="E23" s="6"/>
      <c r="F23" s="6"/>
      <c r="G23" s="6"/>
      <c r="H23" s="6"/>
      <c r="I23" s="6" t="str">
        <f>IF(Sheet1!R17=0,"",Sheet1!R17)</f>
        <v>07.30</v>
      </c>
      <c r="J23" s="92">
        <f t="shared" si="4"/>
        <v>0.34305555555555561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07</v>
      </c>
      <c r="Q23" s="26" t="str">
        <f t="shared" si="7"/>
        <v>30</v>
      </c>
      <c r="R23" s="29">
        <f t="shared" si="8"/>
        <v>7</v>
      </c>
      <c r="S23" s="6">
        <f t="shared" si="9"/>
        <v>30</v>
      </c>
      <c r="T23" s="26">
        <f t="shared" si="10"/>
        <v>7.5</v>
      </c>
      <c r="U23" s="25" t="str">
        <f t="shared" si="11"/>
        <v>08</v>
      </c>
      <c r="V23" s="33" t="str">
        <f t="shared" si="12"/>
        <v>14</v>
      </c>
      <c r="W23" s="25">
        <f t="shared" si="13"/>
        <v>8</v>
      </c>
      <c r="X23" s="6">
        <f t="shared" si="13"/>
        <v>14</v>
      </c>
      <c r="Y23" s="26">
        <f t="shared" si="14"/>
        <v>8.2333333333333343</v>
      </c>
      <c r="Z23" s="42">
        <f t="shared" si="15"/>
        <v>0.34305555555555561</v>
      </c>
      <c r="AA23" s="7" t="str">
        <f t="shared" si="16"/>
        <v>08:14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07.00 - 11.30</v>
      </c>
      <c r="C24" s="6" t="str">
        <f>IF(Sheet1!J18=0,"",Sheet1!J18)</f>
        <v>06.23</v>
      </c>
      <c r="D24" s="6" t="str">
        <f>IF(Sheet1!K18=0,"",Sheet1!K18)</f>
        <v>11.37</v>
      </c>
      <c r="E24" s="6"/>
      <c r="F24" s="6"/>
      <c r="G24" s="6"/>
      <c r="H24" s="6"/>
      <c r="I24" s="6" t="str">
        <f>IF(Sheet1!R18=0,"",Sheet1!R18)</f>
        <v>04.30</v>
      </c>
      <c r="J24" s="43">
        <f t="shared" si="4"/>
        <v>0.21805555555555556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30</v>
      </c>
      <c r="R24" s="29">
        <f t="shared" si="8"/>
        <v>4</v>
      </c>
      <c r="S24" s="6">
        <f t="shared" si="9"/>
        <v>30</v>
      </c>
      <c r="T24" s="26">
        <f t="shared" si="10"/>
        <v>4.5</v>
      </c>
      <c r="U24" s="25" t="str">
        <f t="shared" si="11"/>
        <v>05</v>
      </c>
      <c r="V24" s="33" t="str">
        <f t="shared" si="12"/>
        <v>14</v>
      </c>
      <c r="W24" s="25">
        <f t="shared" si="13"/>
        <v>5</v>
      </c>
      <c r="X24" s="6">
        <f t="shared" si="13"/>
        <v>14</v>
      </c>
      <c r="Y24" s="26">
        <f t="shared" si="14"/>
        <v>5.2333333333333334</v>
      </c>
      <c r="Z24" s="42">
        <f t="shared" si="15"/>
        <v>0.21805555555555556</v>
      </c>
      <c r="AA24" s="7" t="str">
        <f t="shared" si="16"/>
        <v>05:14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07.00 - 15.00</v>
      </c>
      <c r="C25" s="6" t="str">
        <f>IF(Sheet1!J19=0,"",Sheet1!J19)</f>
        <v>06.37</v>
      </c>
      <c r="D25" s="6" t="str">
        <f>IF(Sheet1!K19=0,"",Sheet1!K19)</f>
        <v>15.05</v>
      </c>
      <c r="E25" s="6"/>
      <c r="F25" s="6"/>
      <c r="G25" s="6"/>
      <c r="H25" s="6"/>
      <c r="I25" s="6" t="str">
        <f>IF(Sheet1!R19=0,"",Sheet1!R19)</f>
        <v>00.01</v>
      </c>
      <c r="J25" s="43">
        <f t="shared" si="4"/>
        <v>0.35277777777777775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00</v>
      </c>
      <c r="Q25" s="26" t="str">
        <f t="shared" si="7"/>
        <v>01</v>
      </c>
      <c r="R25" s="29">
        <f t="shared" si="8"/>
        <v>0</v>
      </c>
      <c r="S25" s="6">
        <f t="shared" si="9"/>
        <v>1</v>
      </c>
      <c r="T25" s="26">
        <f t="shared" si="10"/>
        <v>1.6666666666666666E-2</v>
      </c>
      <c r="U25" s="25" t="str">
        <f t="shared" si="11"/>
        <v>08</v>
      </c>
      <c r="V25" s="33" t="str">
        <f t="shared" si="12"/>
        <v>28</v>
      </c>
      <c r="W25" s="25">
        <f t="shared" si="13"/>
        <v>8</v>
      </c>
      <c r="X25" s="6">
        <f t="shared" si="13"/>
        <v>28</v>
      </c>
      <c r="Y25" s="26">
        <f t="shared" si="14"/>
        <v>8.466666666666665</v>
      </c>
      <c r="Z25" s="42">
        <f t="shared" si="15"/>
        <v>0.35277777777777775</v>
      </c>
      <c r="AA25" s="7" t="str">
        <f t="shared" si="16"/>
        <v>08:28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07.00 - 14.30</v>
      </c>
      <c r="C26" s="6" t="str">
        <f>IF(Sheet1!J20=0,"",Sheet1!J20)</f>
        <v>06.35</v>
      </c>
      <c r="D26" s="6" t="str">
        <f>IF(Sheet1!K20=0,"",Sheet1!K20)</f>
        <v>14.37</v>
      </c>
      <c r="E26" s="6"/>
      <c r="F26" s="6"/>
      <c r="G26" s="6"/>
      <c r="H26" s="6"/>
      <c r="I26" s="6" t="str">
        <f>IF(Sheet1!R20=0,"",Sheet1!R20)</f>
        <v>07.30</v>
      </c>
      <c r="J26" s="43">
        <f t="shared" si="4"/>
        <v>0.33472222222222231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07</v>
      </c>
      <c r="Q26" s="26" t="str">
        <f t="shared" si="7"/>
        <v>30</v>
      </c>
      <c r="R26" s="29">
        <f t="shared" si="8"/>
        <v>7</v>
      </c>
      <c r="S26" s="6">
        <f t="shared" si="9"/>
        <v>30</v>
      </c>
      <c r="T26" s="26">
        <f t="shared" si="10"/>
        <v>7.5</v>
      </c>
      <c r="U26" s="25" t="str">
        <f t="shared" si="11"/>
        <v>08</v>
      </c>
      <c r="V26" s="33" t="str">
        <f t="shared" si="12"/>
        <v>02</v>
      </c>
      <c r="W26" s="25">
        <f t="shared" si="13"/>
        <v>8</v>
      </c>
      <c r="X26" s="6">
        <f t="shared" si="13"/>
        <v>2</v>
      </c>
      <c r="Y26" s="26">
        <f t="shared" si="14"/>
        <v>8.033333333333335</v>
      </c>
      <c r="Z26" s="42">
        <f t="shared" si="15"/>
        <v>0.33472222222222231</v>
      </c>
      <c r="AA26" s="7" t="str">
        <f t="shared" si="16"/>
        <v>08:02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07.00 - 14.30</v>
      </c>
      <c r="C27" s="6" t="str">
        <f>IF(Sheet1!J21=0,"",Sheet1!J21)</f>
        <v>06.34</v>
      </c>
      <c r="D27" s="6" t="str">
        <f>IF(Sheet1!K21=0,"",Sheet1!K21)</f>
        <v>14.42</v>
      </c>
      <c r="E27" s="6"/>
      <c r="F27" s="6"/>
      <c r="G27" s="6"/>
      <c r="H27" s="6"/>
      <c r="I27" s="6" t="str">
        <f>IF(Sheet1!R21=0,"",Sheet1!R21)</f>
        <v>07.30</v>
      </c>
      <c r="J27" s="43">
        <f t="shared" si="4"/>
        <v>0.33888888888888885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07</v>
      </c>
      <c r="Q27" s="26" t="str">
        <f t="shared" si="7"/>
        <v>30</v>
      </c>
      <c r="R27" s="29">
        <f t="shared" si="8"/>
        <v>7</v>
      </c>
      <c r="S27" s="6">
        <f t="shared" si="9"/>
        <v>30</v>
      </c>
      <c r="T27" s="26">
        <f t="shared" si="10"/>
        <v>7.5</v>
      </c>
      <c r="U27" s="25" t="str">
        <f t="shared" si="11"/>
        <v>08</v>
      </c>
      <c r="V27" s="33" t="str">
        <f t="shared" si="12"/>
        <v>08</v>
      </c>
      <c r="W27" s="25">
        <f t="shared" si="13"/>
        <v>8</v>
      </c>
      <c r="X27" s="6">
        <f t="shared" si="13"/>
        <v>8</v>
      </c>
      <c r="Y27" s="26">
        <f t="shared" si="14"/>
        <v>8.1333333333333329</v>
      </c>
      <c r="Z27" s="42">
        <f t="shared" si="15"/>
        <v>0.33888888888888885</v>
      </c>
      <c r="AA27" s="7" t="str">
        <f t="shared" si="16"/>
        <v>08:08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07.00 - 14.30</v>
      </c>
      <c r="C28" s="6" t="str">
        <f>IF(Sheet1!J22=0,"",Sheet1!J22)</f>
        <v>06.39</v>
      </c>
      <c r="D28" s="6" t="str">
        <f>IF(Sheet1!K22=0,"",Sheet1!K22)</f>
        <v>14.45</v>
      </c>
      <c r="E28" s="6"/>
      <c r="F28" s="6"/>
      <c r="G28" s="6"/>
      <c r="H28" s="6"/>
      <c r="I28" s="6" t="str">
        <f>IF(Sheet1!R22=0,"",Sheet1!R22)</f>
        <v>07.30</v>
      </c>
      <c r="J28" s="43">
        <f t="shared" si="4"/>
        <v>0.33750000000000002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07</v>
      </c>
      <c r="Q28" s="26" t="str">
        <f t="shared" si="7"/>
        <v>30</v>
      </c>
      <c r="R28" s="29">
        <f t="shared" si="8"/>
        <v>7</v>
      </c>
      <c r="S28" s="6">
        <f t="shared" si="9"/>
        <v>30</v>
      </c>
      <c r="T28" s="26">
        <f t="shared" si="10"/>
        <v>7.5</v>
      </c>
      <c r="U28" s="25" t="str">
        <f t="shared" si="11"/>
        <v>08</v>
      </c>
      <c r="V28" s="33" t="str">
        <f t="shared" si="12"/>
        <v>06</v>
      </c>
      <c r="W28" s="25">
        <f t="shared" si="13"/>
        <v>8</v>
      </c>
      <c r="X28" s="6">
        <f t="shared" si="13"/>
        <v>6</v>
      </c>
      <c r="Y28" s="26">
        <f t="shared" si="14"/>
        <v>8.1000000000000014</v>
      </c>
      <c r="Z28" s="42">
        <f t="shared" si="15"/>
        <v>0.33750000000000002</v>
      </c>
      <c r="AA28" s="7" t="str">
        <f t="shared" si="16"/>
        <v>08:06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07.00 - 14.30</v>
      </c>
      <c r="C29" s="6" t="str">
        <f>IF(Sheet1!J23=0,"",Sheet1!J23)</f>
        <v>06.31</v>
      </c>
      <c r="D29" s="6" t="str">
        <f>IF(Sheet1!K23=0,"",Sheet1!K23)</f>
        <v>15.24</v>
      </c>
      <c r="E29" s="6"/>
      <c r="F29" s="6"/>
      <c r="G29" s="6"/>
      <c r="H29" s="6"/>
      <c r="I29" s="6" t="str">
        <f>IF(Sheet1!R23=0,"",Sheet1!R23)</f>
        <v>07.30</v>
      </c>
      <c r="J29" s="43">
        <f t="shared" si="4"/>
        <v>0.37013888888888896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07</v>
      </c>
      <c r="Q29" s="26" t="str">
        <f t="shared" si="7"/>
        <v>30</v>
      </c>
      <c r="R29" s="29">
        <f t="shared" si="8"/>
        <v>7</v>
      </c>
      <c r="S29" s="6">
        <f t="shared" si="9"/>
        <v>30</v>
      </c>
      <c r="T29" s="26">
        <f t="shared" si="10"/>
        <v>7.5</v>
      </c>
      <c r="U29" s="25" t="str">
        <f t="shared" si="11"/>
        <v>08</v>
      </c>
      <c r="V29" s="33" t="str">
        <f t="shared" si="12"/>
        <v>53</v>
      </c>
      <c r="W29" s="25">
        <f t="shared" si="13"/>
        <v>8</v>
      </c>
      <c r="X29" s="6">
        <f t="shared" si="13"/>
        <v>53</v>
      </c>
      <c r="Y29" s="26">
        <f t="shared" si="14"/>
        <v>8.8833333333333346</v>
      </c>
      <c r="Z29" s="42">
        <f t="shared" si="15"/>
        <v>0.37013888888888896</v>
      </c>
      <c r="AA29" s="7" t="str">
        <f t="shared" si="16"/>
        <v>08:53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07.00 - 11.30</v>
      </c>
      <c r="C30" s="6" t="str">
        <f>IF(Sheet1!J24=0,"",Sheet1!J24)</f>
        <v>06.28</v>
      </c>
      <c r="D30" s="6" t="str">
        <f>IF(Sheet1!K24=0,"",Sheet1!K24)</f>
        <v>11.31</v>
      </c>
      <c r="E30" s="6"/>
      <c r="F30" s="6"/>
      <c r="G30" s="6"/>
      <c r="H30" s="6"/>
      <c r="I30" s="6" t="str">
        <f>IF(Sheet1!R24=0,"",Sheet1!R24)</f>
        <v>04.30</v>
      </c>
      <c r="J30" s="43">
        <f t="shared" si="4"/>
        <v>0.2104166666666667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30</v>
      </c>
      <c r="R30" s="29">
        <f t="shared" si="8"/>
        <v>4</v>
      </c>
      <c r="S30" s="6">
        <f t="shared" si="9"/>
        <v>30</v>
      </c>
      <c r="T30" s="26">
        <f t="shared" si="10"/>
        <v>4.5</v>
      </c>
      <c r="U30" s="25" t="str">
        <f t="shared" si="11"/>
        <v>05</v>
      </c>
      <c r="V30" s="33" t="str">
        <f t="shared" si="12"/>
        <v>03</v>
      </c>
      <c r="W30" s="25">
        <f t="shared" si="13"/>
        <v>5</v>
      </c>
      <c r="X30" s="6">
        <f t="shared" si="13"/>
        <v>3</v>
      </c>
      <c r="Y30" s="26">
        <f t="shared" si="14"/>
        <v>5.0500000000000007</v>
      </c>
      <c r="Z30" s="42">
        <f t="shared" si="15"/>
        <v>0.2104166666666667</v>
      </c>
      <c r="AA30" s="7" t="str">
        <f t="shared" si="16"/>
        <v>05:03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07.00 - 15.00</v>
      </c>
      <c r="C31" s="6" t="str">
        <f>IF(Sheet1!J25=0,"",Sheet1!J25)</f>
        <v>06.40</v>
      </c>
      <c r="D31" s="6" t="str">
        <f>IF(Sheet1!K25=0,"",Sheet1!K25)</f>
        <v>15.50</v>
      </c>
      <c r="E31" s="6"/>
      <c r="F31" s="6"/>
      <c r="G31" s="6"/>
      <c r="H31" s="6"/>
      <c r="I31" s="6" t="str">
        <f>IF(Sheet1!R25=0,"",Sheet1!R25)</f>
        <v>00.01</v>
      </c>
      <c r="J31" s="43">
        <f t="shared" si="4"/>
        <v>0.38194444444444442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00</v>
      </c>
      <c r="Q31" s="26" t="str">
        <f t="shared" si="7"/>
        <v>01</v>
      </c>
      <c r="R31" s="29">
        <f t="shared" si="8"/>
        <v>0</v>
      </c>
      <c r="S31" s="6">
        <f t="shared" si="9"/>
        <v>1</v>
      </c>
      <c r="T31" s="26">
        <f t="shared" si="10"/>
        <v>1.6666666666666666E-2</v>
      </c>
      <c r="U31" s="25" t="str">
        <f t="shared" si="11"/>
        <v>09</v>
      </c>
      <c r="V31" s="33" t="str">
        <f t="shared" si="12"/>
        <v>10</v>
      </c>
      <c r="W31" s="25">
        <f t="shared" si="13"/>
        <v>9</v>
      </c>
      <c r="X31" s="6">
        <f t="shared" si="13"/>
        <v>10</v>
      </c>
      <c r="Y31" s="26">
        <f t="shared" si="14"/>
        <v>9.1666666666666661</v>
      </c>
      <c r="Z31" s="42">
        <f t="shared" si="15"/>
        <v>0.38194444444444442</v>
      </c>
      <c r="AA31" s="7" t="str">
        <f t="shared" si="16"/>
        <v>09:10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07.00 - 14.30</v>
      </c>
      <c r="C32" s="6" t="str">
        <f>IF(Sheet1!J26=0,"",Sheet1!J26)</f>
        <v>06.28</v>
      </c>
      <c r="D32" s="6" t="str">
        <f>IF(Sheet1!K26=0,"",Sheet1!K26)</f>
        <v>14.35</v>
      </c>
      <c r="E32" s="6"/>
      <c r="F32" s="6"/>
      <c r="G32" s="6"/>
      <c r="H32" s="6"/>
      <c r="I32" s="6" t="str">
        <f>IF(Sheet1!R26=0,"",Sheet1!R26)</f>
        <v>07.30</v>
      </c>
      <c r="J32" s="43">
        <f t="shared" si="4"/>
        <v>0.33819444444444452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07</v>
      </c>
      <c r="Q32" s="26" t="str">
        <f t="shared" si="7"/>
        <v>30</v>
      </c>
      <c r="R32" s="29">
        <f t="shared" si="8"/>
        <v>7</v>
      </c>
      <c r="S32" s="6">
        <f t="shared" si="9"/>
        <v>30</v>
      </c>
      <c r="T32" s="26">
        <f>IFERROR(I32*24,"")</f>
        <v>7.5</v>
      </c>
      <c r="U32" s="25" t="str">
        <f t="shared" si="11"/>
        <v>08</v>
      </c>
      <c r="V32" s="33" t="str">
        <f t="shared" si="12"/>
        <v>07</v>
      </c>
      <c r="W32" s="25">
        <f t="shared" si="13"/>
        <v>8</v>
      </c>
      <c r="X32" s="6">
        <f t="shared" si="13"/>
        <v>7</v>
      </c>
      <c r="Y32" s="26">
        <f t="shared" si="14"/>
        <v>8.1166666666666689</v>
      </c>
      <c r="Z32" s="42">
        <f t="shared" si="15"/>
        <v>0.33819444444444452</v>
      </c>
      <c r="AA32" s="7" t="str">
        <f t="shared" si="16"/>
        <v>08:07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07.00 - 14.30</v>
      </c>
      <c r="C33" s="6" t="str">
        <f>IF(Sheet1!J27=0,"",Sheet1!J27)</f>
        <v>06.33</v>
      </c>
      <c r="D33" s="6" t="str">
        <f>IF(Sheet1!K27=0,"",Sheet1!K27)</f>
        <v>14.31</v>
      </c>
      <c r="E33" s="6"/>
      <c r="F33" s="6"/>
      <c r="G33" s="6"/>
      <c r="H33" s="6"/>
      <c r="I33" s="6" t="str">
        <f>IF(Sheet1!R27=0,"",Sheet1!R27)</f>
        <v>07.30</v>
      </c>
      <c r="J33" s="43">
        <f t="shared" si="4"/>
        <v>0.33194444444444454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07</v>
      </c>
      <c r="Q33" s="26" t="str">
        <f t="shared" si="7"/>
        <v>30</v>
      </c>
      <c r="R33" s="29">
        <f t="shared" si="8"/>
        <v>7</v>
      </c>
      <c r="S33" s="6">
        <f t="shared" si="9"/>
        <v>30</v>
      </c>
      <c r="T33" s="26">
        <f t="shared" si="10"/>
        <v>7.5</v>
      </c>
      <c r="U33" s="25" t="str">
        <f t="shared" si="11"/>
        <v>07</v>
      </c>
      <c r="V33" s="33" t="str">
        <f t="shared" si="12"/>
        <v>58</v>
      </c>
      <c r="W33" s="25">
        <f t="shared" si="13"/>
        <v>7</v>
      </c>
      <c r="X33" s="6">
        <f t="shared" si="13"/>
        <v>58</v>
      </c>
      <c r="Y33" s="26">
        <f t="shared" si="14"/>
        <v>7.9666666666666686</v>
      </c>
      <c r="Z33" s="42">
        <f t="shared" si="15"/>
        <v>0.33194444444444454</v>
      </c>
      <c r="AA33" s="7" t="str">
        <f t="shared" si="16"/>
        <v>07:58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07.00 - 14.30</v>
      </c>
      <c r="C34" s="6" t="str">
        <f>IF(Sheet1!J28=0,"",Sheet1!J28)</f>
        <v>06.41</v>
      </c>
      <c r="D34" s="6" t="str">
        <f>IF(Sheet1!K28=0,"",Sheet1!K28)</f>
        <v>14.32</v>
      </c>
      <c r="E34" s="6"/>
      <c r="F34" s="6"/>
      <c r="G34" s="6"/>
      <c r="H34" s="6"/>
      <c r="I34" s="6" t="str">
        <f>IF(Sheet1!R28=0,"",Sheet1!R28)</f>
        <v>07.30</v>
      </c>
      <c r="J34" s="43">
        <f t="shared" si="4"/>
        <v>0.32708333333333328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07</v>
      </c>
      <c r="Q34" s="32" t="str">
        <f t="shared" si="7"/>
        <v>30</v>
      </c>
      <c r="R34" s="30">
        <f t="shared" si="8"/>
        <v>7</v>
      </c>
      <c r="S34" s="28">
        <f t="shared" si="9"/>
        <v>30</v>
      </c>
      <c r="T34" s="26">
        <f t="shared" si="10"/>
        <v>7.5</v>
      </c>
      <c r="U34" s="27" t="str">
        <f t="shared" ref="U34" si="18">LEFT(J34,2)</f>
        <v>0,</v>
      </c>
      <c r="V34" s="33" t="str">
        <f t="shared" si="12"/>
        <v>51</v>
      </c>
      <c r="W34" s="27">
        <f t="shared" si="13"/>
        <v>0</v>
      </c>
      <c r="X34" s="28">
        <f t="shared" si="13"/>
        <v>51</v>
      </c>
      <c r="Y34" s="26">
        <f t="shared" si="14"/>
        <v>7.8499999999999988</v>
      </c>
      <c r="Z34" s="42">
        <f t="shared" si="15"/>
        <v>0.32708333333333328</v>
      </c>
      <c r="AA34" s="7" t="str">
        <f t="shared" si="16"/>
        <v>07:51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84:84</v>
      </c>
      <c r="J35" s="3" t="str">
        <f>TEXT(U36,0)&amp;":"&amp;TEXT(X36,0)</f>
        <v>111:5</v>
      </c>
      <c r="K35" s="10"/>
      <c r="O35">
        <f>SUM(O8:O34)</f>
        <v>15</v>
      </c>
      <c r="P35" s="21">
        <f>SUM(R8:R33)</f>
        <v>78</v>
      </c>
      <c r="Q35" s="22">
        <f>SUM(S8:S33)</f>
        <v>362</v>
      </c>
      <c r="R35" s="20" t="str">
        <f>LEFT(Q35,2)&amp;0</f>
        <v>360</v>
      </c>
      <c r="S35" s="19" t="str">
        <f>RIGHT(Q35,1)</f>
        <v>2</v>
      </c>
      <c r="T35" s="36">
        <f>SUM(T8:T34)</f>
        <v>91.533333333333331</v>
      </c>
      <c r="U35" s="21">
        <f>SUM(W8:W34)</f>
        <v>106</v>
      </c>
      <c r="V35" s="34">
        <f>SUM(X8:X34)</f>
        <v>285</v>
      </c>
      <c r="W35" s="35" t="str">
        <f>LEFT(V35,2)&amp;0</f>
        <v>280</v>
      </c>
      <c r="X35" s="19" t="str">
        <f>RIGHT(V35,1)</f>
        <v>5</v>
      </c>
      <c r="Y35" s="37">
        <f>SUM(Y8:Y34)</f>
        <v>117.75000000000001</v>
      </c>
      <c r="Z35" s="41">
        <f>SUM(Z8:Z34)</f>
        <v>4.9062500000000009</v>
      </c>
      <c r="AA35" s="40"/>
    </row>
    <row r="36" spans="1:27" ht="16.5" thickBot="1" x14ac:dyDescent="0.3">
      <c r="L36" s="7"/>
      <c r="P36" s="107">
        <f>SUM(LEFT(P35,3),R36)</f>
        <v>84</v>
      </c>
      <c r="Q36" s="108"/>
      <c r="R36" s="23">
        <f>R35/60</f>
        <v>6</v>
      </c>
      <c r="S36" s="9" t="str">
        <f>S35</f>
        <v>2</v>
      </c>
      <c r="T36" s="24"/>
      <c r="U36" s="112">
        <f>SUM(LEFT(U35,3),W36)</f>
        <v>110.66666666666667</v>
      </c>
      <c r="V36" s="113"/>
      <c r="W36" s="23">
        <f>W35/60</f>
        <v>4.666666666666667</v>
      </c>
      <c r="X36" s="9" t="str">
        <f>X35</f>
        <v>5</v>
      </c>
      <c r="Y36" s="38">
        <f>U36</f>
        <v>110.66666666666667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84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162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163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8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07.00 - 14.30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07.00 - 14.30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07.00 - 14.30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07.00 - 14.30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07.00 - 11.30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07.00 - 15.00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07.00 - 14.30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07.00 - 14.30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07.00 - 14.30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07.00 - 14.30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07.00 - 11.30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07.00 - 15.00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07.00 - 14.30</v>
      </c>
      <c r="C20" s="58" t="str">
        <f>IF(Sheet1!J14=0,"",Sheet1!J14)</f>
        <v>06.27</v>
      </c>
      <c r="D20" s="58"/>
      <c r="E20" s="58"/>
      <c r="F20" s="58" t="str">
        <f>IF(Sheet1!K14=0,"",Sheet1!K14)</f>
        <v>14.50</v>
      </c>
      <c r="G20" s="58"/>
      <c r="H20" s="58"/>
      <c r="I20" s="58"/>
      <c r="J20" s="58"/>
      <c r="K20" s="58" t="str">
        <f>IF(Sheet1!R14=0,"",Sheet1!R14)</f>
        <v>07.30</v>
      </c>
      <c r="L20" s="58" t="str">
        <f>IF(Sheet1!Z14=0,"",Sheet1!Z14)</f>
        <v>08.22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07</v>
      </c>
      <c r="T20" s="64" t="str">
        <f t="shared" si="2"/>
        <v>30</v>
      </c>
      <c r="U20" s="65">
        <f t="shared" si="7"/>
        <v>7</v>
      </c>
      <c r="V20" s="58">
        <f t="shared" si="7"/>
        <v>30</v>
      </c>
      <c r="W20" s="64">
        <f t="shared" si="3"/>
        <v>7.5</v>
      </c>
      <c r="X20" s="63" t="str">
        <f t="shared" si="4"/>
        <v>08</v>
      </c>
      <c r="Y20" s="66" t="str">
        <f t="shared" si="5"/>
        <v>22</v>
      </c>
      <c r="Z20" s="63">
        <f t="shared" si="8"/>
        <v>8</v>
      </c>
      <c r="AA20" s="58">
        <f t="shared" si="8"/>
        <v>22</v>
      </c>
      <c r="AB20" s="64">
        <f t="shared" si="9"/>
        <v>8.3666666666666671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07.00 - 14.30</v>
      </c>
      <c r="C21" s="58" t="str">
        <f>IF(Sheet1!J15=0,"",Sheet1!J15)</f>
        <v>06.36</v>
      </c>
      <c r="D21" s="58"/>
      <c r="E21" s="58"/>
      <c r="F21" s="58" t="str">
        <f>IF(Sheet1!K15=0,"",Sheet1!K15)</f>
        <v>14.44</v>
      </c>
      <c r="G21" s="58"/>
      <c r="H21" s="58"/>
      <c r="I21" s="58"/>
      <c r="J21" s="58"/>
      <c r="K21" s="58" t="str">
        <f>IF(Sheet1!R15=0,"",Sheet1!R15)</f>
        <v>07.30</v>
      </c>
      <c r="L21" s="58" t="str">
        <f>IF(Sheet1!Z15=0,"",Sheet1!Z15)</f>
        <v>08.08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07</v>
      </c>
      <c r="T21" s="64" t="str">
        <f t="shared" si="2"/>
        <v>30</v>
      </c>
      <c r="U21" s="65">
        <f t="shared" si="7"/>
        <v>7</v>
      </c>
      <c r="V21" s="58">
        <f t="shared" si="7"/>
        <v>30</v>
      </c>
      <c r="W21" s="64">
        <f t="shared" si="3"/>
        <v>7.5</v>
      </c>
      <c r="X21" s="63" t="str">
        <f t="shared" si="4"/>
        <v>08</v>
      </c>
      <c r="Y21" s="66" t="str">
        <f t="shared" si="5"/>
        <v>08</v>
      </c>
      <c r="Z21" s="63">
        <f t="shared" si="8"/>
        <v>8</v>
      </c>
      <c r="AA21" s="58">
        <f t="shared" si="8"/>
        <v>8</v>
      </c>
      <c r="AB21" s="64">
        <f t="shared" si="9"/>
        <v>8.1333333333333329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07.00 - 14.30</v>
      </c>
      <c r="C22" s="58" t="str">
        <f>IF(Sheet1!J16=0,"",Sheet1!J16)</f>
        <v>06.32</v>
      </c>
      <c r="D22" s="58"/>
      <c r="E22" s="58"/>
      <c r="F22" s="58" t="str">
        <f>IF(Sheet1!K16=0,"",Sheet1!K16)</f>
        <v>14.32</v>
      </c>
      <c r="G22" s="58"/>
      <c r="H22" s="58"/>
      <c r="I22" s="58"/>
      <c r="J22" s="58"/>
      <c r="K22" s="58" t="str">
        <f>IF(Sheet1!R16=0,"",Sheet1!R16)</f>
        <v>07.30</v>
      </c>
      <c r="L22" s="58" t="str">
        <f>IF(Sheet1!Z16=0,"",Sheet1!Z16)</f>
        <v>07.59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07</v>
      </c>
      <c r="T22" s="64" t="str">
        <f t="shared" si="2"/>
        <v>30</v>
      </c>
      <c r="U22" s="65">
        <f t="shared" si="7"/>
        <v>7</v>
      </c>
      <c r="V22" s="58">
        <f t="shared" si="7"/>
        <v>30</v>
      </c>
      <c r="W22" s="64">
        <f t="shared" si="3"/>
        <v>7.5</v>
      </c>
      <c r="X22" s="63" t="str">
        <f t="shared" si="4"/>
        <v>07</v>
      </c>
      <c r="Y22" s="66" t="str">
        <f t="shared" si="5"/>
        <v>59</v>
      </c>
      <c r="Z22" s="63">
        <f t="shared" si="8"/>
        <v>7</v>
      </c>
      <c r="AA22" s="58">
        <f t="shared" si="8"/>
        <v>59</v>
      </c>
      <c r="AB22" s="64">
        <f t="shared" si="9"/>
        <v>7.9833333333333325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07.00 - 14.30</v>
      </c>
      <c r="C23" s="58" t="str">
        <f>IF(Sheet1!J17=0,"",Sheet1!J17)</f>
        <v>06.35</v>
      </c>
      <c r="D23" s="58"/>
      <c r="E23" s="58"/>
      <c r="F23" s="58" t="str">
        <f>IF(Sheet1!K17=0,"",Sheet1!K17)</f>
        <v>14.49</v>
      </c>
      <c r="G23" s="58"/>
      <c r="H23" s="58"/>
      <c r="I23" s="58"/>
      <c r="J23" s="58"/>
      <c r="K23" s="58" t="str">
        <f>IF(Sheet1!R17=0,"",Sheet1!R17)</f>
        <v>07.30</v>
      </c>
      <c r="L23" s="58" t="str">
        <f>IF(Sheet1!Z17=0,"",Sheet1!Z17)</f>
        <v>08.14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07</v>
      </c>
      <c r="T23" s="64" t="str">
        <f t="shared" si="2"/>
        <v>30</v>
      </c>
      <c r="U23" s="65">
        <f t="shared" si="7"/>
        <v>7</v>
      </c>
      <c r="V23" s="58">
        <f t="shared" si="7"/>
        <v>30</v>
      </c>
      <c r="W23" s="64">
        <f t="shared" si="3"/>
        <v>7.5</v>
      </c>
      <c r="X23" s="63" t="str">
        <f t="shared" si="4"/>
        <v>08</v>
      </c>
      <c r="Y23" s="66" t="str">
        <f t="shared" si="5"/>
        <v>14</v>
      </c>
      <c r="Z23" s="63">
        <f t="shared" si="8"/>
        <v>8</v>
      </c>
      <c r="AA23" s="58">
        <f t="shared" si="8"/>
        <v>14</v>
      </c>
      <c r="AB23" s="64">
        <f t="shared" si="9"/>
        <v>8.2333333333333325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07.00 - 11.30</v>
      </c>
      <c r="C24" s="58" t="str">
        <f>IF(Sheet1!J18=0,"",Sheet1!J18)</f>
        <v>06.23</v>
      </c>
      <c r="D24" s="58"/>
      <c r="E24" s="58"/>
      <c r="F24" s="58" t="str">
        <f>IF(Sheet1!K18=0,"",Sheet1!K18)</f>
        <v>11.37</v>
      </c>
      <c r="G24" s="58"/>
      <c r="H24" s="58"/>
      <c r="I24" s="58"/>
      <c r="J24" s="58"/>
      <c r="K24" s="58" t="str">
        <f>IF(Sheet1!R18=0,"",Sheet1!R18)</f>
        <v>04.30</v>
      </c>
      <c r="L24" s="58" t="str">
        <f>IF(Sheet1!Z18=0,"",Sheet1!Z18)</f>
        <v>05.14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30</v>
      </c>
      <c r="U24" s="65">
        <f t="shared" si="7"/>
        <v>4</v>
      </c>
      <c r="V24" s="58">
        <f t="shared" si="7"/>
        <v>30</v>
      </c>
      <c r="W24" s="64">
        <f t="shared" si="3"/>
        <v>4.5</v>
      </c>
      <c r="X24" s="63" t="str">
        <f t="shared" si="4"/>
        <v>05</v>
      </c>
      <c r="Y24" s="66" t="str">
        <f t="shared" si="5"/>
        <v>14</v>
      </c>
      <c r="Z24" s="63">
        <f t="shared" si="8"/>
        <v>5</v>
      </c>
      <c r="AA24" s="58">
        <f t="shared" si="8"/>
        <v>14</v>
      </c>
      <c r="AB24" s="64">
        <f t="shared" si="9"/>
        <v>5.2333333333333334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07.00 - 15.00</v>
      </c>
      <c r="C25" s="58" t="str">
        <f>IF(Sheet1!J19=0,"",Sheet1!J19)</f>
        <v>06.37</v>
      </c>
      <c r="D25" s="58"/>
      <c r="E25" s="58"/>
      <c r="F25" s="58" t="str">
        <f>IF(Sheet1!K19=0,"",Sheet1!K19)</f>
        <v>15.05</v>
      </c>
      <c r="G25" s="58"/>
      <c r="H25" s="58"/>
      <c r="I25" s="58"/>
      <c r="J25" s="58"/>
      <c r="K25" s="58" t="str">
        <f>IF(Sheet1!R19=0,"",Sheet1!R19)</f>
        <v>00.01</v>
      </c>
      <c r="L25" s="58" t="str">
        <f>IF(Sheet1!Z19=0,"",Sheet1!Z19)</f>
        <v>08.28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00</v>
      </c>
      <c r="T25" s="64" t="str">
        <f t="shared" si="2"/>
        <v>01</v>
      </c>
      <c r="U25" s="65">
        <f t="shared" si="7"/>
        <v>0</v>
      </c>
      <c r="V25" s="58">
        <f t="shared" si="7"/>
        <v>1</v>
      </c>
      <c r="W25" s="64">
        <f t="shared" si="3"/>
        <v>1.6666666666666666E-2</v>
      </c>
      <c r="X25" s="63" t="str">
        <f t="shared" si="4"/>
        <v>08</v>
      </c>
      <c r="Y25" s="66" t="str">
        <f t="shared" si="5"/>
        <v>28</v>
      </c>
      <c r="Z25" s="63">
        <f t="shared" si="8"/>
        <v>8</v>
      </c>
      <c r="AA25" s="58">
        <f t="shared" si="8"/>
        <v>28</v>
      </c>
      <c r="AB25" s="64">
        <f t="shared" si="9"/>
        <v>8.4666666666666668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07.00 - 14.30</v>
      </c>
      <c r="C26" s="58" t="str">
        <f>IF(Sheet1!J20=0,"",Sheet1!J20)</f>
        <v>06.35</v>
      </c>
      <c r="D26" s="58"/>
      <c r="E26" s="58"/>
      <c r="F26" s="58" t="str">
        <f>IF(Sheet1!K20=0,"",Sheet1!K20)</f>
        <v>14.37</v>
      </c>
      <c r="G26" s="58"/>
      <c r="H26" s="58"/>
      <c r="I26" s="58"/>
      <c r="J26" s="58"/>
      <c r="K26" s="58" t="str">
        <f>IF(Sheet1!R20=0,"",Sheet1!R20)</f>
        <v>07.30</v>
      </c>
      <c r="L26" s="58" t="str">
        <f>IF(Sheet1!Z20=0,"",Sheet1!Z20)</f>
        <v>08.02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07</v>
      </c>
      <c r="T26" s="64" t="str">
        <f t="shared" si="2"/>
        <v>30</v>
      </c>
      <c r="U26" s="65">
        <f t="shared" si="7"/>
        <v>7</v>
      </c>
      <c r="V26" s="58">
        <f t="shared" si="7"/>
        <v>30</v>
      </c>
      <c r="W26" s="64">
        <f t="shared" si="3"/>
        <v>7.5</v>
      </c>
      <c r="X26" s="63" t="str">
        <f t="shared" si="4"/>
        <v>08</v>
      </c>
      <c r="Y26" s="66" t="str">
        <f t="shared" si="5"/>
        <v>02</v>
      </c>
      <c r="Z26" s="63">
        <f t="shared" si="8"/>
        <v>8</v>
      </c>
      <c r="AA26" s="58">
        <f t="shared" si="8"/>
        <v>2</v>
      </c>
      <c r="AB26" s="64">
        <f t="shared" si="9"/>
        <v>8.0333333333333332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07.00 - 14.30</v>
      </c>
      <c r="C27" s="58" t="str">
        <f>IF(Sheet1!J21=0,"",Sheet1!J21)</f>
        <v>06.34</v>
      </c>
      <c r="D27" s="58"/>
      <c r="E27" s="58"/>
      <c r="F27" s="58" t="str">
        <f>IF(Sheet1!K21=0,"",Sheet1!K21)</f>
        <v>14.42</v>
      </c>
      <c r="G27" s="58"/>
      <c r="H27" s="58"/>
      <c r="I27" s="58"/>
      <c r="J27" s="58"/>
      <c r="K27" s="58" t="str">
        <f>IF(Sheet1!R21=0,"",Sheet1!R21)</f>
        <v>07.30</v>
      </c>
      <c r="L27" s="58" t="str">
        <f>IF(Sheet1!Z21=0,"",Sheet1!Z21)</f>
        <v>08.07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07</v>
      </c>
      <c r="T27" s="64" t="str">
        <f t="shared" si="2"/>
        <v>30</v>
      </c>
      <c r="U27" s="65">
        <f t="shared" si="7"/>
        <v>7</v>
      </c>
      <c r="V27" s="58">
        <f t="shared" si="7"/>
        <v>30</v>
      </c>
      <c r="W27" s="64">
        <f t="shared" si="3"/>
        <v>7.5</v>
      </c>
      <c r="X27" s="63" t="str">
        <f t="shared" si="4"/>
        <v>08</v>
      </c>
      <c r="Y27" s="66" t="str">
        <f t="shared" si="5"/>
        <v>07</v>
      </c>
      <c r="Z27" s="63">
        <f t="shared" si="8"/>
        <v>8</v>
      </c>
      <c r="AA27" s="58">
        <f t="shared" si="8"/>
        <v>7</v>
      </c>
      <c r="AB27" s="64">
        <f t="shared" si="9"/>
        <v>8.1166666666666671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07.00 - 14.30</v>
      </c>
      <c r="C28" s="58" t="str">
        <f>IF(Sheet1!J22=0,"",Sheet1!J22)</f>
        <v>06.39</v>
      </c>
      <c r="D28" s="58"/>
      <c r="E28" s="58"/>
      <c r="F28" s="58" t="str">
        <f>IF(Sheet1!K22=0,"",Sheet1!K22)</f>
        <v>14.45</v>
      </c>
      <c r="G28" s="58"/>
      <c r="H28" s="58"/>
      <c r="I28" s="58"/>
      <c r="J28" s="58"/>
      <c r="K28" s="58" t="str">
        <f>IF(Sheet1!R22=0,"",Sheet1!R22)</f>
        <v>07.30</v>
      </c>
      <c r="L28" s="58" t="str">
        <f>IF(Sheet1!Z22=0,"",Sheet1!Z22)</f>
        <v>08.06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07</v>
      </c>
      <c r="T28" s="64" t="str">
        <f t="shared" si="2"/>
        <v>30</v>
      </c>
      <c r="U28" s="65">
        <f t="shared" si="7"/>
        <v>7</v>
      </c>
      <c r="V28" s="58">
        <f t="shared" si="7"/>
        <v>30</v>
      </c>
      <c r="W28" s="64">
        <f t="shared" si="3"/>
        <v>7.5</v>
      </c>
      <c r="X28" s="63" t="str">
        <f t="shared" si="4"/>
        <v>08</v>
      </c>
      <c r="Y28" s="66" t="str">
        <f t="shared" si="5"/>
        <v>06</v>
      </c>
      <c r="Z28" s="63">
        <f t="shared" si="8"/>
        <v>8</v>
      </c>
      <c r="AA28" s="58">
        <f t="shared" si="8"/>
        <v>6</v>
      </c>
      <c r="AB28" s="64">
        <f t="shared" si="9"/>
        <v>8.1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07.00 - 14.30</v>
      </c>
      <c r="C29" s="58" t="str">
        <f>IF(Sheet1!J23=0,"",Sheet1!J23)</f>
        <v>06.31</v>
      </c>
      <c r="D29" s="58"/>
      <c r="E29" s="58"/>
      <c r="F29" s="58" t="str">
        <f>IF(Sheet1!K23=0,"",Sheet1!K23)</f>
        <v>15.24</v>
      </c>
      <c r="G29" s="58"/>
      <c r="H29" s="58"/>
      <c r="I29" s="58"/>
      <c r="J29" s="58"/>
      <c r="K29" s="58" t="str">
        <f>IF(Sheet1!R23=0,"",Sheet1!R23)</f>
        <v>07.30</v>
      </c>
      <c r="L29" s="58" t="str">
        <f>IF(Sheet1!Z23=0,"",Sheet1!Z23)</f>
        <v>08.53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07</v>
      </c>
      <c r="T29" s="64" t="str">
        <f t="shared" si="2"/>
        <v>30</v>
      </c>
      <c r="U29" s="65">
        <f t="shared" si="7"/>
        <v>7</v>
      </c>
      <c r="V29" s="58">
        <f t="shared" si="7"/>
        <v>30</v>
      </c>
      <c r="W29" s="64">
        <f t="shared" si="3"/>
        <v>7.5</v>
      </c>
      <c r="X29" s="63" t="str">
        <f t="shared" si="4"/>
        <v>08</v>
      </c>
      <c r="Y29" s="66" t="str">
        <f t="shared" si="5"/>
        <v>53</v>
      </c>
      <c r="Z29" s="63">
        <f t="shared" si="8"/>
        <v>8</v>
      </c>
      <c r="AA29" s="58">
        <f t="shared" si="8"/>
        <v>53</v>
      </c>
      <c r="AB29" s="64">
        <f t="shared" si="9"/>
        <v>8.8833333333333329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07.00 - 11.30</v>
      </c>
      <c r="C30" s="58" t="str">
        <f>IF(Sheet1!J24=0,"",Sheet1!J24)</f>
        <v>06.28</v>
      </c>
      <c r="D30" s="58"/>
      <c r="E30" s="58"/>
      <c r="F30" s="58" t="str">
        <f>IF(Sheet1!K24=0,"",Sheet1!K24)</f>
        <v>11.31</v>
      </c>
      <c r="G30" s="58"/>
      <c r="H30" s="58"/>
      <c r="I30" s="58"/>
      <c r="J30" s="58"/>
      <c r="K30" s="58" t="str">
        <f>IF(Sheet1!R24=0,"",Sheet1!R24)</f>
        <v>04.30</v>
      </c>
      <c r="L30" s="58" t="str">
        <f>IF(Sheet1!Z24=0,"",Sheet1!Z24)</f>
        <v>05.02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30</v>
      </c>
      <c r="U30" s="65">
        <f t="shared" si="7"/>
        <v>4</v>
      </c>
      <c r="V30" s="58">
        <f t="shared" si="7"/>
        <v>30</v>
      </c>
      <c r="W30" s="64">
        <f t="shared" si="3"/>
        <v>4.5</v>
      </c>
      <c r="X30" s="63" t="str">
        <f t="shared" si="4"/>
        <v>05</v>
      </c>
      <c r="Y30" s="66" t="str">
        <f t="shared" si="5"/>
        <v>02</v>
      </c>
      <c r="Z30" s="63">
        <f t="shared" si="8"/>
        <v>5</v>
      </c>
      <c r="AA30" s="58">
        <f t="shared" si="8"/>
        <v>2</v>
      </c>
      <c r="AB30" s="64">
        <f t="shared" si="9"/>
        <v>5.0333333333333332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07.00 - 15.00</v>
      </c>
      <c r="C31" s="58" t="str">
        <f>IF(Sheet1!J25=0,"",Sheet1!J25)</f>
        <v>06.40</v>
      </c>
      <c r="D31" s="58"/>
      <c r="E31" s="58"/>
      <c r="F31" s="58" t="str">
        <f>IF(Sheet1!K25=0,"",Sheet1!K25)</f>
        <v>15.50</v>
      </c>
      <c r="G31" s="58"/>
      <c r="H31" s="58"/>
      <c r="I31" s="58"/>
      <c r="J31" s="58"/>
      <c r="K31" s="58" t="str">
        <f>IF(Sheet1!R25=0,"",Sheet1!R25)</f>
        <v>00.01</v>
      </c>
      <c r="L31" s="58" t="str">
        <f>IF(Sheet1!Z25=0,"",Sheet1!Z25)</f>
        <v>09.09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00</v>
      </c>
      <c r="T31" s="64" t="str">
        <f t="shared" si="2"/>
        <v>01</v>
      </c>
      <c r="U31" s="65">
        <f t="shared" si="7"/>
        <v>0</v>
      </c>
      <c r="V31" s="58">
        <f t="shared" si="7"/>
        <v>1</v>
      </c>
      <c r="W31" s="64">
        <f t="shared" si="3"/>
        <v>1.6666666666666666E-2</v>
      </c>
      <c r="X31" s="63" t="str">
        <f t="shared" si="4"/>
        <v>09</v>
      </c>
      <c r="Y31" s="66" t="str">
        <f t="shared" si="5"/>
        <v>09</v>
      </c>
      <c r="Z31" s="63">
        <f t="shared" si="8"/>
        <v>9</v>
      </c>
      <c r="AA31" s="58">
        <f t="shared" si="8"/>
        <v>9</v>
      </c>
      <c r="AB31" s="64">
        <f t="shared" si="9"/>
        <v>9.15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07.00 - 14.30</v>
      </c>
      <c r="C32" s="58" t="str">
        <f>IF(Sheet1!J26=0,"",Sheet1!J26)</f>
        <v>06.28</v>
      </c>
      <c r="D32" s="58"/>
      <c r="E32" s="58"/>
      <c r="F32" s="58" t="str">
        <f>IF(Sheet1!K26=0,"",Sheet1!K26)</f>
        <v>14.35</v>
      </c>
      <c r="G32" s="58"/>
      <c r="H32" s="58"/>
      <c r="I32" s="58"/>
      <c r="J32" s="58"/>
      <c r="K32" s="58" t="str">
        <f>IF(Sheet1!R26=0,"",Sheet1!R26)</f>
        <v>07.30</v>
      </c>
      <c r="L32" s="58" t="str">
        <f>IF(Sheet1!Z26=0,"",Sheet1!Z26)</f>
        <v>08.07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07</v>
      </c>
      <c r="T32" s="64" t="str">
        <f t="shared" si="2"/>
        <v>30</v>
      </c>
      <c r="U32" s="65">
        <f t="shared" si="7"/>
        <v>7</v>
      </c>
      <c r="V32" s="58">
        <f t="shared" si="7"/>
        <v>30</v>
      </c>
      <c r="W32" s="64">
        <f t="shared" si="3"/>
        <v>7.5</v>
      </c>
      <c r="X32" s="63" t="str">
        <f t="shared" si="4"/>
        <v>08</v>
      </c>
      <c r="Y32" s="66" t="str">
        <f t="shared" si="5"/>
        <v>07</v>
      </c>
      <c r="Z32" s="63">
        <f t="shared" si="8"/>
        <v>8</v>
      </c>
      <c r="AA32" s="58">
        <f t="shared" si="8"/>
        <v>7</v>
      </c>
      <c r="AB32" s="64">
        <f t="shared" si="9"/>
        <v>8.1166666666666671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07.00 - 14.30</v>
      </c>
      <c r="C33" s="58" t="str">
        <f>IF(Sheet1!J27=0,"",Sheet1!J27)</f>
        <v>06.33</v>
      </c>
      <c r="D33" s="58"/>
      <c r="E33" s="58"/>
      <c r="F33" s="58" t="str">
        <f>IF(Sheet1!K27=0,"",Sheet1!K27)</f>
        <v>14.31</v>
      </c>
      <c r="G33" s="58"/>
      <c r="H33" s="58"/>
      <c r="I33" s="58"/>
      <c r="J33" s="58"/>
      <c r="K33" s="58" t="str">
        <f>IF(Sheet1!R27=0,"",Sheet1!R27)</f>
        <v>07.30</v>
      </c>
      <c r="L33" s="58" t="str">
        <f>IF(Sheet1!Z27=0,"",Sheet1!Z27)</f>
        <v>07.57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07</v>
      </c>
      <c r="T33" s="64" t="str">
        <f t="shared" si="2"/>
        <v>30</v>
      </c>
      <c r="U33" s="65">
        <f t="shared" si="7"/>
        <v>7</v>
      </c>
      <c r="V33" s="58">
        <f t="shared" si="7"/>
        <v>30</v>
      </c>
      <c r="W33" s="64">
        <f t="shared" si="3"/>
        <v>7.5</v>
      </c>
      <c r="X33" s="63" t="str">
        <f t="shared" si="4"/>
        <v>07</v>
      </c>
      <c r="Y33" s="66" t="str">
        <f t="shared" si="5"/>
        <v>57</v>
      </c>
      <c r="Z33" s="63">
        <f t="shared" si="8"/>
        <v>7</v>
      </c>
      <c r="AA33" s="58">
        <f t="shared" si="8"/>
        <v>57</v>
      </c>
      <c r="AB33" s="64">
        <f t="shared" si="9"/>
        <v>7.9499999999999993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07.00 - 14.30</v>
      </c>
      <c r="C34" s="58" t="str">
        <f>IF(Sheet1!J28=0,"",Sheet1!J28)</f>
        <v>06.41</v>
      </c>
      <c r="D34" s="58"/>
      <c r="E34" s="58"/>
      <c r="F34" s="58" t="str">
        <f>IF(Sheet1!K28=0,"",Sheet1!K28)</f>
        <v>14.32</v>
      </c>
      <c r="G34" s="58"/>
      <c r="H34" s="58"/>
      <c r="I34" s="58"/>
      <c r="J34" s="58"/>
      <c r="K34" s="58" t="str">
        <f>IF(Sheet1!R28=0,"",Sheet1!R28)</f>
        <v>07.30</v>
      </c>
      <c r="L34" s="58" t="str">
        <f>IF(Sheet1!Z28=0,"",Sheet1!Z28)</f>
        <v>07.50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07</v>
      </c>
      <c r="T34" s="68" t="str">
        <f t="shared" si="2"/>
        <v>30</v>
      </c>
      <c r="U34" s="69">
        <f t="shared" si="7"/>
        <v>7</v>
      </c>
      <c r="V34" s="70">
        <f t="shared" si="7"/>
        <v>30</v>
      </c>
      <c r="W34" s="64">
        <f t="shared" si="3"/>
        <v>7.5</v>
      </c>
      <c r="X34" s="71" t="str">
        <f t="shared" si="4"/>
        <v>07</v>
      </c>
      <c r="Y34" s="72" t="str">
        <f t="shared" si="5"/>
        <v>50</v>
      </c>
      <c r="Z34" s="71">
        <f t="shared" si="8"/>
        <v>7</v>
      </c>
      <c r="AA34" s="70">
        <f t="shared" si="8"/>
        <v>50</v>
      </c>
      <c r="AB34" s="64">
        <f t="shared" si="9"/>
        <v>7.8333333333333339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84:2</v>
      </c>
      <c r="L35" s="53" t="str">
        <f>TEXT(X36,0)&amp;":"&amp;TEXT(AA36,0)</f>
        <v>118:8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362</v>
      </c>
      <c r="U35" s="78" t="str">
        <f>LEFT(T35,2)&amp;0</f>
        <v>360</v>
      </c>
      <c r="V35" s="79" t="str">
        <f>RIGHT(T35,1)</f>
        <v>2</v>
      </c>
      <c r="W35" s="80">
        <f>SUM(W8:W34)</f>
        <v>91.533333333333331</v>
      </c>
      <c r="X35" s="76">
        <f>SUM(Z8:Z34)</f>
        <v>112</v>
      </c>
      <c r="Y35" s="81">
        <f>SUM(AA8:AA34)</f>
        <v>338</v>
      </c>
      <c r="Z35" s="82" t="str">
        <f>LEFT(Y35,2)&amp;0</f>
        <v>330</v>
      </c>
      <c r="AA35" s="79" t="str">
        <f>RIGHT(Y35,1)</f>
        <v>8</v>
      </c>
      <c r="AB35" s="83">
        <f>SUM(AB8:AB34)</f>
        <v>117.63333333333335</v>
      </c>
    </row>
    <row r="36" spans="1:28" ht="16.5" thickBot="1" x14ac:dyDescent="0.3">
      <c r="Q36" s="84">
        <f>IFERROR(IFERROR(Q34,Q33),Q32)</f>
        <v>43677</v>
      </c>
      <c r="S36" s="117">
        <f>SUM(LEFT(S35,3),U36)</f>
        <v>84</v>
      </c>
      <c r="T36" s="118"/>
      <c r="U36" s="85">
        <f>U35/60</f>
        <v>6</v>
      </c>
      <c r="V36" s="50" t="str">
        <f>V35</f>
        <v>2</v>
      </c>
      <c r="W36" s="86"/>
      <c r="X36" s="119">
        <f>SUM(LEFT(X35,3),Z36)</f>
        <v>117.5</v>
      </c>
      <c r="Y36" s="120"/>
      <c r="Z36" s="85">
        <f>Z35/60</f>
        <v>5.5</v>
      </c>
      <c r="AA36" s="50" t="str">
        <f>AA35</f>
        <v>8</v>
      </c>
      <c r="AB36" s="87">
        <f>X36</f>
        <v>117.5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8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2019-08-01T06:09:18Z</cp:lastPrinted>
  <dcterms:created xsi:type="dcterms:W3CDTF">2016-12-02T09:51:38Z</dcterms:created>
  <dcterms:modified xsi:type="dcterms:W3CDTF">2019-08-01T06:09:28Z</dcterms:modified>
</cp:coreProperties>
</file>