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1 JUL 19\finger jul\"/>
    </mc:Choice>
  </mc:AlternateContent>
  <xr:revisionPtr revIDLastSave="0" documentId="13_ncr:1_{B84FBE00-9B32-4218-B185-CF780A1028B0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R43" i="2" s="1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M42" i="2" l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<sst xmlns="http://schemas.openxmlformats.org/spreadsheetml/2006/main" count="943" uniqueCount="154">
  <si>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</si>
  <si>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</si>
  <si>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</si>
  <si>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</si>
  <si>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</si>
  <si>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</si>
  <si>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</si>
  <si>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</si>
  <si>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</si>
  <si>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</si>
  <si>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</si>
  <si>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</si>
  <si>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</si>
  <si>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</si>
  <si>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</si>
  <si>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</si>
  <si>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</si>
  <si>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</si>
  <si>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</si>
  <si>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</si>
  <si>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</si>
  <si>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</si>
  <si>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</si>
  <si>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</si>
  <si>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</si>
  <si>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</si>
  <si>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</si>
  <si>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</si>
  <si>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</si>
  <si>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</si>
  <si>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</si>
  <si>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</si>
  <si>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</si>
  <si>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</si>
  <si>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</si>
  <si>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</si>
  <si>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</si>
  <si>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</si>
  <si>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</si>
  <si>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</si>
  <si>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</si>
  <si>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</si>
  <si>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</si>
  <si>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</si>
  <si>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</si>
  <si>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</si>
  <si>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</si>
  <si>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</si>
  <si>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</si>
  <si>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</si>
  <si>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</si>
  <si>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</si>
  <si>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</si>
  <si>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</si>
  <si>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</si>
  <si>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</si>
  <si>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</si>
  <si>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71</t>
  </si>
  <si>
    <t>10</t>
  </si>
  <si>
    <t>2641765667120002</t>
  </si>
  <si>
    <t>CHUSNI KUR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</si>
  <si>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</si>
  <si>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</si>
  <si>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</si>
  <si>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</si>
  <si>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</si>
  <si>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</si>
  <si>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</si>
  <si>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</si>
  <si>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</si>
  <si>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</si>
  <si>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</si>
  <si>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</si>
  <si>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</si>
  <si>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</si>
  <si>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</si>
  <si>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</si>
  <si>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</si>
  <si>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</si>
  <si>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</si>
  <si>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</si>
  <si>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</si>
  <si>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</si>
  <si>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</si>
  <si>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</si>
  <si>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</si>
  <si>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</si>
  <si>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13.00</t>
  </si>
  <si>
    <t>02/07/2019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</si>
  <si>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</si>
  <si>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</si>
  <si>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</si>
  <si>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</si>
  <si>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</si>
  <si>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</si>
  <si>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</si>
  <si>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</si>
  <si>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</si>
  <si>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</si>
  <si>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</si>
  <si>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</si>
  <si>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</si>
  <si>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</si>
  <si>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</si>
  <si>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06.49</t>
  </si>
  <si>
    <t>14.09</t>
  </si>
  <si>
    <t>06.00</t>
  </si>
  <si>
    <t>07.20</t>
  </si>
  <si>
    <t>16/07/2019</t>
  </si>
  <si>
    <t>06.48</t>
  </si>
  <si>
    <t>06.43</t>
  </si>
  <si>
    <t>17/07/2019</t>
  </si>
  <si>
    <t>06.50</t>
  </si>
  <si>
    <t>06.09</t>
  </si>
  <si>
    <t>18/07/2019</t>
  </si>
  <si>
    <t>13.35</t>
  </si>
  <si>
    <t>06.44</t>
  </si>
  <si>
    <t>19/07/2019</t>
  </si>
  <si>
    <t>04.00</t>
  </si>
  <si>
    <t>06.46</t>
  </si>
  <si>
    <t>20/07/2019</t>
  </si>
  <si>
    <t>06.51</t>
  </si>
  <si>
    <t>12.04</t>
  </si>
  <si>
    <t>05.00</t>
  </si>
  <si>
    <t>05.12</t>
  </si>
  <si>
    <t>22/07/2019</t>
  </si>
  <si>
    <t>13.51</t>
  </si>
  <si>
    <t>07.02</t>
  </si>
  <si>
    <t>23/07/2019</t>
  </si>
  <si>
    <t>13.13</t>
  </si>
  <si>
    <t>06.22</t>
  </si>
  <si>
    <t>24/07/2019</t>
  </si>
  <si>
    <t>13.26</t>
  </si>
  <si>
    <t>06.36</t>
  </si>
  <si>
    <t>25/07/2019</t>
  </si>
  <si>
    <t>06.31</t>
  </si>
  <si>
    <t>13.34</t>
  </si>
  <si>
    <t>26/07/2019</t>
  </si>
  <si>
    <t>11.05</t>
  </si>
  <si>
    <t>04.19</t>
  </si>
  <si>
    <t>27/07/2019</t>
  </si>
  <si>
    <t>29/07/2019</t>
  </si>
  <si>
    <t>06.32</t>
  </si>
  <si>
    <t>13.31</t>
  </si>
  <si>
    <t>06.59</t>
  </si>
  <si>
    <t>30/07/2019</t>
  </si>
  <si>
    <t>06.42</t>
  </si>
  <si>
    <t>06.53</t>
  </si>
  <si>
    <t>31/07/2019</t>
  </si>
  <si>
    <t>14.07</t>
  </si>
  <si>
    <t>07.18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</si>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</sst>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tabSelected="1" topLeftCell="A7" zoomScale="85" zoomScaleNormal="85" workbookViewId="0">
      <selection activeCell="K27" sqref="K27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61</v>
      </c>
      <c r="B1" s="105" t="s">
        <v>62</v>
      </c>
      <c r="C1" s="105" t="s">
        <v>55</v>
      </c>
      <c r="D1" s="105" t="s">
        <v>63</v>
      </c>
      <c r="E1" s="105" t="s">
        <v>56</v>
      </c>
      <c r="F1" s="105" t="s">
        <v>64</v>
      </c>
      <c r="G1" s="105" t="s">
        <v>65</v>
      </c>
      <c r="H1" s="105" t="s">
        <v>66</v>
      </c>
      <c r="I1" s="105" t="s">
        <v>67</v>
      </c>
      <c r="J1" s="105" t="s">
        <v>68</v>
      </c>
      <c r="K1" s="105" t="s">
        <v>69</v>
      </c>
      <c r="L1" s="105" t="s">
        <v>0</v>
      </c>
      <c r="M1" s="105" t="s">
        <v>70</v>
      </c>
      <c r="N1" s="105" t="s">
        <v>71</v>
      </c>
      <c r="O1" s="105" t="s">
        <v>72</v>
      </c>
      <c r="P1" s="105" t="s">
        <v>73</v>
      </c>
      <c r="Q1" s="105" t="s">
        <v>74</v>
      </c>
      <c r="R1" s="105" t="s">
        <v>75</v>
      </c>
      <c r="S1" s="105" t="s">
        <v>76</v>
      </c>
      <c r="T1" s="105" t="s">
        <v>77</v>
      </c>
      <c r="U1" s="105" t="s">
        <v>78</v>
      </c>
      <c r="V1" s="105" t="s">
        <v>79</v>
      </c>
      <c r="W1" s="105" t="s">
        <v>1</v>
      </c>
      <c r="X1" s="105" t="s">
        <v>80</v>
      </c>
      <c r="Y1" s="105" t="s">
        <v>81</v>
      </c>
      <c r="Z1" s="105" t="s">
        <v>82</v>
      </c>
      <c r="AA1" s="105" t="s">
        <v>2</v>
      </c>
      <c r="AB1" s="105" t="s">
        <v>83</v>
      </c>
      <c r="AC1" s="105" t="s">
        <v>84</v>
      </c>
      <c r="AD1" s="101"/>
    </row>
    <row r="2" spans="1:31" s="46" customFormat="1" ht="20.25" customHeight="1" x14ac:dyDescent="0.2">
      <c r="A2" s="104" t="s">
        <v>57</v>
      </c>
      <c r="B2" s="104" t="s">
        <v>58</v>
      </c>
      <c r="C2" s="104" t="s">
        <v>59</v>
      </c>
      <c r="D2" s="104" t="s">
        <v>60</v>
      </c>
      <c r="E2" s="104" t="s">
        <v>3</v>
      </c>
      <c r="F2" s="104" t="s">
        <v>85</v>
      </c>
      <c r="G2" s="104" t="s">
        <v>53</v>
      </c>
      <c r="H2" s="104" t="s">
        <v>86</v>
      </c>
      <c r="I2" s="104" t="s">
        <v>87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57</v>
      </c>
      <c r="B3" s="104" t="s">
        <v>58</v>
      </c>
      <c r="C3" s="104" t="s">
        <v>59</v>
      </c>
      <c r="D3" s="104" t="s">
        <v>60</v>
      </c>
      <c r="E3" s="104" t="s">
        <v>3</v>
      </c>
      <c r="F3" s="104" t="s">
        <v>88</v>
      </c>
      <c r="G3" s="104" t="s">
        <v>53</v>
      </c>
      <c r="H3" s="104" t="s">
        <v>86</v>
      </c>
      <c r="I3" s="104" t="s">
        <v>87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57</v>
      </c>
      <c r="B4" s="104" t="s">
        <v>58</v>
      </c>
      <c r="C4" s="104" t="s">
        <v>59</v>
      </c>
      <c r="D4" s="104" t="s">
        <v>60</v>
      </c>
      <c r="E4" s="104" t="s">
        <v>3</v>
      </c>
      <c r="F4" s="104" t="s">
        <v>89</v>
      </c>
      <c r="G4" s="104" t="s">
        <v>53</v>
      </c>
      <c r="H4" s="104" t="s">
        <v>86</v>
      </c>
      <c r="I4" s="104" t="s">
        <v>87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57</v>
      </c>
      <c r="B5" s="104" t="s">
        <v>58</v>
      </c>
      <c r="C5" s="104" t="s">
        <v>59</v>
      </c>
      <c r="D5" s="104" t="s">
        <v>60</v>
      </c>
      <c r="E5" s="104" t="s">
        <v>3</v>
      </c>
      <c r="F5" s="104" t="s">
        <v>90</v>
      </c>
      <c r="G5" s="104" t="s">
        <v>53</v>
      </c>
      <c r="H5" s="104" t="s">
        <v>86</v>
      </c>
      <c r="I5" s="104" t="s">
        <v>87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57</v>
      </c>
      <c r="B6" s="104" t="s">
        <v>58</v>
      </c>
      <c r="C6" s="104" t="s">
        <v>59</v>
      </c>
      <c r="D6" s="104" t="s">
        <v>60</v>
      </c>
      <c r="E6" s="104" t="s">
        <v>3</v>
      </c>
      <c r="F6" s="104" t="s">
        <v>91</v>
      </c>
      <c r="G6" s="104" t="s">
        <v>92</v>
      </c>
      <c r="H6" s="104" t="s">
        <v>86</v>
      </c>
      <c r="I6" s="104" t="s">
        <v>93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57</v>
      </c>
      <c r="B7" s="104" t="s">
        <v>58</v>
      </c>
      <c r="C7" s="104" t="s">
        <v>59</v>
      </c>
      <c r="D7" s="104" t="s">
        <v>60</v>
      </c>
      <c r="E7" s="104" t="s">
        <v>3</v>
      </c>
      <c r="F7" s="104" t="s">
        <v>94</v>
      </c>
      <c r="G7" s="104" t="s">
        <v>95</v>
      </c>
      <c r="H7" s="104" t="s">
        <v>86</v>
      </c>
      <c r="I7" s="104" t="s">
        <v>96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57</v>
      </c>
      <c r="B8" s="104" t="s">
        <v>58</v>
      </c>
      <c r="C8" s="104" t="s">
        <v>59</v>
      </c>
      <c r="D8" s="104" t="s">
        <v>60</v>
      </c>
      <c r="E8" s="104" t="s">
        <v>3</v>
      </c>
      <c r="F8" s="104" t="s">
        <v>97</v>
      </c>
      <c r="G8" s="104" t="s">
        <v>53</v>
      </c>
      <c r="H8" s="104" t="s">
        <v>86</v>
      </c>
      <c r="I8" s="104" t="s">
        <v>87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57</v>
      </c>
      <c r="B9" s="104" t="s">
        <v>58</v>
      </c>
      <c r="C9" s="104" t="s">
        <v>59</v>
      </c>
      <c r="D9" s="104" t="s">
        <v>60</v>
      </c>
      <c r="E9" s="104" t="s">
        <v>3</v>
      </c>
      <c r="F9" s="104" t="s">
        <v>98</v>
      </c>
      <c r="G9" s="104" t="s">
        <v>53</v>
      </c>
      <c r="H9" s="104" t="s">
        <v>86</v>
      </c>
      <c r="I9" s="104" t="s">
        <v>87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57</v>
      </c>
      <c r="B10" s="104" t="s">
        <v>58</v>
      </c>
      <c r="C10" s="104" t="s">
        <v>59</v>
      </c>
      <c r="D10" s="104" t="s">
        <v>60</v>
      </c>
      <c r="E10" s="104" t="s">
        <v>3</v>
      </c>
      <c r="F10" s="104" t="s">
        <v>99</v>
      </c>
      <c r="G10" s="104" t="s">
        <v>53</v>
      </c>
      <c r="H10" s="104" t="s">
        <v>86</v>
      </c>
      <c r="I10" s="104" t="s">
        <v>87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57</v>
      </c>
      <c r="B11" s="104" t="s">
        <v>58</v>
      </c>
      <c r="C11" s="104" t="s">
        <v>59</v>
      </c>
      <c r="D11" s="104" t="s">
        <v>60</v>
      </c>
      <c r="E11" s="104" t="s">
        <v>3</v>
      </c>
      <c r="F11" s="104" t="s">
        <v>100</v>
      </c>
      <c r="G11" s="104" t="s">
        <v>53</v>
      </c>
      <c r="H11" s="104" t="s">
        <v>86</v>
      </c>
      <c r="I11" s="104" t="s">
        <v>87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57</v>
      </c>
      <c r="B12" s="104" t="s">
        <v>58</v>
      </c>
      <c r="C12" s="104" t="s">
        <v>59</v>
      </c>
      <c r="D12" s="104" t="s">
        <v>60</v>
      </c>
      <c r="E12" s="104" t="s">
        <v>3</v>
      </c>
      <c r="F12" s="104" t="s">
        <v>101</v>
      </c>
      <c r="G12" s="104" t="s">
        <v>92</v>
      </c>
      <c r="H12" s="104" t="s">
        <v>86</v>
      </c>
      <c r="I12" s="104" t="s">
        <v>93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57</v>
      </c>
      <c r="B13" s="104" t="s">
        <v>58</v>
      </c>
      <c r="C13" s="104" t="s">
        <v>59</v>
      </c>
      <c r="D13" s="104" t="s">
        <v>60</v>
      </c>
      <c r="E13" s="104" t="s">
        <v>3</v>
      </c>
      <c r="F13" s="104" t="s">
        <v>102</v>
      </c>
      <c r="G13" s="104" t="s">
        <v>95</v>
      </c>
      <c r="H13" s="104" t="s">
        <v>86</v>
      </c>
      <c r="I13" s="104" t="s">
        <v>96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57</v>
      </c>
      <c r="B14" s="104" t="s">
        <v>58</v>
      </c>
      <c r="C14" s="104" t="s">
        <v>59</v>
      </c>
      <c r="D14" s="104" t="s">
        <v>60</v>
      </c>
      <c r="E14" s="104" t="s">
        <v>3</v>
      </c>
      <c r="F14" s="104" t="s">
        <v>103</v>
      </c>
      <c r="G14" s="104" t="s">
        <v>53</v>
      </c>
      <c r="H14" s="104" t="s">
        <v>86</v>
      </c>
      <c r="I14" s="104" t="s">
        <v>87</v>
      </c>
      <c r="J14" s="104" t="s">
        <v>104</v>
      </c>
      <c r="K14" s="104" t="s">
        <v>105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106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107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57</v>
      </c>
      <c r="B15" s="104" t="s">
        <v>58</v>
      </c>
      <c r="C15" s="104" t="s">
        <v>59</v>
      </c>
      <c r="D15" s="104" t="s">
        <v>60</v>
      </c>
      <c r="E15" s="104" t="s">
        <v>3</v>
      </c>
      <c r="F15" s="104" t="s">
        <v>108</v>
      </c>
      <c r="G15" s="104" t="s">
        <v>53</v>
      </c>
      <c r="H15" s="104" t="s">
        <v>86</v>
      </c>
      <c r="I15" s="104" t="s">
        <v>87</v>
      </c>
      <c r="J15" s="104" t="s">
        <v>109</v>
      </c>
      <c r="K15" s="104" t="s">
        <v>115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106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110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57</v>
      </c>
      <c r="B16" s="104" t="s">
        <v>58</v>
      </c>
      <c r="C16" s="104" t="s">
        <v>59</v>
      </c>
      <c r="D16" s="104" t="s">
        <v>60</v>
      </c>
      <c r="E16" s="104" t="s">
        <v>3</v>
      </c>
      <c r="F16" s="104" t="s">
        <v>111</v>
      </c>
      <c r="G16" s="104" t="s">
        <v>53</v>
      </c>
      <c r="H16" s="104" t="s">
        <v>86</v>
      </c>
      <c r="I16" s="104" t="s">
        <v>87</v>
      </c>
      <c r="J16" s="104" t="s">
        <v>112</v>
      </c>
      <c r="K16" s="104" t="s">
        <v>87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106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113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57</v>
      </c>
      <c r="B17" s="104" t="s">
        <v>58</v>
      </c>
      <c r="C17" s="104" t="s">
        <v>59</v>
      </c>
      <c r="D17" s="104" t="s">
        <v>60</v>
      </c>
      <c r="E17" s="104" t="s">
        <v>3</v>
      </c>
      <c r="F17" s="104" t="s">
        <v>114</v>
      </c>
      <c r="G17" s="104" t="s">
        <v>53</v>
      </c>
      <c r="H17" s="104" t="s">
        <v>86</v>
      </c>
      <c r="I17" s="104" t="s">
        <v>87</v>
      </c>
      <c r="J17" s="104" t="s">
        <v>112</v>
      </c>
      <c r="K17" s="104" t="s">
        <v>115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106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116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57</v>
      </c>
      <c r="B18" s="104" t="s">
        <v>58</v>
      </c>
      <c r="C18" s="104" t="s">
        <v>59</v>
      </c>
      <c r="D18" s="104" t="s">
        <v>60</v>
      </c>
      <c r="E18" s="104" t="s">
        <v>3</v>
      </c>
      <c r="F18" s="104" t="s">
        <v>117</v>
      </c>
      <c r="G18" s="104" t="s">
        <v>92</v>
      </c>
      <c r="H18" s="104" t="s">
        <v>86</v>
      </c>
      <c r="I18" s="104" t="s">
        <v>93</v>
      </c>
      <c r="J18" s="104" t="s">
        <v>109</v>
      </c>
      <c r="K18" s="104" t="s">
        <v>143</v>
      </c>
      <c r="L18" s="104" t="s">
        <v>4</v>
      </c>
      <c r="M18" s="104" t="s">
        <v>4</v>
      </c>
      <c r="N18" s="104" t="s">
        <v>3</v>
      </c>
      <c r="O18" s="104" t="s">
        <v>3</v>
      </c>
      <c r="P18" s="104" t="s">
        <v>3</v>
      </c>
      <c r="Q18" s="104" t="s">
        <v>3</v>
      </c>
      <c r="R18" s="104" t="s">
        <v>118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119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57</v>
      </c>
      <c r="B19" s="104" t="s">
        <v>58</v>
      </c>
      <c r="C19" s="104" t="s">
        <v>59</v>
      </c>
      <c r="D19" s="104" t="s">
        <v>60</v>
      </c>
      <c r="E19" s="104" t="s">
        <v>3</v>
      </c>
      <c r="F19" s="104" t="s">
        <v>120</v>
      </c>
      <c r="G19" s="104" t="s">
        <v>95</v>
      </c>
      <c r="H19" s="104" t="s">
        <v>86</v>
      </c>
      <c r="I19" s="104" t="s">
        <v>96</v>
      </c>
      <c r="J19" s="104" t="s">
        <v>121</v>
      </c>
      <c r="K19" s="104" t="s">
        <v>122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123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124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57</v>
      </c>
      <c r="B20" s="104" t="s">
        <v>58</v>
      </c>
      <c r="C20" s="104" t="s">
        <v>59</v>
      </c>
      <c r="D20" s="104" t="s">
        <v>60</v>
      </c>
      <c r="E20" s="104" t="s">
        <v>3</v>
      </c>
      <c r="F20" s="104" t="s">
        <v>125</v>
      </c>
      <c r="G20" s="104" t="s">
        <v>53</v>
      </c>
      <c r="H20" s="104" t="s">
        <v>86</v>
      </c>
      <c r="I20" s="104" t="s">
        <v>87</v>
      </c>
      <c r="J20" s="104" t="s">
        <v>104</v>
      </c>
      <c r="K20" s="104" t="s">
        <v>126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106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127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57</v>
      </c>
      <c r="B21" s="104" t="s">
        <v>58</v>
      </c>
      <c r="C21" s="104" t="s">
        <v>59</v>
      </c>
      <c r="D21" s="104" t="s">
        <v>60</v>
      </c>
      <c r="E21" s="104" t="s">
        <v>3</v>
      </c>
      <c r="F21" s="104" t="s">
        <v>128</v>
      </c>
      <c r="G21" s="104" t="s">
        <v>53</v>
      </c>
      <c r="H21" s="104" t="s">
        <v>86</v>
      </c>
      <c r="I21" s="104" t="s">
        <v>87</v>
      </c>
      <c r="J21" s="104" t="s">
        <v>121</v>
      </c>
      <c r="K21" s="104" t="s">
        <v>129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106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130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57</v>
      </c>
      <c r="B22" s="104" t="s">
        <v>58</v>
      </c>
      <c r="C22" s="104" t="s">
        <v>59</v>
      </c>
      <c r="D22" s="104" t="s">
        <v>60</v>
      </c>
      <c r="E22" s="104" t="s">
        <v>3</v>
      </c>
      <c r="F22" s="104" t="s">
        <v>131</v>
      </c>
      <c r="G22" s="104" t="s">
        <v>53</v>
      </c>
      <c r="H22" s="104" t="s">
        <v>86</v>
      </c>
      <c r="I22" s="104" t="s">
        <v>87</v>
      </c>
      <c r="J22" s="104" t="s">
        <v>104</v>
      </c>
      <c r="K22" s="104" t="s">
        <v>132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106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133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57</v>
      </c>
      <c r="B23" s="104" t="s">
        <v>58</v>
      </c>
      <c r="C23" s="104" t="s">
        <v>59</v>
      </c>
      <c r="D23" s="104" t="s">
        <v>60</v>
      </c>
      <c r="E23" s="104" t="s">
        <v>3</v>
      </c>
      <c r="F23" s="104" t="s">
        <v>134</v>
      </c>
      <c r="G23" s="104" t="s">
        <v>53</v>
      </c>
      <c r="H23" s="104" t="s">
        <v>86</v>
      </c>
      <c r="I23" s="104" t="s">
        <v>87</v>
      </c>
      <c r="J23" s="104" t="s">
        <v>135</v>
      </c>
      <c r="K23" s="104" t="s">
        <v>136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106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127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57</v>
      </c>
      <c r="B24" s="104" t="s">
        <v>58</v>
      </c>
      <c r="C24" s="104" t="s">
        <v>59</v>
      </c>
      <c r="D24" s="104" t="s">
        <v>60</v>
      </c>
      <c r="E24" s="104" t="s">
        <v>3</v>
      </c>
      <c r="F24" s="104" t="s">
        <v>137</v>
      </c>
      <c r="G24" s="104" t="s">
        <v>92</v>
      </c>
      <c r="H24" s="104" t="s">
        <v>86</v>
      </c>
      <c r="I24" s="104" t="s">
        <v>93</v>
      </c>
      <c r="J24" s="104" t="s">
        <v>119</v>
      </c>
      <c r="K24" s="104" t="s">
        <v>138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118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139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57</v>
      </c>
      <c r="B25" s="104" t="s">
        <v>58</v>
      </c>
      <c r="C25" s="104" t="s">
        <v>59</v>
      </c>
      <c r="D25" s="104" t="s">
        <v>60</v>
      </c>
      <c r="E25" s="104" t="s">
        <v>3</v>
      </c>
      <c r="F25" s="104" t="s">
        <v>140</v>
      </c>
      <c r="G25" s="104" t="s">
        <v>95</v>
      </c>
      <c r="H25" s="104" t="s">
        <v>86</v>
      </c>
      <c r="I25" s="104" t="s">
        <v>96</v>
      </c>
      <c r="J25" s="104" t="s">
        <v>121</v>
      </c>
      <c r="K25" s="104" t="s">
        <v>122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/>
      <c r="Q25" s="104" t="s">
        <v>3</v>
      </c>
      <c r="R25" s="104" t="s">
        <v>123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3</v>
      </c>
      <c r="Y25" s="104" t="s">
        <v>3</v>
      </c>
      <c r="Z25" s="104" t="s">
        <v>3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57</v>
      </c>
      <c r="B26" s="104" t="s">
        <v>58</v>
      </c>
      <c r="C26" s="104" t="s">
        <v>59</v>
      </c>
      <c r="D26" s="104" t="s">
        <v>60</v>
      </c>
      <c r="E26" s="104" t="s">
        <v>3</v>
      </c>
      <c r="F26" s="104" t="s">
        <v>141</v>
      </c>
      <c r="G26" s="104" t="s">
        <v>53</v>
      </c>
      <c r="H26" s="104" t="s">
        <v>86</v>
      </c>
      <c r="I26" s="104" t="s">
        <v>87</v>
      </c>
      <c r="J26" s="104" t="s">
        <v>142</v>
      </c>
      <c r="K26" s="104" t="s">
        <v>143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106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144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57</v>
      </c>
      <c r="B27" s="104" t="s">
        <v>58</v>
      </c>
      <c r="C27" s="104" t="s">
        <v>59</v>
      </c>
      <c r="D27" s="104" t="s">
        <v>60</v>
      </c>
      <c r="E27" s="104" t="s">
        <v>3</v>
      </c>
      <c r="F27" s="104" t="s">
        <v>145</v>
      </c>
      <c r="G27" s="104" t="s">
        <v>53</v>
      </c>
      <c r="H27" s="104" t="s">
        <v>86</v>
      </c>
      <c r="I27" s="104" t="s">
        <v>87</v>
      </c>
      <c r="J27" s="104" t="s">
        <v>146</v>
      </c>
      <c r="K27" s="104" t="s">
        <v>143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106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147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57</v>
      </c>
      <c r="B28" s="104" t="s">
        <v>58</v>
      </c>
      <c r="C28" s="104" t="s">
        <v>59</v>
      </c>
      <c r="D28" s="104" t="s">
        <v>60</v>
      </c>
      <c r="E28" s="104" t="s">
        <v>3</v>
      </c>
      <c r="F28" s="104" t="s">
        <v>148</v>
      </c>
      <c r="G28" s="104" t="s">
        <v>53</v>
      </c>
      <c r="H28" s="104" t="s">
        <v>86</v>
      </c>
      <c r="I28" s="104" t="s">
        <v>87</v>
      </c>
      <c r="J28" s="104" t="s">
        <v>109</v>
      </c>
      <c r="K28" s="104" t="s">
        <v>149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106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150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view="pageBreakPreview" topLeftCell="A12" zoomScale="85" zoomScaleNormal="100" zoomScaleSheetLayoutView="85" workbookViewId="0">
      <selection activeCell="L27" sqref="L27:L38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10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CHUSNI KUR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153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153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153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153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153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153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153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153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153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153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153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153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06.49</v>
      </c>
      <c r="D20" s="6" t="str">
        <f>IF(Sheet1!K14=0,"",Sheet1!K14)</f>
        <v>14.09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0.30555555555555558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07</v>
      </c>
      <c r="V20" s="33" t="str">
        <f t="shared" si="12"/>
        <v>20</v>
      </c>
      <c r="W20" s="25">
        <f t="shared" si="13"/>
        <v>7</v>
      </c>
      <c r="X20" s="6">
        <f t="shared" si="13"/>
        <v>20</v>
      </c>
      <c r="Y20" s="26">
        <f t="shared" si="14"/>
        <v>7.3333333333333339</v>
      </c>
      <c r="Z20" s="42">
        <f t="shared" si="15"/>
        <v>0.30555555555555558</v>
      </c>
      <c r="AA20" s="7" t="str">
        <f t="shared" si="16"/>
        <v>07:20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06.48</v>
      </c>
      <c r="D21" s="6" t="str">
        <f>IF(Sheet1!K15=0,"",Sheet1!K15)</f>
        <v>13.35</v>
      </c>
      <c r="E21" s="6"/>
      <c r="F21" s="6"/>
      <c r="G21" s="6"/>
      <c r="H21" s="6"/>
      <c r="I21" s="6" t="str">
        <f>IF(Sheet1!R15=0,"",Sheet1!R15)</f>
        <v>06.00</v>
      </c>
      <c r="J21" s="43" t="str">
        <f t="shared" si="4"/>
        <v/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/>
      </c>
      <c r="V21" s="33" t="str">
        <f t="shared" si="12"/>
        <v/>
      </c>
      <c r="W21" s="25" t="str">
        <f t="shared" si="13"/>
        <v/>
      </c>
      <c r="X21" s="6" t="str">
        <f t="shared" si="13"/>
        <v/>
      </c>
      <c r="Y21" s="26" t="str">
        <f t="shared" si="14"/>
        <v/>
      </c>
      <c r="Z21" s="42" t="str">
        <f t="shared" si="15"/>
        <v/>
      </c>
      <c r="AA21" s="7" t="str">
        <f t="shared" si="16"/>
        <v/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06.50</v>
      </c>
      <c r="D22" s="6" t="str">
        <f>IF(Sheet1!K16=0,"",Sheet1!K16)</f>
        <v>13.00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0.25694444444444442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06</v>
      </c>
      <c r="V22" s="33" t="str">
        <f t="shared" si="12"/>
        <v>10</v>
      </c>
      <c r="W22" s="25">
        <f t="shared" si="13"/>
        <v>6</v>
      </c>
      <c r="X22" s="6">
        <f t="shared" si="13"/>
        <v>10</v>
      </c>
      <c r="Y22" s="26">
        <f t="shared" si="14"/>
        <v>6.1666666666666661</v>
      </c>
      <c r="Z22" s="42">
        <f t="shared" si="15"/>
        <v>0.25694444444444442</v>
      </c>
      <c r="AA22" s="7" t="str">
        <f t="shared" si="16"/>
        <v>06:10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06.50</v>
      </c>
      <c r="D23" s="6" t="str">
        <f>IF(Sheet1!K17=0,"",Sheet1!K17)</f>
        <v>13.35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0.28125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45</v>
      </c>
      <c r="W23" s="25">
        <f t="shared" si="13"/>
        <v>6</v>
      </c>
      <c r="X23" s="6">
        <f t="shared" si="13"/>
        <v>45</v>
      </c>
      <c r="Y23" s="26">
        <f t="shared" si="14"/>
        <v>6.75</v>
      </c>
      <c r="Z23" s="42">
        <f t="shared" si="15"/>
        <v>0.28125</v>
      </c>
      <c r="AA23" s="7" t="str">
        <f t="shared" si="16"/>
        <v>06:45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06.48</v>
      </c>
      <c r="D24" s="6" t="str">
        <f>IF(Sheet1!K18=0,"",Sheet1!K18)</f>
        <v>13.31</v>
      </c>
      <c r="E24" s="6"/>
      <c r="F24" s="6"/>
      <c r="G24" s="6"/>
      <c r="H24" s="6"/>
      <c r="I24" s="6" t="str">
        <f>IF(Sheet1!R18=0,"",Sheet1!R18)</f>
        <v>04.00</v>
      </c>
      <c r="J24" s="43" t="str">
        <f t="shared" si="4"/>
        <v/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/>
      </c>
      <c r="V24" s="33" t="str">
        <f t="shared" si="12"/>
        <v/>
      </c>
      <c r="W24" s="25" t="str">
        <f t="shared" si="13"/>
        <v/>
      </c>
      <c r="X24" s="6" t="str">
        <f t="shared" si="13"/>
        <v/>
      </c>
      <c r="Y24" s="26" t="str">
        <f t="shared" si="14"/>
        <v/>
      </c>
      <c r="Z24" s="42" t="str">
        <f t="shared" si="15"/>
        <v/>
      </c>
      <c r="AA24" s="7" t="str">
        <f t="shared" si="16"/>
        <v/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06.51</v>
      </c>
      <c r="D25" s="6" t="str">
        <f>IF(Sheet1!K19=0,"",Sheet1!K19)</f>
        <v>12.04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0.21736111111111112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13</v>
      </c>
      <c r="W25" s="25">
        <f t="shared" si="13"/>
        <v>5</v>
      </c>
      <c r="X25" s="6">
        <f t="shared" si="13"/>
        <v>13</v>
      </c>
      <c r="Y25" s="26">
        <f t="shared" si="14"/>
        <v>5.2166666666666668</v>
      </c>
      <c r="Z25" s="42">
        <f t="shared" si="15"/>
        <v>0.21736111111111112</v>
      </c>
      <c r="AA25" s="7" t="str">
        <f t="shared" si="16"/>
        <v>05:13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06.49</v>
      </c>
      <c r="D26" s="6" t="str">
        <f>IF(Sheet1!K20=0,"",Sheet1!K20)</f>
        <v>13.51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0.29305555555555551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02</v>
      </c>
      <c r="W26" s="25">
        <f t="shared" si="13"/>
        <v>7</v>
      </c>
      <c r="X26" s="6">
        <f t="shared" si="13"/>
        <v>2</v>
      </c>
      <c r="Y26" s="26">
        <f t="shared" si="14"/>
        <v>7.0333333333333323</v>
      </c>
      <c r="Z26" s="42">
        <f t="shared" si="15"/>
        <v>0.29305555555555551</v>
      </c>
      <c r="AA26" s="7" t="str">
        <f t="shared" si="16"/>
        <v>07:02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06.51</v>
      </c>
      <c r="D27" s="6" t="str">
        <f>IF(Sheet1!K21=0,"",Sheet1!K21)</f>
        <v>13.13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0.26527777777777783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06</v>
      </c>
      <c r="V27" s="33" t="str">
        <f t="shared" si="12"/>
        <v>22</v>
      </c>
      <c r="W27" s="25">
        <f t="shared" si="13"/>
        <v>6</v>
      </c>
      <c r="X27" s="6">
        <f t="shared" si="13"/>
        <v>22</v>
      </c>
      <c r="Y27" s="26">
        <f t="shared" si="14"/>
        <v>6.366666666666668</v>
      </c>
      <c r="Z27" s="42">
        <f t="shared" si="15"/>
        <v>0.26527777777777783</v>
      </c>
      <c r="AA27" s="7" t="str">
        <f t="shared" si="16"/>
        <v>06:22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06.49</v>
      </c>
      <c r="D28" s="6" t="str">
        <f>IF(Sheet1!K22=0,"",Sheet1!K22)</f>
        <v>13.26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0.27569444444444446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37</v>
      </c>
      <c r="W28" s="25">
        <f t="shared" si="13"/>
        <v>6</v>
      </c>
      <c r="X28" s="6">
        <f t="shared" si="13"/>
        <v>37</v>
      </c>
      <c r="Y28" s="26">
        <f t="shared" si="14"/>
        <v>6.6166666666666671</v>
      </c>
      <c r="Z28" s="42">
        <f t="shared" si="15"/>
        <v>0.27569444444444446</v>
      </c>
      <c r="AA28" s="7" t="str">
        <f t="shared" si="16"/>
        <v>06:37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06.31</v>
      </c>
      <c r="D29" s="6" t="str">
        <f>IF(Sheet1!K23=0,"",Sheet1!K23)</f>
        <v>13.34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0.29375000000000001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07</v>
      </c>
      <c r="V29" s="33" t="str">
        <f t="shared" si="12"/>
        <v>03</v>
      </c>
      <c r="W29" s="25">
        <f t="shared" si="13"/>
        <v>7</v>
      </c>
      <c r="X29" s="6">
        <f t="shared" si="13"/>
        <v>3</v>
      </c>
      <c r="Y29" s="26">
        <f t="shared" si="14"/>
        <v>7.0500000000000007</v>
      </c>
      <c r="Z29" s="42">
        <f t="shared" si="15"/>
        <v>0.29375000000000001</v>
      </c>
      <c r="AA29" s="7" t="str">
        <f t="shared" si="16"/>
        <v>07:03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06.46</v>
      </c>
      <c r="D30" s="6" t="str">
        <f>IF(Sheet1!K24=0,"",Sheet1!K24)</f>
        <v>11.05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0.17986111111111114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19</v>
      </c>
      <c r="W30" s="25">
        <f t="shared" si="13"/>
        <v>4</v>
      </c>
      <c r="X30" s="6">
        <f t="shared" si="13"/>
        <v>19</v>
      </c>
      <c r="Y30" s="26">
        <f t="shared" si="14"/>
        <v>4.3166666666666673</v>
      </c>
      <c r="Z30" s="42">
        <f t="shared" si="15"/>
        <v>0.17986111111111114</v>
      </c>
      <c r="AA30" s="7" t="str">
        <f t="shared" si="16"/>
        <v>04:19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06.51</v>
      </c>
      <c r="D31" s="6" t="str">
        <f>IF(Sheet1!K25=0,"",Sheet1!K25)</f>
        <v>12.04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0.21736111111111112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05</v>
      </c>
      <c r="V31" s="33" t="str">
        <f t="shared" si="12"/>
        <v>13</v>
      </c>
      <c r="W31" s="25">
        <f t="shared" si="13"/>
        <v>5</v>
      </c>
      <c r="X31" s="6">
        <f t="shared" si="13"/>
        <v>13</v>
      </c>
      <c r="Y31" s="26">
        <f t="shared" si="14"/>
        <v>5.2166666666666668</v>
      </c>
      <c r="Z31" s="42">
        <f t="shared" si="15"/>
        <v>0.21736111111111112</v>
      </c>
      <c r="AA31" s="7" t="str">
        <f t="shared" si="16"/>
        <v>05:13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06.32</v>
      </c>
      <c r="D32" s="6" t="str">
        <f>IF(Sheet1!K26=0,"",Sheet1!K26)</f>
        <v>13.31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0.29097222222222224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06</v>
      </c>
      <c r="V32" s="33" t="str">
        <f t="shared" si="12"/>
        <v>59</v>
      </c>
      <c r="W32" s="25">
        <f t="shared" si="13"/>
        <v>6</v>
      </c>
      <c r="X32" s="6">
        <f t="shared" si="13"/>
        <v>59</v>
      </c>
      <c r="Y32" s="26">
        <f t="shared" si="14"/>
        <v>6.9833333333333343</v>
      </c>
      <c r="Z32" s="42">
        <f t="shared" si="15"/>
        <v>0.29097222222222224</v>
      </c>
      <c r="AA32" s="7" t="str">
        <f t="shared" si="16"/>
        <v>06:59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06.42</v>
      </c>
      <c r="D33" s="6" t="str">
        <f>IF(Sheet1!K27=0,"",Sheet1!K27)</f>
        <v>13.31</v>
      </c>
      <c r="E33" s="6"/>
      <c r="F33" s="6"/>
      <c r="G33" s="6"/>
      <c r="H33" s="6"/>
      <c r="I33" s="6" t="str">
        <f>IF(Sheet1!R27=0,"",Sheet1!R27)</f>
        <v>06.00</v>
      </c>
      <c r="J33" s="43" t="str">
        <f t="shared" si="4"/>
        <v/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/>
      </c>
      <c r="V33" s="33" t="str">
        <f t="shared" si="12"/>
        <v/>
      </c>
      <c r="W33" s="25" t="str">
        <f t="shared" si="13"/>
        <v/>
      </c>
      <c r="X33" s="6" t="str">
        <f t="shared" si="13"/>
        <v/>
      </c>
      <c r="Y33" s="26" t="str">
        <f t="shared" si="14"/>
        <v/>
      </c>
      <c r="Z33" s="42" t="str">
        <f t="shared" si="15"/>
        <v/>
      </c>
      <c r="AA33" s="7" t="str">
        <f t="shared" si="16"/>
        <v/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06.48</v>
      </c>
      <c r="D34" s="6" t="str">
        <f>IF(Sheet1!K28=0,"",Sheet1!K28)</f>
        <v>14.07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0.30486111111111114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19</v>
      </c>
      <c r="W34" s="27">
        <f t="shared" si="13"/>
        <v>0</v>
      </c>
      <c r="X34" s="28">
        <f t="shared" si="13"/>
        <v>19</v>
      </c>
      <c r="Y34" s="26">
        <f t="shared" si="14"/>
        <v>7.3166666666666673</v>
      </c>
      <c r="Z34" s="42">
        <f t="shared" si="15"/>
        <v>0.30486111111111114</v>
      </c>
      <c r="AA34" s="7" t="str">
        <f t="shared" si="16"/>
        <v>07:19</v>
      </c>
    </row>
    <row r="35" spans="1:27" ht="25.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69:2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65</v>
      </c>
      <c r="V35" s="34">
        <f>SUM(X8:X34)</f>
        <v>262</v>
      </c>
      <c r="W35" s="35" t="str">
        <f>LEFT(V35,2)&amp;0</f>
        <v>260</v>
      </c>
      <c r="X35" s="19" t="str">
        <f>RIGHT(V35,1)</f>
        <v>2</v>
      </c>
      <c r="Y35" s="37">
        <f>SUM(Y8:Y34)</f>
        <v>76.366666666666674</v>
      </c>
      <c r="Z35" s="41">
        <f>SUM(Z8:Z34)</f>
        <v>3.1819444444444449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69.333333333333329</v>
      </c>
      <c r="V36" s="113"/>
      <c r="W36" s="23">
        <f>W35/60</f>
        <v>4.333333333333333</v>
      </c>
      <c r="X36" s="9" t="str">
        <f>X35</f>
        <v>2</v>
      </c>
      <c r="Y36" s="38">
        <f>U36</f>
        <v>69.333333333333329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151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152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06.49</v>
      </c>
      <c r="D20" s="58"/>
      <c r="E20" s="58"/>
      <c r="F20" s="58" t="str">
        <f>IF(Sheet1!K14=0,"",Sheet1!K14)</f>
        <v>14.09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07.20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07</v>
      </c>
      <c r="Y20" s="66" t="str">
        <f t="shared" si="5"/>
        <v>20</v>
      </c>
      <c r="Z20" s="63">
        <f t="shared" si="8"/>
        <v>7</v>
      </c>
      <c r="AA20" s="58">
        <f t="shared" si="8"/>
        <v>20</v>
      </c>
      <c r="AB20" s="64">
        <f t="shared" si="9"/>
        <v>7.3333333333333321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06.48</v>
      </c>
      <c r="D21" s="58"/>
      <c r="E21" s="58"/>
      <c r="F21" s="58" t="str">
        <f>IF(Sheet1!K15=0,"",Sheet1!K15)</f>
        <v>13.35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06.43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43</v>
      </c>
      <c r="Z21" s="63">
        <f t="shared" si="8"/>
        <v>6</v>
      </c>
      <c r="AA21" s="58">
        <f t="shared" si="8"/>
        <v>43</v>
      </c>
      <c r="AB21" s="64">
        <f t="shared" si="9"/>
        <v>6.7166666666666668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06.50</v>
      </c>
      <c r="D22" s="58"/>
      <c r="E22" s="58"/>
      <c r="F22" s="58" t="str">
        <f>IF(Sheet1!K16=0,"",Sheet1!K16)</f>
        <v>13.00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06.09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06</v>
      </c>
      <c r="Y22" s="66" t="str">
        <f t="shared" si="5"/>
        <v>09</v>
      </c>
      <c r="Z22" s="63">
        <f t="shared" si="8"/>
        <v>6</v>
      </c>
      <c r="AA22" s="58">
        <f t="shared" si="8"/>
        <v>9</v>
      </c>
      <c r="AB22" s="64">
        <f t="shared" si="9"/>
        <v>6.15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06.50</v>
      </c>
      <c r="D23" s="58"/>
      <c r="E23" s="58"/>
      <c r="F23" s="58" t="str">
        <f>IF(Sheet1!K17=0,"",Sheet1!K17)</f>
        <v>13.35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06.44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44</v>
      </c>
      <c r="Z23" s="63">
        <f t="shared" si="8"/>
        <v>6</v>
      </c>
      <c r="AA23" s="58">
        <f t="shared" si="8"/>
        <v>44</v>
      </c>
      <c r="AB23" s="64">
        <f t="shared" si="9"/>
        <v>6.7333333333333334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06.48</v>
      </c>
      <c r="D24" s="58"/>
      <c r="E24" s="58"/>
      <c r="F24" s="58" t="str">
        <f>IF(Sheet1!K18=0,"",Sheet1!K18)</f>
        <v>13.31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06.46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06</v>
      </c>
      <c r="Y24" s="66" t="str">
        <f t="shared" si="5"/>
        <v>46</v>
      </c>
      <c r="Z24" s="63">
        <f t="shared" si="8"/>
        <v>6</v>
      </c>
      <c r="AA24" s="58">
        <f t="shared" si="8"/>
        <v>46</v>
      </c>
      <c r="AB24" s="64">
        <f t="shared" si="9"/>
        <v>6.7666666666666666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06.51</v>
      </c>
      <c r="D25" s="58"/>
      <c r="E25" s="58"/>
      <c r="F25" s="58" t="str">
        <f>IF(Sheet1!K19=0,"",Sheet1!K19)</f>
        <v>12.04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05.12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12</v>
      </c>
      <c r="Z25" s="63">
        <f t="shared" si="8"/>
        <v>5</v>
      </c>
      <c r="AA25" s="58">
        <f t="shared" si="8"/>
        <v>12</v>
      </c>
      <c r="AB25" s="64">
        <f t="shared" si="9"/>
        <v>5.2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06.49</v>
      </c>
      <c r="D26" s="58"/>
      <c r="E26" s="58"/>
      <c r="F26" s="58" t="str">
        <f>IF(Sheet1!K20=0,"",Sheet1!K20)</f>
        <v>13.51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07.02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02</v>
      </c>
      <c r="Z26" s="63">
        <f t="shared" si="8"/>
        <v>7</v>
      </c>
      <c r="AA26" s="58">
        <f t="shared" si="8"/>
        <v>2</v>
      </c>
      <c r="AB26" s="64">
        <f t="shared" si="9"/>
        <v>7.0333333333333332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06.51</v>
      </c>
      <c r="D27" s="58"/>
      <c r="E27" s="58"/>
      <c r="F27" s="58" t="str">
        <f>IF(Sheet1!K21=0,"",Sheet1!K21)</f>
        <v>13.13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06.22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06</v>
      </c>
      <c r="Y27" s="66" t="str">
        <f t="shared" si="5"/>
        <v>22</v>
      </c>
      <c r="Z27" s="63">
        <f t="shared" si="8"/>
        <v>6</v>
      </c>
      <c r="AA27" s="58">
        <f t="shared" si="8"/>
        <v>22</v>
      </c>
      <c r="AB27" s="64">
        <f t="shared" si="9"/>
        <v>6.3666666666666671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06.49</v>
      </c>
      <c r="D28" s="58"/>
      <c r="E28" s="58"/>
      <c r="F28" s="58" t="str">
        <f>IF(Sheet1!K22=0,"",Sheet1!K22)</f>
        <v>13.26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06.36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36</v>
      </c>
      <c r="Z28" s="63">
        <f t="shared" si="8"/>
        <v>6</v>
      </c>
      <c r="AA28" s="58">
        <f t="shared" si="8"/>
        <v>36</v>
      </c>
      <c r="AB28" s="64">
        <f t="shared" si="9"/>
        <v>6.6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06.31</v>
      </c>
      <c r="D29" s="58"/>
      <c r="E29" s="58"/>
      <c r="F29" s="58" t="str">
        <f>IF(Sheet1!K23=0,"",Sheet1!K23)</f>
        <v>13.34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07.02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07</v>
      </c>
      <c r="Y29" s="66" t="str">
        <f t="shared" si="5"/>
        <v>02</v>
      </c>
      <c r="Z29" s="63">
        <f t="shared" si="8"/>
        <v>7</v>
      </c>
      <c r="AA29" s="58">
        <f t="shared" si="8"/>
        <v>2</v>
      </c>
      <c r="AB29" s="64">
        <f t="shared" si="9"/>
        <v>7.0333333333333332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06.46</v>
      </c>
      <c r="D30" s="58"/>
      <c r="E30" s="58"/>
      <c r="F30" s="58" t="str">
        <f>IF(Sheet1!K24=0,"",Sheet1!K24)</f>
        <v>11.05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04.19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19</v>
      </c>
      <c r="Z30" s="63">
        <f t="shared" si="8"/>
        <v>4</v>
      </c>
      <c r="AA30" s="58">
        <f t="shared" si="8"/>
        <v>19</v>
      </c>
      <c r="AB30" s="64">
        <f t="shared" si="9"/>
        <v>4.3166666666666664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06.51</v>
      </c>
      <c r="D31" s="58"/>
      <c r="E31" s="58"/>
      <c r="F31" s="58" t="str">
        <f>IF(Sheet1!K25=0,"",Sheet1!K25)</f>
        <v>12.04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/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/>
      </c>
      <c r="Y31" s="66" t="str">
        <f t="shared" si="5"/>
        <v/>
      </c>
      <c r="Z31" s="63" t="str">
        <f t="shared" si="8"/>
        <v/>
      </c>
      <c r="AA31" s="58" t="str">
        <f t="shared" si="8"/>
        <v/>
      </c>
      <c r="AB31" s="64" t="str">
        <f t="shared" si="9"/>
        <v/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06.32</v>
      </c>
      <c r="D32" s="58"/>
      <c r="E32" s="58"/>
      <c r="F32" s="58" t="str">
        <f>IF(Sheet1!K26=0,"",Sheet1!K26)</f>
        <v>13.31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06.59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06</v>
      </c>
      <c r="Y32" s="66" t="str">
        <f t="shared" si="5"/>
        <v>59</v>
      </c>
      <c r="Z32" s="63">
        <f t="shared" si="8"/>
        <v>6</v>
      </c>
      <c r="AA32" s="58">
        <f t="shared" si="8"/>
        <v>59</v>
      </c>
      <c r="AB32" s="64">
        <f t="shared" si="9"/>
        <v>6.9833333333333343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06.42</v>
      </c>
      <c r="D33" s="58"/>
      <c r="E33" s="58"/>
      <c r="F33" s="58" t="str">
        <f>IF(Sheet1!K27=0,"",Sheet1!K27)</f>
        <v>13.31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06.53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53</v>
      </c>
      <c r="Z33" s="63">
        <f t="shared" si="8"/>
        <v>6</v>
      </c>
      <c r="AA33" s="58">
        <f t="shared" si="8"/>
        <v>53</v>
      </c>
      <c r="AB33" s="64">
        <f t="shared" si="9"/>
        <v>6.8833333333333329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06.48</v>
      </c>
      <c r="D34" s="58"/>
      <c r="E34" s="58"/>
      <c r="F34" s="58" t="str">
        <f>IF(Sheet1!K28=0,"",Sheet1!K28)</f>
        <v>14.07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07.18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07</v>
      </c>
      <c r="Y34" s="72" t="str">
        <f t="shared" si="5"/>
        <v>18</v>
      </c>
      <c r="Z34" s="71">
        <f t="shared" si="8"/>
        <v>7</v>
      </c>
      <c r="AA34" s="70">
        <f t="shared" si="8"/>
        <v>18</v>
      </c>
      <c r="AB34" s="64">
        <f t="shared" si="9"/>
        <v>7.2999999999999989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91:5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85</v>
      </c>
      <c r="Y35" s="81">
        <f>SUM(AA8:AA34)</f>
        <v>385</v>
      </c>
      <c r="Z35" s="82" t="str">
        <f>LEFT(Y35,2)&amp;0</f>
        <v>380</v>
      </c>
      <c r="AA35" s="79" t="str">
        <f>RIGHT(Y35,1)</f>
        <v>5</v>
      </c>
      <c r="AB35" s="83">
        <f>SUM(AB8:AB34)</f>
        <v>91.416666666666671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91.333333333333329</v>
      </c>
      <c r="Y36" s="120"/>
      <c r="Z36" s="85">
        <f>Z35/60</f>
        <v>6.333333333333333</v>
      </c>
      <c r="AA36" s="50" t="str">
        <f>AA35</f>
        <v>5</v>
      </c>
      <c r="AB36" s="87">
        <f>X36</f>
        <v>91.333333333333329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2019-10-03T08:58:28Z</cp:lastPrinted>
  <dcterms:created xsi:type="dcterms:W3CDTF">2016-12-02T09:51:38Z</dcterms:created>
  <dcterms:modified xsi:type="dcterms:W3CDTF">2019-10-03T09:30:20Z</dcterms:modified>
</cp:coreProperties>
</file>