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F0880E5E-EAFB-49CC-B56B-B8E44960656F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<sst xmlns="http://schemas.openxmlformats.org/spreadsheetml/2006/main" count="943" uniqueCount="157">
  <si>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</si>
  <si>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</si>
  <si>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</si>
  <si>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</si>
  <si>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</si>
  <si>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</si>
  <si>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</si>
  <si>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</si>
  <si>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</si>
  <si>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</si>
  <si>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</si>
  <si>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</si>
  <si>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</si>
  <si>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</si>
  <si>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</si>
  <si>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</si>
  <si>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</si>
  <si>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</si>
  <si>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</si>
  <si>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</si>
  <si>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</si>
  <si>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</si>
  <si>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</si>
  <si>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</si>
  <si>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</si>
  <si>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</si>
  <si>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</si>
  <si>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</si>
  <si>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</si>
  <si>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</si>
  <si>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</si>
  <si>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</si>
  <si>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</si>
  <si>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</si>
  <si>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</si>
  <si>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</si>
  <si>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</si>
  <si>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</si>
  <si>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</si>
  <si>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</si>
  <si>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</si>
  <si>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</si>
  <si>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</si>
  <si>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</si>
  <si>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</si>
  <si>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</si>
  <si>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</si>
  <si>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</si>
  <si>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</si>
  <si>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</si>
  <si>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</si>
  <si>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</si>
  <si>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</si>
  <si>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</si>
  <si>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</si>
  <si>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</si>
  <si>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</si>
  <si>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</si>
  <si>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</si>
  <si>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</si>
  <si>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</si>
  <si>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</si>
  <si>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</si>
  <si>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</si>
  <si>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</si>
  <si>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</si>
  <si>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</si>
  <si>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</si>
  <si>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</si>
  <si>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</si>
  <si>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</si>
  <si>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</si>
  <si>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</si>
  <si>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</si>
  <si>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</si>
  <si>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</si>
  <si>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</si>
  <si>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</si>
  <si>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</si>
  <si>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</si>
  <si>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</si>
  <si>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</si>
  <si>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</si>
  <si>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</si>
  <si>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</si>
  <si>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</si>
  <si>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</si>
  <si>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</si>
  <si>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</si>
  <si>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</si>
  <si>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</si>
  <si>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</si>
  <si>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</si>
  <si>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</si>
  <si>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</si>
  <si>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</si>
  <si>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</si>
  <si>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</si>
  <si>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</si>
  <si>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</si>
  <si>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</si>
  <si>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</si>
  <si>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</si>
  <si>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</si>
  <si>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13.35</t>
  </si>
  <si>
    <t>19/07/2019</t>
  </si>
  <si>
    <t>04.00</t>
  </si>
  <si>
    <t>06.46</t>
  </si>
  <si>
    <t>20/07/2019</t>
  </si>
  <si>
    <t>06.51</t>
  </si>
  <si>
    <t>05.00</t>
  </si>
  <si>
    <t>22/07/2019</t>
  </si>
  <si>
    <t>23/07/2019</t>
  </si>
  <si>
    <t>24/07/2019</t>
  </si>
  <si>
    <t>25/07/2019</t>
  </si>
  <si>
    <t>06.31</t>
  </si>
  <si>
    <t>13.34</t>
  </si>
  <si>
    <t>26/07/2019</t>
  </si>
  <si>
    <t>11.05</t>
  </si>
  <si>
    <t>27/07/2019</t>
  </si>
  <si>
    <t>29/07/2019</t>
  </si>
  <si>
    <t>13.31</t>
  </si>
  <si>
    <t>06.59</t>
  </si>
  <si>
    <t>30/07/2019</t>
  </si>
  <si>
    <t>06.42</t>
  </si>
  <si>
    <t>31/07/2019</t>
  </si>
  <si>
    <t>78</t>
  </si>
  <si>
    <t>17</t>
  </si>
  <si>
    <t>20521001187003</t>
  </si>
  <si>
    <t>EVI NUNING</t>
  </si>
  <si>
    <t>06.37</t>
  </si>
  <si>
    <t>06.58</t>
  </si>
  <si>
    <t>06.29</t>
  </si>
  <si>
    <t>13.21</t>
  </si>
  <si>
    <t>06.33</t>
  </si>
  <si>
    <t>13.27</t>
  </si>
  <si>
    <t>06.54</t>
  </si>
  <si>
    <t>13.30</t>
  </si>
  <si>
    <t>06.52</t>
  </si>
  <si>
    <t>03.48</t>
  </si>
  <si>
    <t>06.41</t>
  </si>
  <si>
    <t>12.03</t>
  </si>
  <si>
    <t>05.21</t>
  </si>
  <si>
    <t>06.24</t>
  </si>
  <si>
    <t>07.06</t>
  </si>
  <si>
    <t>06.57</t>
  </si>
  <si>
    <t>06.34</t>
  </si>
  <si>
    <t>04.27</t>
  </si>
  <si>
    <t>12.07</t>
  </si>
  <si>
    <t>05.24</t>
  </si>
  <si>
    <t>06.39</t>
  </si>
  <si>
    <t>06.55</t>
  </si>
  <si>
    <t>06.35</t>
  </si>
  <si>
    <t>06.56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</si>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</sst>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zoomScale="85" zoomScaleNormal="85" workbookViewId="0">
      <selection activeCell="R18" sqref="R1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126</v>
      </c>
      <c r="B2" s="104" t="s">
        <v>127</v>
      </c>
      <c r="C2" s="104" t="s">
        <v>128</v>
      </c>
      <c r="D2" s="104" t="s">
        <v>129</v>
      </c>
      <c r="E2" s="104" t="s">
        <v>3</v>
      </c>
      <c r="F2" s="104" t="s">
        <v>81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126</v>
      </c>
      <c r="B3" s="104" t="s">
        <v>127</v>
      </c>
      <c r="C3" s="104" t="s">
        <v>128</v>
      </c>
      <c r="D3" s="104" t="s">
        <v>129</v>
      </c>
      <c r="E3" s="104" t="s">
        <v>3</v>
      </c>
      <c r="F3" s="104" t="s">
        <v>84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126</v>
      </c>
      <c r="B4" s="104" t="s">
        <v>127</v>
      </c>
      <c r="C4" s="104" t="s">
        <v>128</v>
      </c>
      <c r="D4" s="104" t="s">
        <v>129</v>
      </c>
      <c r="E4" s="104" t="s">
        <v>3</v>
      </c>
      <c r="F4" s="104" t="s">
        <v>85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126</v>
      </c>
      <c r="B5" s="104" t="s">
        <v>127</v>
      </c>
      <c r="C5" s="104" t="s">
        <v>128</v>
      </c>
      <c r="D5" s="104" t="s">
        <v>129</v>
      </c>
      <c r="E5" s="104" t="s">
        <v>3</v>
      </c>
      <c r="F5" s="104" t="s">
        <v>86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126</v>
      </c>
      <c r="B6" s="104" t="s">
        <v>127</v>
      </c>
      <c r="C6" s="104" t="s">
        <v>128</v>
      </c>
      <c r="D6" s="104" t="s">
        <v>129</v>
      </c>
      <c r="E6" s="104" t="s">
        <v>3</v>
      </c>
      <c r="F6" s="104" t="s">
        <v>87</v>
      </c>
      <c r="G6" s="104" t="s">
        <v>88</v>
      </c>
      <c r="H6" s="104" t="s">
        <v>82</v>
      </c>
      <c r="I6" s="104" t="s">
        <v>89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126</v>
      </c>
      <c r="B7" s="104" t="s">
        <v>127</v>
      </c>
      <c r="C7" s="104" t="s">
        <v>128</v>
      </c>
      <c r="D7" s="104" t="s">
        <v>129</v>
      </c>
      <c r="E7" s="104" t="s">
        <v>3</v>
      </c>
      <c r="F7" s="104" t="s">
        <v>90</v>
      </c>
      <c r="G7" s="104" t="s">
        <v>91</v>
      </c>
      <c r="H7" s="104" t="s">
        <v>82</v>
      </c>
      <c r="I7" s="104" t="s">
        <v>92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126</v>
      </c>
      <c r="B8" s="104" t="s">
        <v>127</v>
      </c>
      <c r="C8" s="104" t="s">
        <v>128</v>
      </c>
      <c r="D8" s="104" t="s">
        <v>129</v>
      </c>
      <c r="E8" s="104" t="s">
        <v>3</v>
      </c>
      <c r="F8" s="104" t="s">
        <v>93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126</v>
      </c>
      <c r="B9" s="104" t="s">
        <v>127</v>
      </c>
      <c r="C9" s="104" t="s">
        <v>128</v>
      </c>
      <c r="D9" s="104" t="s">
        <v>129</v>
      </c>
      <c r="E9" s="104" t="s">
        <v>3</v>
      </c>
      <c r="F9" s="104" t="s">
        <v>94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126</v>
      </c>
      <c r="B10" s="104" t="s">
        <v>127</v>
      </c>
      <c r="C10" s="104" t="s">
        <v>128</v>
      </c>
      <c r="D10" s="104" t="s">
        <v>129</v>
      </c>
      <c r="E10" s="104" t="s">
        <v>3</v>
      </c>
      <c r="F10" s="104" t="s">
        <v>95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126</v>
      </c>
      <c r="B11" s="104" t="s">
        <v>127</v>
      </c>
      <c r="C11" s="104" t="s">
        <v>128</v>
      </c>
      <c r="D11" s="104" t="s">
        <v>129</v>
      </c>
      <c r="E11" s="104" t="s">
        <v>3</v>
      </c>
      <c r="F11" s="104" t="s">
        <v>96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126</v>
      </c>
      <c r="B12" s="104" t="s">
        <v>127</v>
      </c>
      <c r="C12" s="104" t="s">
        <v>128</v>
      </c>
      <c r="D12" s="104" t="s">
        <v>129</v>
      </c>
      <c r="E12" s="104" t="s">
        <v>3</v>
      </c>
      <c r="F12" s="104" t="s">
        <v>97</v>
      </c>
      <c r="G12" s="104" t="s">
        <v>88</v>
      </c>
      <c r="H12" s="104" t="s">
        <v>82</v>
      </c>
      <c r="I12" s="104" t="s">
        <v>89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126</v>
      </c>
      <c r="B13" s="104" t="s">
        <v>127</v>
      </c>
      <c r="C13" s="104" t="s">
        <v>128</v>
      </c>
      <c r="D13" s="104" t="s">
        <v>129</v>
      </c>
      <c r="E13" s="104" t="s">
        <v>3</v>
      </c>
      <c r="F13" s="104" t="s">
        <v>98</v>
      </c>
      <c r="G13" s="104" t="s">
        <v>91</v>
      </c>
      <c r="H13" s="104" t="s">
        <v>82</v>
      </c>
      <c r="I13" s="104" t="s">
        <v>92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126</v>
      </c>
      <c r="B14" s="104" t="s">
        <v>127</v>
      </c>
      <c r="C14" s="104" t="s">
        <v>128</v>
      </c>
      <c r="D14" s="104" t="s">
        <v>129</v>
      </c>
      <c r="E14" s="104" t="s">
        <v>3</v>
      </c>
      <c r="F14" s="104" t="s">
        <v>99</v>
      </c>
      <c r="G14" s="104" t="s">
        <v>53</v>
      </c>
      <c r="H14" s="104" t="s">
        <v>82</v>
      </c>
      <c r="I14" s="104" t="s">
        <v>83</v>
      </c>
      <c r="J14" s="104" t="s">
        <v>130</v>
      </c>
      <c r="K14" s="104" t="s">
        <v>104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100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131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126</v>
      </c>
      <c r="B15" s="104" t="s">
        <v>127</v>
      </c>
      <c r="C15" s="104" t="s">
        <v>128</v>
      </c>
      <c r="D15" s="104" t="s">
        <v>129</v>
      </c>
      <c r="E15" s="104" t="s">
        <v>3</v>
      </c>
      <c r="F15" s="104" t="s">
        <v>101</v>
      </c>
      <c r="G15" s="104" t="s">
        <v>53</v>
      </c>
      <c r="H15" s="104" t="s">
        <v>82</v>
      </c>
      <c r="I15" s="104" t="s">
        <v>83</v>
      </c>
      <c r="J15" s="104" t="s">
        <v>132</v>
      </c>
      <c r="K15" s="104" t="s">
        <v>133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100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109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126</v>
      </c>
      <c r="B16" s="104" t="s">
        <v>127</v>
      </c>
      <c r="C16" s="104" t="s">
        <v>128</v>
      </c>
      <c r="D16" s="104" t="s">
        <v>129</v>
      </c>
      <c r="E16" s="104" t="s">
        <v>3</v>
      </c>
      <c r="F16" s="104" t="s">
        <v>102</v>
      </c>
      <c r="G16" s="104" t="s">
        <v>53</v>
      </c>
      <c r="H16" s="104" t="s">
        <v>82</v>
      </c>
      <c r="I16" s="104" t="s">
        <v>83</v>
      </c>
      <c r="J16" s="104" t="s">
        <v>134</v>
      </c>
      <c r="K16" s="104" t="s">
        <v>135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100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136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126</v>
      </c>
      <c r="B17" s="104" t="s">
        <v>127</v>
      </c>
      <c r="C17" s="104" t="s">
        <v>128</v>
      </c>
      <c r="D17" s="104" t="s">
        <v>129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130</v>
      </c>
      <c r="K17" s="104" t="s">
        <v>137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100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138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126</v>
      </c>
      <c r="B18" s="104" t="s">
        <v>127</v>
      </c>
      <c r="C18" s="104" t="s">
        <v>128</v>
      </c>
      <c r="D18" s="104" t="s">
        <v>129</v>
      </c>
      <c r="E18" s="104" t="s">
        <v>3</v>
      </c>
      <c r="F18" s="104" t="s">
        <v>105</v>
      </c>
      <c r="G18" s="104" t="s">
        <v>88</v>
      </c>
      <c r="H18" s="104" t="s">
        <v>82</v>
      </c>
      <c r="I18" s="104" t="s">
        <v>89</v>
      </c>
      <c r="J18" s="104" t="s">
        <v>107</v>
      </c>
      <c r="K18" s="104" t="s">
        <v>118</v>
      </c>
      <c r="L18" s="104" t="s">
        <v>4</v>
      </c>
      <c r="M18" s="104" t="s">
        <v>4</v>
      </c>
      <c r="N18" s="104" t="s">
        <v>3</v>
      </c>
      <c r="O18" s="104"/>
      <c r="P18" s="104" t="s">
        <v>3</v>
      </c>
      <c r="Q18" s="104" t="s">
        <v>3</v>
      </c>
      <c r="R18" s="104" t="s">
        <v>106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139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126</v>
      </c>
      <c r="B19" s="104" t="s">
        <v>127</v>
      </c>
      <c r="C19" s="104" t="s">
        <v>128</v>
      </c>
      <c r="D19" s="104" t="s">
        <v>129</v>
      </c>
      <c r="E19" s="104" t="s">
        <v>3</v>
      </c>
      <c r="F19" s="104" t="s">
        <v>108</v>
      </c>
      <c r="G19" s="104" t="s">
        <v>91</v>
      </c>
      <c r="H19" s="104" t="s">
        <v>82</v>
      </c>
      <c r="I19" s="104" t="s">
        <v>92</v>
      </c>
      <c r="J19" s="104" t="s">
        <v>140</v>
      </c>
      <c r="K19" s="104" t="s">
        <v>141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110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142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126</v>
      </c>
      <c r="B20" s="104" t="s">
        <v>127</v>
      </c>
      <c r="C20" s="104" t="s">
        <v>128</v>
      </c>
      <c r="D20" s="104" t="s">
        <v>129</v>
      </c>
      <c r="E20" s="104" t="s">
        <v>3</v>
      </c>
      <c r="F20" s="104" t="s">
        <v>111</v>
      </c>
      <c r="G20" s="104" t="s">
        <v>53</v>
      </c>
      <c r="H20" s="104" t="s">
        <v>82</v>
      </c>
      <c r="I20" s="104" t="s">
        <v>83</v>
      </c>
      <c r="J20" s="104" t="s">
        <v>143</v>
      </c>
      <c r="K20" s="104" t="s">
        <v>121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100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144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126</v>
      </c>
      <c r="B21" s="104" t="s">
        <v>127</v>
      </c>
      <c r="C21" s="104" t="s">
        <v>128</v>
      </c>
      <c r="D21" s="104" t="s">
        <v>129</v>
      </c>
      <c r="E21" s="104" t="s">
        <v>3</v>
      </c>
      <c r="F21" s="104" t="s">
        <v>112</v>
      </c>
      <c r="G21" s="104" t="s">
        <v>53</v>
      </c>
      <c r="H21" s="104" t="s">
        <v>82</v>
      </c>
      <c r="I21" s="104" t="s">
        <v>83</v>
      </c>
      <c r="J21" s="104" t="s">
        <v>115</v>
      </c>
      <c r="K21" s="104" t="s">
        <v>121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100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122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126</v>
      </c>
      <c r="B22" s="104" t="s">
        <v>127</v>
      </c>
      <c r="C22" s="104" t="s">
        <v>128</v>
      </c>
      <c r="D22" s="104" t="s">
        <v>129</v>
      </c>
      <c r="E22" s="104" t="s">
        <v>3</v>
      </c>
      <c r="F22" s="104" t="s">
        <v>113</v>
      </c>
      <c r="G22" s="104" t="s">
        <v>53</v>
      </c>
      <c r="H22" s="104" t="s">
        <v>82</v>
      </c>
      <c r="I22" s="104" t="s">
        <v>83</v>
      </c>
      <c r="J22" s="104" t="s">
        <v>130</v>
      </c>
      <c r="K22" s="104" t="s">
        <v>104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100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145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126</v>
      </c>
      <c r="B23" s="104" t="s">
        <v>127</v>
      </c>
      <c r="C23" s="104" t="s">
        <v>128</v>
      </c>
      <c r="D23" s="104" t="s">
        <v>129</v>
      </c>
      <c r="E23" s="104" t="s">
        <v>3</v>
      </c>
      <c r="F23" s="104" t="s">
        <v>114</v>
      </c>
      <c r="G23" s="104" t="s">
        <v>53</v>
      </c>
      <c r="H23" s="104" t="s">
        <v>82</v>
      </c>
      <c r="I23" s="104" t="s">
        <v>83</v>
      </c>
      <c r="J23" s="104" t="s">
        <v>146</v>
      </c>
      <c r="K23" s="104" t="s">
        <v>121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100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145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126</v>
      </c>
      <c r="B24" s="104" t="s">
        <v>127</v>
      </c>
      <c r="C24" s="104" t="s">
        <v>128</v>
      </c>
      <c r="D24" s="104" t="s">
        <v>129</v>
      </c>
      <c r="E24" s="104" t="s">
        <v>3</v>
      </c>
      <c r="F24" s="104" t="s">
        <v>117</v>
      </c>
      <c r="G24" s="104" t="s">
        <v>88</v>
      </c>
      <c r="H24" s="104" t="s">
        <v>82</v>
      </c>
      <c r="I24" s="104" t="s">
        <v>89</v>
      </c>
      <c r="J24" s="104" t="s">
        <v>130</v>
      </c>
      <c r="K24" s="104" t="s">
        <v>118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106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147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126</v>
      </c>
      <c r="B25" s="104" t="s">
        <v>127</v>
      </c>
      <c r="C25" s="104" t="s">
        <v>128</v>
      </c>
      <c r="D25" s="104" t="s">
        <v>129</v>
      </c>
      <c r="E25" s="104" t="s">
        <v>3</v>
      </c>
      <c r="F25" s="104" t="s">
        <v>119</v>
      </c>
      <c r="G25" s="104" t="s">
        <v>91</v>
      </c>
      <c r="H25" s="104" t="s">
        <v>82</v>
      </c>
      <c r="I25" s="104" t="s">
        <v>92</v>
      </c>
      <c r="J25" s="104" t="s">
        <v>124</v>
      </c>
      <c r="K25" s="104" t="s">
        <v>148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110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149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126</v>
      </c>
      <c r="B26" s="104" t="s">
        <v>127</v>
      </c>
      <c r="C26" s="104" t="s">
        <v>128</v>
      </c>
      <c r="D26" s="104" t="s">
        <v>129</v>
      </c>
      <c r="E26" s="104" t="s">
        <v>3</v>
      </c>
      <c r="F26" s="104" t="s">
        <v>120</v>
      </c>
      <c r="G26" s="104" t="s">
        <v>53</v>
      </c>
      <c r="H26" s="104" t="s">
        <v>82</v>
      </c>
      <c r="I26" s="104" t="s">
        <v>83</v>
      </c>
      <c r="J26" s="104" t="s">
        <v>134</v>
      </c>
      <c r="K26" s="104" t="s">
        <v>121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100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145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126</v>
      </c>
      <c r="B27" s="104" t="s">
        <v>127</v>
      </c>
      <c r="C27" s="104" t="s">
        <v>128</v>
      </c>
      <c r="D27" s="104" t="s">
        <v>129</v>
      </c>
      <c r="E27" s="104" t="s">
        <v>3</v>
      </c>
      <c r="F27" s="104" t="s">
        <v>123</v>
      </c>
      <c r="G27" s="104" t="s">
        <v>53</v>
      </c>
      <c r="H27" s="104" t="s">
        <v>82</v>
      </c>
      <c r="I27" s="104" t="s">
        <v>83</v>
      </c>
      <c r="J27" s="104" t="s">
        <v>150</v>
      </c>
      <c r="K27" s="104" t="s">
        <v>116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100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151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126</v>
      </c>
      <c r="B28" s="104" t="s">
        <v>127</v>
      </c>
      <c r="C28" s="104" t="s">
        <v>128</v>
      </c>
      <c r="D28" s="104" t="s">
        <v>129</v>
      </c>
      <c r="E28" s="104" t="s">
        <v>3</v>
      </c>
      <c r="F28" s="104" t="s">
        <v>125</v>
      </c>
      <c r="G28" s="104" t="s">
        <v>53</v>
      </c>
      <c r="H28" s="104" t="s">
        <v>82</v>
      </c>
      <c r="I28" s="104" t="s">
        <v>83</v>
      </c>
      <c r="J28" s="104" t="s">
        <v>152</v>
      </c>
      <c r="K28" s="104" t="s">
        <v>121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100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153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2" zoomScale="85" zoomScaleNormal="100" zoomScaleSheetLayoutView="85" workbookViewId="0">
      <selection activeCell="M32" sqref="M32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17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EVI NUNING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156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156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156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156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156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156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156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156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156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156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156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156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06.37</v>
      </c>
      <c r="D20" s="6" t="str">
        <f>IF(Sheet1!K14=0,"",Sheet1!K14)</f>
        <v>13.35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0.29027777777777775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58</v>
      </c>
      <c r="W20" s="25">
        <f t="shared" si="13"/>
        <v>6</v>
      </c>
      <c r="X20" s="6">
        <f t="shared" si="13"/>
        <v>58</v>
      </c>
      <c r="Y20" s="26">
        <f t="shared" si="14"/>
        <v>6.9666666666666659</v>
      </c>
      <c r="Z20" s="42">
        <f t="shared" si="15"/>
        <v>0.29027777777777775</v>
      </c>
      <c r="AA20" s="7" t="str">
        <f t="shared" si="16"/>
        <v>06:58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06.29</v>
      </c>
      <c r="D21" s="6" t="str">
        <f>IF(Sheet1!K15=0,"",Sheet1!K15)</f>
        <v>13.21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0.28611111111111115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52</v>
      </c>
      <c r="W21" s="25">
        <f t="shared" si="13"/>
        <v>6</v>
      </c>
      <c r="X21" s="6">
        <f t="shared" si="13"/>
        <v>52</v>
      </c>
      <c r="Y21" s="26">
        <f t="shared" si="14"/>
        <v>6.8666666666666671</v>
      </c>
      <c r="Z21" s="42">
        <f t="shared" si="15"/>
        <v>0.28611111111111115</v>
      </c>
      <c r="AA21" s="7" t="str">
        <f t="shared" si="16"/>
        <v>06:52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06.33</v>
      </c>
      <c r="D22" s="6" t="str">
        <f>IF(Sheet1!K16=0,"",Sheet1!K16)</f>
        <v>13.27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0.28750000000000003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54</v>
      </c>
      <c r="W22" s="25">
        <f t="shared" si="13"/>
        <v>6</v>
      </c>
      <c r="X22" s="6">
        <f t="shared" si="13"/>
        <v>54</v>
      </c>
      <c r="Y22" s="26">
        <f t="shared" si="14"/>
        <v>6.9</v>
      </c>
      <c r="Z22" s="42">
        <f t="shared" si="15"/>
        <v>0.28750000000000003</v>
      </c>
      <c r="AA22" s="7" t="str">
        <f t="shared" si="16"/>
        <v>06:54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06.37</v>
      </c>
      <c r="D23" s="6" t="str">
        <f>IF(Sheet1!K17=0,"",Sheet1!K17)</f>
        <v>13.30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0.28680555555555554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53</v>
      </c>
      <c r="W23" s="25">
        <f t="shared" si="13"/>
        <v>6</v>
      </c>
      <c r="X23" s="6">
        <f t="shared" si="13"/>
        <v>53</v>
      </c>
      <c r="Y23" s="26">
        <f t="shared" si="14"/>
        <v>6.8833333333333329</v>
      </c>
      <c r="Z23" s="42">
        <f t="shared" si="15"/>
        <v>0.28680555555555554</v>
      </c>
      <c r="AA23" s="7" t="str">
        <f t="shared" si="16"/>
        <v>06:53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06.46</v>
      </c>
      <c r="D24" s="6" t="str">
        <f>IF(Sheet1!K18=0,"",Sheet1!K18)</f>
        <v>11.05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0.17986111111111114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19</v>
      </c>
      <c r="W24" s="25">
        <f t="shared" si="13"/>
        <v>4</v>
      </c>
      <c r="X24" s="6">
        <f t="shared" si="13"/>
        <v>19</v>
      </c>
      <c r="Y24" s="26">
        <f t="shared" si="14"/>
        <v>4.3166666666666673</v>
      </c>
      <c r="Z24" s="42">
        <f t="shared" si="15"/>
        <v>0.17986111111111114</v>
      </c>
      <c r="AA24" s="7" t="str">
        <f t="shared" si="16"/>
        <v>04:19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06.41</v>
      </c>
      <c r="D25" s="6" t="str">
        <f>IF(Sheet1!K19=0,"",Sheet1!K19)</f>
        <v>12.03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0.22361111111111109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22</v>
      </c>
      <c r="W25" s="25">
        <f t="shared" si="13"/>
        <v>5</v>
      </c>
      <c r="X25" s="6">
        <f t="shared" si="13"/>
        <v>22</v>
      </c>
      <c r="Y25" s="26">
        <f t="shared" si="14"/>
        <v>5.3666666666666663</v>
      </c>
      <c r="Z25" s="42">
        <f t="shared" si="15"/>
        <v>0.22361111111111109</v>
      </c>
      <c r="AA25" s="7" t="str">
        <f t="shared" si="16"/>
        <v>05:22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06.24</v>
      </c>
      <c r="D26" s="6" t="str">
        <f>IF(Sheet1!K20=0,"",Sheet1!K20)</f>
        <v>13.31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0.29652777777777778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07</v>
      </c>
      <c r="W26" s="25">
        <f t="shared" si="13"/>
        <v>7</v>
      </c>
      <c r="X26" s="6">
        <f t="shared" si="13"/>
        <v>7</v>
      </c>
      <c r="Y26" s="26">
        <f t="shared" si="14"/>
        <v>7.1166666666666671</v>
      </c>
      <c r="Z26" s="42">
        <f t="shared" si="15"/>
        <v>0.29652777777777778</v>
      </c>
      <c r="AA26" s="7" t="str">
        <f t="shared" si="16"/>
        <v>07:07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06.31</v>
      </c>
      <c r="D27" s="6" t="str">
        <f>IF(Sheet1!K21=0,"",Sheet1!K21)</f>
        <v>13.31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0.29166666666666669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00</v>
      </c>
      <c r="W27" s="25">
        <f t="shared" si="13"/>
        <v>7</v>
      </c>
      <c r="X27" s="6">
        <f t="shared" si="13"/>
        <v>0</v>
      </c>
      <c r="Y27" s="26">
        <f t="shared" si="14"/>
        <v>7</v>
      </c>
      <c r="Z27" s="42">
        <f t="shared" si="15"/>
        <v>0.29166666666666669</v>
      </c>
      <c r="AA27" s="7" t="str">
        <f t="shared" si="16"/>
        <v>07:00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06.37</v>
      </c>
      <c r="D28" s="6" t="str">
        <f>IF(Sheet1!K22=0,"",Sheet1!K22)</f>
        <v>13.35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0.29027777777777775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58</v>
      </c>
      <c r="W28" s="25">
        <f t="shared" si="13"/>
        <v>6</v>
      </c>
      <c r="X28" s="6">
        <f t="shared" si="13"/>
        <v>58</v>
      </c>
      <c r="Y28" s="26">
        <f t="shared" si="14"/>
        <v>6.9666666666666659</v>
      </c>
      <c r="Z28" s="42">
        <f t="shared" si="15"/>
        <v>0.29027777777777775</v>
      </c>
      <c r="AA28" s="7" t="str">
        <f t="shared" si="16"/>
        <v>06:58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06.34</v>
      </c>
      <c r="D29" s="6" t="str">
        <f>IF(Sheet1!K23=0,"",Sheet1!K23)</f>
        <v>13.31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0.28958333333333336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57</v>
      </c>
      <c r="W29" s="25">
        <f t="shared" si="13"/>
        <v>6</v>
      </c>
      <c r="X29" s="6">
        <f t="shared" si="13"/>
        <v>57</v>
      </c>
      <c r="Y29" s="26">
        <f t="shared" si="14"/>
        <v>6.9500000000000011</v>
      </c>
      <c r="Z29" s="42">
        <f t="shared" si="15"/>
        <v>0.28958333333333336</v>
      </c>
      <c r="AA29" s="7" t="str">
        <f t="shared" si="16"/>
        <v>06:57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06.37</v>
      </c>
      <c r="D30" s="6" t="str">
        <f>IF(Sheet1!K24=0,"",Sheet1!K24)</f>
        <v>11.05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0.18611111111111112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28</v>
      </c>
      <c r="W30" s="25">
        <f t="shared" si="13"/>
        <v>4</v>
      </c>
      <c r="X30" s="6">
        <f t="shared" si="13"/>
        <v>28</v>
      </c>
      <c r="Y30" s="26">
        <f t="shared" si="14"/>
        <v>4.4666666666666668</v>
      </c>
      <c r="Z30" s="42">
        <f t="shared" si="15"/>
        <v>0.18611111111111112</v>
      </c>
      <c r="AA30" s="7" t="str">
        <f t="shared" si="16"/>
        <v>04:28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06.42</v>
      </c>
      <c r="D31" s="6" t="str">
        <f>IF(Sheet1!K25=0,"",Sheet1!K25)</f>
        <v>12.07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0.22569444444444442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25</v>
      </c>
      <c r="W31" s="25">
        <f t="shared" si="13"/>
        <v>5</v>
      </c>
      <c r="X31" s="6">
        <f t="shared" si="13"/>
        <v>25</v>
      </c>
      <c r="Y31" s="26">
        <f t="shared" si="14"/>
        <v>5.4166666666666661</v>
      </c>
      <c r="Z31" s="42">
        <f t="shared" si="15"/>
        <v>0.22569444444444442</v>
      </c>
      <c r="AA31" s="7" t="str">
        <f t="shared" si="16"/>
        <v>05:25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06.33</v>
      </c>
      <c r="D32" s="6" t="str">
        <f>IF(Sheet1!K26=0,"",Sheet1!K26)</f>
        <v>13.31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0.2902777777777778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58</v>
      </c>
      <c r="W32" s="25">
        <f t="shared" si="13"/>
        <v>6</v>
      </c>
      <c r="X32" s="6">
        <f t="shared" si="13"/>
        <v>58</v>
      </c>
      <c r="Y32" s="26">
        <f t="shared" si="14"/>
        <v>6.9666666666666668</v>
      </c>
      <c r="Z32" s="42">
        <f t="shared" si="15"/>
        <v>0.2902777777777778</v>
      </c>
      <c r="AA32" s="7" t="str">
        <f t="shared" si="16"/>
        <v>06:58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06.39</v>
      </c>
      <c r="D33" s="6" t="str">
        <f>IF(Sheet1!K27=0,"",Sheet1!K27)</f>
        <v>13.34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0.28819444444444442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55</v>
      </c>
      <c r="W33" s="25">
        <f t="shared" si="13"/>
        <v>6</v>
      </c>
      <c r="X33" s="6">
        <f t="shared" si="13"/>
        <v>55</v>
      </c>
      <c r="Y33" s="26">
        <f t="shared" si="14"/>
        <v>6.9166666666666661</v>
      </c>
      <c r="Z33" s="42">
        <f t="shared" si="15"/>
        <v>0.28819444444444442</v>
      </c>
      <c r="AA33" s="7" t="str">
        <f t="shared" si="16"/>
        <v>06:55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06.35</v>
      </c>
      <c r="D34" s="6" t="str">
        <f>IF(Sheet1!K28=0,"",Sheet1!K28)</f>
        <v>13.31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0.28888888888888892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56</v>
      </c>
      <c r="W34" s="27">
        <f t="shared" si="13"/>
        <v>0</v>
      </c>
      <c r="X34" s="28">
        <f t="shared" si="13"/>
        <v>56</v>
      </c>
      <c r="Y34" s="26">
        <f t="shared" si="14"/>
        <v>6.9333333333333336</v>
      </c>
      <c r="Z34" s="42">
        <f t="shared" si="15"/>
        <v>0.28888888888888892</v>
      </c>
      <c r="AA34" s="7" t="str">
        <f t="shared" si="16"/>
        <v>06:56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90:2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80</v>
      </c>
      <c r="V35" s="34">
        <f>SUM(X8:X34)</f>
        <v>602</v>
      </c>
      <c r="W35" s="35" t="str">
        <f>LEFT(V35,2)&amp;0</f>
        <v>600</v>
      </c>
      <c r="X35" s="19" t="str">
        <f>RIGHT(V35,1)</f>
        <v>2</v>
      </c>
      <c r="Y35" s="37">
        <f>SUM(Y8:Y34)</f>
        <v>96.033333333333346</v>
      </c>
      <c r="Z35" s="41">
        <f>SUM(Z8:Z34)</f>
        <v>4.0013888888888891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90</v>
      </c>
      <c r="V36" s="113"/>
      <c r="W36" s="23">
        <f>W35/60</f>
        <v>10</v>
      </c>
      <c r="X36" s="9" t="str">
        <f>X35</f>
        <v>2</v>
      </c>
      <c r="Y36" s="38">
        <f>U36</f>
        <v>90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154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155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06.37</v>
      </c>
      <c r="D20" s="58"/>
      <c r="E20" s="58"/>
      <c r="F20" s="58" t="str">
        <f>IF(Sheet1!K14=0,"",Sheet1!K14)</f>
        <v>13.35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06.58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58</v>
      </c>
      <c r="Z20" s="63">
        <f t="shared" si="8"/>
        <v>6</v>
      </c>
      <c r="AA20" s="58">
        <f t="shared" si="8"/>
        <v>58</v>
      </c>
      <c r="AB20" s="64">
        <f t="shared" si="9"/>
        <v>6.9666666666666668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06.29</v>
      </c>
      <c r="D21" s="58"/>
      <c r="E21" s="58"/>
      <c r="F21" s="58" t="str">
        <f>IF(Sheet1!K15=0,"",Sheet1!K15)</f>
        <v>13.21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06.51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51</v>
      </c>
      <c r="Z21" s="63">
        <f t="shared" si="8"/>
        <v>6</v>
      </c>
      <c r="AA21" s="58">
        <f t="shared" si="8"/>
        <v>51</v>
      </c>
      <c r="AB21" s="64">
        <f t="shared" si="9"/>
        <v>6.85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06.33</v>
      </c>
      <c r="D22" s="58"/>
      <c r="E22" s="58"/>
      <c r="F22" s="58" t="str">
        <f>IF(Sheet1!K16=0,"",Sheet1!K16)</f>
        <v>13.27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06.54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54</v>
      </c>
      <c r="Z22" s="63">
        <f t="shared" si="8"/>
        <v>6</v>
      </c>
      <c r="AA22" s="58">
        <f t="shared" si="8"/>
        <v>54</v>
      </c>
      <c r="AB22" s="64">
        <f t="shared" si="9"/>
        <v>6.9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06.37</v>
      </c>
      <c r="D23" s="58"/>
      <c r="E23" s="58"/>
      <c r="F23" s="58" t="str">
        <f>IF(Sheet1!K17=0,"",Sheet1!K17)</f>
        <v>13.30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06.52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52</v>
      </c>
      <c r="Z23" s="63">
        <f t="shared" si="8"/>
        <v>6</v>
      </c>
      <c r="AA23" s="58">
        <f t="shared" si="8"/>
        <v>52</v>
      </c>
      <c r="AB23" s="64">
        <f t="shared" si="9"/>
        <v>6.8666666666666671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06.46</v>
      </c>
      <c r="D24" s="58"/>
      <c r="E24" s="58"/>
      <c r="F24" s="58" t="str">
        <f>IF(Sheet1!K18=0,"",Sheet1!K18)</f>
        <v>11.05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03.48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03</v>
      </c>
      <c r="Y24" s="66" t="str">
        <f t="shared" si="5"/>
        <v>48</v>
      </c>
      <c r="Z24" s="63">
        <f t="shared" si="8"/>
        <v>3</v>
      </c>
      <c r="AA24" s="58">
        <f t="shared" si="8"/>
        <v>48</v>
      </c>
      <c r="AB24" s="64">
        <f t="shared" si="9"/>
        <v>3.8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06.41</v>
      </c>
      <c r="D25" s="58"/>
      <c r="E25" s="58"/>
      <c r="F25" s="58" t="str">
        <f>IF(Sheet1!K19=0,"",Sheet1!K19)</f>
        <v>12.03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05.21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21</v>
      </c>
      <c r="Z25" s="63">
        <f t="shared" si="8"/>
        <v>5</v>
      </c>
      <c r="AA25" s="58">
        <f t="shared" si="8"/>
        <v>21</v>
      </c>
      <c r="AB25" s="64">
        <f t="shared" si="9"/>
        <v>5.35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06.24</v>
      </c>
      <c r="D26" s="58"/>
      <c r="E26" s="58"/>
      <c r="F26" s="58" t="str">
        <f>IF(Sheet1!K20=0,"",Sheet1!K20)</f>
        <v>13.31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07.06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06</v>
      </c>
      <c r="Z26" s="63">
        <f t="shared" si="8"/>
        <v>7</v>
      </c>
      <c r="AA26" s="58">
        <f t="shared" si="8"/>
        <v>6</v>
      </c>
      <c r="AB26" s="64">
        <f t="shared" si="9"/>
        <v>7.1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06.31</v>
      </c>
      <c r="D27" s="58"/>
      <c r="E27" s="58"/>
      <c r="F27" s="58" t="str">
        <f>IF(Sheet1!K21=0,"",Sheet1!K21)</f>
        <v>13.31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06.59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06</v>
      </c>
      <c r="Y27" s="66" t="str">
        <f t="shared" si="5"/>
        <v>59</v>
      </c>
      <c r="Z27" s="63">
        <f t="shared" si="8"/>
        <v>6</v>
      </c>
      <c r="AA27" s="58">
        <f t="shared" si="8"/>
        <v>59</v>
      </c>
      <c r="AB27" s="64">
        <f t="shared" si="9"/>
        <v>6.9833333333333343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06.37</v>
      </c>
      <c r="D28" s="58"/>
      <c r="E28" s="58"/>
      <c r="F28" s="58" t="str">
        <f>IF(Sheet1!K22=0,"",Sheet1!K22)</f>
        <v>13.35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06.57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57</v>
      </c>
      <c r="Z28" s="63">
        <f t="shared" si="8"/>
        <v>6</v>
      </c>
      <c r="AA28" s="58">
        <f t="shared" si="8"/>
        <v>57</v>
      </c>
      <c r="AB28" s="64">
        <f t="shared" si="9"/>
        <v>6.9500000000000011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06.34</v>
      </c>
      <c r="D29" s="58"/>
      <c r="E29" s="58"/>
      <c r="F29" s="58" t="str">
        <f>IF(Sheet1!K23=0,"",Sheet1!K23)</f>
        <v>13.31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06.57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57</v>
      </c>
      <c r="Z29" s="63">
        <f t="shared" si="8"/>
        <v>6</v>
      </c>
      <c r="AA29" s="58">
        <f t="shared" si="8"/>
        <v>57</v>
      </c>
      <c r="AB29" s="64">
        <f t="shared" si="9"/>
        <v>6.9500000000000011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06.37</v>
      </c>
      <c r="D30" s="58"/>
      <c r="E30" s="58"/>
      <c r="F30" s="58" t="str">
        <f>IF(Sheet1!K24=0,"",Sheet1!K24)</f>
        <v>11.05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04.27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27</v>
      </c>
      <c r="Z30" s="63">
        <f t="shared" si="8"/>
        <v>4</v>
      </c>
      <c r="AA30" s="58">
        <f t="shared" si="8"/>
        <v>27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06.42</v>
      </c>
      <c r="D31" s="58"/>
      <c r="E31" s="58"/>
      <c r="F31" s="58" t="str">
        <f>IF(Sheet1!K25=0,"",Sheet1!K25)</f>
        <v>12.07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05.24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24</v>
      </c>
      <c r="Z31" s="63">
        <f t="shared" si="8"/>
        <v>5</v>
      </c>
      <c r="AA31" s="58">
        <f t="shared" si="8"/>
        <v>24</v>
      </c>
      <c r="AB31" s="64">
        <f t="shared" si="9"/>
        <v>5.4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06.33</v>
      </c>
      <c r="D32" s="58"/>
      <c r="E32" s="58"/>
      <c r="F32" s="58" t="str">
        <f>IF(Sheet1!K26=0,"",Sheet1!K26)</f>
        <v>13.31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06.57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57</v>
      </c>
      <c r="Z32" s="63">
        <f t="shared" si="8"/>
        <v>6</v>
      </c>
      <c r="AA32" s="58">
        <f t="shared" si="8"/>
        <v>57</v>
      </c>
      <c r="AB32" s="64">
        <f t="shared" si="9"/>
        <v>6.9500000000000011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06.39</v>
      </c>
      <c r="D33" s="58"/>
      <c r="E33" s="58"/>
      <c r="F33" s="58" t="str">
        <f>IF(Sheet1!K27=0,"",Sheet1!K27)</f>
        <v>13.34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06.55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55</v>
      </c>
      <c r="Z33" s="63">
        <f t="shared" si="8"/>
        <v>6</v>
      </c>
      <c r="AA33" s="58">
        <f t="shared" si="8"/>
        <v>55</v>
      </c>
      <c r="AB33" s="64">
        <f t="shared" si="9"/>
        <v>6.9166666666666679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06.35</v>
      </c>
      <c r="D34" s="58"/>
      <c r="E34" s="58"/>
      <c r="F34" s="58" t="str">
        <f>IF(Sheet1!K28=0,"",Sheet1!K28)</f>
        <v>13.31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06.56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56</v>
      </c>
      <c r="Z34" s="71">
        <f t="shared" si="8"/>
        <v>6</v>
      </c>
      <c r="AA34" s="70">
        <f t="shared" si="8"/>
        <v>56</v>
      </c>
      <c r="AB34" s="64">
        <f t="shared" si="9"/>
        <v>6.9333333333333336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95:2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84</v>
      </c>
      <c r="Y35" s="81">
        <f>SUM(AA8:AA34)</f>
        <v>682</v>
      </c>
      <c r="Z35" s="82" t="str">
        <f>LEFT(Y35,2)&amp;0</f>
        <v>680</v>
      </c>
      <c r="AA35" s="79" t="str">
        <f>RIGHT(Y35,1)</f>
        <v>2</v>
      </c>
      <c r="AB35" s="83">
        <f>SUM(AB8:AB34)</f>
        <v>95.366666666666688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95.333333333333329</v>
      </c>
      <c r="Y36" s="120"/>
      <c r="Z36" s="85">
        <f>Z35/60</f>
        <v>11.333333333333334</v>
      </c>
      <c r="AA36" s="50" t="str">
        <f>AA35</f>
        <v>2</v>
      </c>
      <c r="AB36" s="87">
        <f>X36</f>
        <v>95.333333333333329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2019-10-03T08:59:00Z</cp:lastPrinted>
  <dcterms:created xsi:type="dcterms:W3CDTF">2016-12-02T09:51:38Z</dcterms:created>
  <dcterms:modified xsi:type="dcterms:W3CDTF">2019-10-03T08:59:02Z</dcterms:modified>
</cp:coreProperties>
</file>