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255A7B6A-0E6B-499D-BA94-8BB5B30C528B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<sst xmlns="http://schemas.openxmlformats.org/spreadsheetml/2006/main" count="943" uniqueCount="157">
  <si>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</si>
  <si>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</si>
  <si>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</si>
  <si>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</si>
  <si>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</si>
  <si>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</si>
  <si>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</si>
  <si>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</si>
  <si>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</si>
  <si>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</si>
  <si>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</si>
  <si>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</si>
  <si>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</si>
  <si>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</si>
  <si>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</si>
  <si>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</si>
  <si>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</si>
  <si>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</si>
  <si>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</si>
  <si>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</si>
  <si>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</si>
  <si>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</si>
  <si>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</si>
  <si>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</si>
  <si>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</si>
  <si>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</si>
  <si>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</si>
  <si>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</si>
  <si>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</si>
  <si>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</si>
  <si>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</si>
  <si>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</si>
  <si>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</si>
  <si>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</si>
  <si>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</si>
  <si>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</si>
  <si>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</si>
  <si>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</si>
  <si>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</si>
  <si>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</si>
  <si>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</si>
  <si>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</si>
  <si>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</si>
  <si>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</si>
  <si>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</si>
  <si>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</si>
  <si>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</si>
  <si>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</si>
  <si>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</si>
  <si>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</si>
  <si>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</si>
  <si>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</si>
  <si>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</si>
  <si>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</si>
  <si>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</si>
  <si>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</si>
  <si>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</si>
  <si>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</si>
  <si>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</si>
  <si>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</si>
  <si>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</si>
  <si>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</si>
  <si>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</si>
  <si>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</si>
  <si>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</si>
  <si>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</si>
  <si>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</si>
  <si>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</si>
  <si>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</si>
  <si>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</si>
  <si>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</si>
  <si>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</si>
  <si>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</si>
  <si>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</si>
  <si>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</si>
  <si>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</si>
  <si>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</si>
  <si>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</si>
  <si>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</si>
  <si>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</si>
  <si>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</si>
  <si>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</si>
  <si>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</si>
  <si>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</si>
  <si>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</si>
  <si>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</si>
  <si>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</si>
  <si>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</si>
  <si>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</si>
  <si>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</si>
  <si>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</si>
  <si>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</si>
  <si>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</si>
  <si>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</si>
  <si>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</si>
  <si>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</si>
  <si>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</si>
  <si>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</si>
  <si>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</si>
  <si>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</si>
  <si>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</si>
  <si>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</si>
  <si>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</si>
  <si>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</si>
  <si>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</si>
  <si>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04.00</t>
  </si>
  <si>
    <t>20/07/2019</t>
  </si>
  <si>
    <t>05.00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</si>
  <si>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</si>
  <si>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</si>
  <si>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</si>
  <si>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</si>
  <si>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</si>
  <si>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</si>
  <si>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</si>
  <si>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</si>
  <si>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</si>
  <si>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06.41</t>
  </si>
  <si>
    <t>06.43</t>
  </si>
  <si>
    <t>06.36</t>
  </si>
  <si>
    <t>06.34</t>
  </si>
  <si>
    <t>07.06</t>
  </si>
  <si>
    <t>06.45</t>
  </si>
  <si>
    <t>06.30</t>
  </si>
  <si>
    <t>06.47</t>
  </si>
  <si>
    <t>68</t>
  </si>
  <si>
    <t>07</t>
  </si>
  <si>
    <t>0835756659110022</t>
  </si>
  <si>
    <t>MUH KHOIRI</t>
  </si>
  <si>
    <t>13.35</t>
  </si>
  <si>
    <t>05.35</t>
  </si>
  <si>
    <t>06.42</t>
  </si>
  <si>
    <t>13.34</t>
  </si>
  <si>
    <t>06.52</t>
  </si>
  <si>
    <t>13.31</t>
  </si>
  <si>
    <t>06.54</t>
  </si>
  <si>
    <t>13.30</t>
  </si>
  <si>
    <t>06.49</t>
  </si>
  <si>
    <t>11.01</t>
  </si>
  <si>
    <t>04.19</t>
  </si>
  <si>
    <t>12.36</t>
  </si>
  <si>
    <t>05.51</t>
  </si>
  <si>
    <t>13.43</t>
  </si>
  <si>
    <t>06.58</t>
  </si>
  <si>
    <t>06.50</t>
  </si>
  <si>
    <t>06.38</t>
  </si>
  <si>
    <t>13.39</t>
  </si>
  <si>
    <t>13.33</t>
  </si>
  <si>
    <t>06.46</t>
  </si>
  <si>
    <t>13.25</t>
  </si>
  <si>
    <t>13.47</t>
  </si>
  <si>
    <t>06.39</t>
  </si>
  <si>
    <t>06.56</t>
  </si>
  <si>
    <t>07.03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</si>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</sst>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activeCell="J14" sqref="J14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125</v>
      </c>
      <c r="B2" s="104" t="s">
        <v>126</v>
      </c>
      <c r="C2" s="104" t="s">
        <v>127</v>
      </c>
      <c r="D2" s="104" t="s">
        <v>128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125</v>
      </c>
      <c r="B3" s="104" t="s">
        <v>126</v>
      </c>
      <c r="C3" s="104" t="s">
        <v>127</v>
      </c>
      <c r="D3" s="104" t="s">
        <v>128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125</v>
      </c>
      <c r="B4" s="104" t="s">
        <v>126</v>
      </c>
      <c r="C4" s="104" t="s">
        <v>127</v>
      </c>
      <c r="D4" s="104" t="s">
        <v>128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125</v>
      </c>
      <c r="B5" s="104" t="s">
        <v>126</v>
      </c>
      <c r="C5" s="104" t="s">
        <v>127</v>
      </c>
      <c r="D5" s="104" t="s">
        <v>128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125</v>
      </c>
      <c r="B6" s="104" t="s">
        <v>126</v>
      </c>
      <c r="C6" s="104" t="s">
        <v>127</v>
      </c>
      <c r="D6" s="104" t="s">
        <v>128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125</v>
      </c>
      <c r="B7" s="104" t="s">
        <v>126</v>
      </c>
      <c r="C7" s="104" t="s">
        <v>127</v>
      </c>
      <c r="D7" s="104" t="s">
        <v>128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125</v>
      </c>
      <c r="B8" s="104" t="s">
        <v>126</v>
      </c>
      <c r="C8" s="104" t="s">
        <v>127</v>
      </c>
      <c r="D8" s="104" t="s">
        <v>128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125</v>
      </c>
      <c r="B9" s="104" t="s">
        <v>126</v>
      </c>
      <c r="C9" s="104" t="s">
        <v>127</v>
      </c>
      <c r="D9" s="104" t="s">
        <v>128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125</v>
      </c>
      <c r="B10" s="104" t="s">
        <v>126</v>
      </c>
      <c r="C10" s="104" t="s">
        <v>127</v>
      </c>
      <c r="D10" s="104" t="s">
        <v>128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125</v>
      </c>
      <c r="B11" s="104" t="s">
        <v>126</v>
      </c>
      <c r="C11" s="104" t="s">
        <v>127</v>
      </c>
      <c r="D11" s="104" t="s">
        <v>128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125</v>
      </c>
      <c r="B12" s="104" t="s">
        <v>126</v>
      </c>
      <c r="C12" s="104" t="s">
        <v>127</v>
      </c>
      <c r="D12" s="104" t="s">
        <v>128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125</v>
      </c>
      <c r="B13" s="104" t="s">
        <v>126</v>
      </c>
      <c r="C13" s="104" t="s">
        <v>127</v>
      </c>
      <c r="D13" s="104" t="s">
        <v>128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125</v>
      </c>
      <c r="B14" s="104" t="s">
        <v>126</v>
      </c>
      <c r="C14" s="104" t="s">
        <v>127</v>
      </c>
      <c r="D14" s="104" t="s">
        <v>128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122</v>
      </c>
      <c r="K14" s="104" t="s">
        <v>129</v>
      </c>
      <c r="L14" s="104" t="s">
        <v>4</v>
      </c>
      <c r="M14" s="104" t="s">
        <v>4</v>
      </c>
      <c r="N14" s="104"/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130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125</v>
      </c>
      <c r="B15" s="104" t="s">
        <v>126</v>
      </c>
      <c r="C15" s="104" t="s">
        <v>127</v>
      </c>
      <c r="D15" s="104" t="s">
        <v>128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131</v>
      </c>
      <c r="K15" s="104" t="s">
        <v>132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133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125</v>
      </c>
      <c r="B16" s="104" t="s">
        <v>126</v>
      </c>
      <c r="C16" s="104" t="s">
        <v>127</v>
      </c>
      <c r="D16" s="104" t="s">
        <v>128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119</v>
      </c>
      <c r="K16" s="104" t="s">
        <v>134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135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125</v>
      </c>
      <c r="B17" s="104" t="s">
        <v>126</v>
      </c>
      <c r="C17" s="104" t="s">
        <v>127</v>
      </c>
      <c r="D17" s="104" t="s">
        <v>128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117</v>
      </c>
      <c r="K17" s="104" t="s">
        <v>136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137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125</v>
      </c>
      <c r="B18" s="104" t="s">
        <v>126</v>
      </c>
      <c r="C18" s="104" t="s">
        <v>127</v>
      </c>
      <c r="D18" s="104" t="s">
        <v>128</v>
      </c>
      <c r="E18" s="104" t="s">
        <v>3</v>
      </c>
      <c r="F18" s="104" t="s">
        <v>104</v>
      </c>
      <c r="G18" s="104" t="s">
        <v>88</v>
      </c>
      <c r="H18" s="104" t="s">
        <v>82</v>
      </c>
      <c r="I18" s="104" t="s">
        <v>89</v>
      </c>
      <c r="J18" s="104" t="s">
        <v>117</v>
      </c>
      <c r="K18" s="104" t="s">
        <v>138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105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139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125</v>
      </c>
      <c r="B19" s="104" t="s">
        <v>126</v>
      </c>
      <c r="C19" s="104" t="s">
        <v>127</v>
      </c>
      <c r="D19" s="104" t="s">
        <v>128</v>
      </c>
      <c r="E19" s="104" t="s">
        <v>3</v>
      </c>
      <c r="F19" s="104" t="s">
        <v>106</v>
      </c>
      <c r="G19" s="104" t="s">
        <v>91</v>
      </c>
      <c r="H19" s="104" t="s">
        <v>82</v>
      </c>
      <c r="I19" s="104" t="s">
        <v>92</v>
      </c>
      <c r="J19" s="104" t="s">
        <v>122</v>
      </c>
      <c r="K19" s="104" t="s">
        <v>140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107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141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125</v>
      </c>
      <c r="B20" s="104" t="s">
        <v>126</v>
      </c>
      <c r="C20" s="104" t="s">
        <v>127</v>
      </c>
      <c r="D20" s="104" t="s">
        <v>128</v>
      </c>
      <c r="E20" s="104" t="s">
        <v>3</v>
      </c>
      <c r="F20" s="104" t="s">
        <v>108</v>
      </c>
      <c r="G20" s="104" t="s">
        <v>53</v>
      </c>
      <c r="H20" s="104" t="s">
        <v>82</v>
      </c>
      <c r="I20" s="104" t="s">
        <v>83</v>
      </c>
      <c r="J20" s="104" t="s">
        <v>122</v>
      </c>
      <c r="K20" s="104" t="s">
        <v>142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143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125</v>
      </c>
      <c r="B21" s="104" t="s">
        <v>126</v>
      </c>
      <c r="C21" s="104" t="s">
        <v>127</v>
      </c>
      <c r="D21" s="104" t="s">
        <v>128</v>
      </c>
      <c r="E21" s="104" t="s">
        <v>3</v>
      </c>
      <c r="F21" s="104" t="s">
        <v>109</v>
      </c>
      <c r="G21" s="104" t="s">
        <v>53</v>
      </c>
      <c r="H21" s="104" t="s">
        <v>82</v>
      </c>
      <c r="I21" s="104" t="s">
        <v>83</v>
      </c>
      <c r="J21" s="104" t="s">
        <v>118</v>
      </c>
      <c r="K21" s="104" t="s">
        <v>132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144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125</v>
      </c>
      <c r="B22" s="104" t="s">
        <v>126</v>
      </c>
      <c r="C22" s="104" t="s">
        <v>127</v>
      </c>
      <c r="D22" s="104" t="s">
        <v>128</v>
      </c>
      <c r="E22" s="104" t="s">
        <v>3</v>
      </c>
      <c r="F22" s="104" t="s">
        <v>110</v>
      </c>
      <c r="G22" s="104" t="s">
        <v>53</v>
      </c>
      <c r="H22" s="104" t="s">
        <v>82</v>
      </c>
      <c r="I22" s="104" t="s">
        <v>83</v>
      </c>
      <c r="J22" s="104" t="s">
        <v>145</v>
      </c>
      <c r="K22" s="104" t="s">
        <v>146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82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125</v>
      </c>
      <c r="B23" s="104" t="s">
        <v>126</v>
      </c>
      <c r="C23" s="104" t="s">
        <v>127</v>
      </c>
      <c r="D23" s="104" t="s">
        <v>128</v>
      </c>
      <c r="E23" s="104" t="s">
        <v>3</v>
      </c>
      <c r="F23" s="104" t="s">
        <v>111</v>
      </c>
      <c r="G23" s="104" t="s">
        <v>53</v>
      </c>
      <c r="H23" s="104" t="s">
        <v>82</v>
      </c>
      <c r="I23" s="104" t="s">
        <v>83</v>
      </c>
      <c r="J23" s="104" t="s">
        <v>124</v>
      </c>
      <c r="K23" s="104" t="s">
        <v>147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148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125</v>
      </c>
      <c r="B24" s="104" t="s">
        <v>126</v>
      </c>
      <c r="C24" s="104" t="s">
        <v>127</v>
      </c>
      <c r="D24" s="104" t="s">
        <v>128</v>
      </c>
      <c r="E24" s="104" t="s">
        <v>3</v>
      </c>
      <c r="F24" s="104" t="s">
        <v>112</v>
      </c>
      <c r="G24" s="104" t="s">
        <v>88</v>
      </c>
      <c r="H24" s="104" t="s">
        <v>82</v>
      </c>
      <c r="I24" s="104" t="s">
        <v>89</v>
      </c>
      <c r="J24" s="104" t="s">
        <v>117</v>
      </c>
      <c r="K24" s="104" t="s">
        <v>89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105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139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125</v>
      </c>
      <c r="B25" s="104" t="s">
        <v>126</v>
      </c>
      <c r="C25" s="104" t="s">
        <v>127</v>
      </c>
      <c r="D25" s="104" t="s">
        <v>128</v>
      </c>
      <c r="E25" s="104" t="s">
        <v>3</v>
      </c>
      <c r="F25" s="104" t="s">
        <v>113</v>
      </c>
      <c r="G25" s="104" t="s">
        <v>91</v>
      </c>
      <c r="H25" s="104" t="s">
        <v>82</v>
      </c>
      <c r="I25" s="104" t="s">
        <v>92</v>
      </c>
      <c r="J25" s="104" t="s">
        <v>144</v>
      </c>
      <c r="K25" s="104" t="s">
        <v>149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107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120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125</v>
      </c>
      <c r="B26" s="104" t="s">
        <v>126</v>
      </c>
      <c r="C26" s="104" t="s">
        <v>127</v>
      </c>
      <c r="D26" s="104" t="s">
        <v>128</v>
      </c>
      <c r="E26" s="104" t="s">
        <v>3</v>
      </c>
      <c r="F26" s="104" t="s">
        <v>114</v>
      </c>
      <c r="G26" s="104" t="s">
        <v>53</v>
      </c>
      <c r="H26" s="104" t="s">
        <v>82</v>
      </c>
      <c r="I26" s="104" t="s">
        <v>83</v>
      </c>
      <c r="J26" s="104" t="s">
        <v>117</v>
      </c>
      <c r="K26" s="104" t="s">
        <v>150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121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125</v>
      </c>
      <c r="B27" s="104" t="s">
        <v>126</v>
      </c>
      <c r="C27" s="104" t="s">
        <v>127</v>
      </c>
      <c r="D27" s="104" t="s">
        <v>128</v>
      </c>
      <c r="E27" s="104" t="s">
        <v>3</v>
      </c>
      <c r="F27" s="104" t="s">
        <v>115</v>
      </c>
      <c r="G27" s="104" t="s">
        <v>53</v>
      </c>
      <c r="H27" s="104" t="s">
        <v>82</v>
      </c>
      <c r="I27" s="104" t="s">
        <v>83</v>
      </c>
      <c r="J27" s="104" t="s">
        <v>151</v>
      </c>
      <c r="K27" s="104" t="s">
        <v>129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152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125</v>
      </c>
      <c r="B28" s="104" t="s">
        <v>126</v>
      </c>
      <c r="C28" s="104" t="s">
        <v>127</v>
      </c>
      <c r="D28" s="104" t="s">
        <v>128</v>
      </c>
      <c r="E28" s="104" t="s">
        <v>3</v>
      </c>
      <c r="F28" s="104" t="s">
        <v>116</v>
      </c>
      <c r="G28" s="104" t="s">
        <v>53</v>
      </c>
      <c r="H28" s="104" t="s">
        <v>82</v>
      </c>
      <c r="I28" s="104" t="s">
        <v>83</v>
      </c>
      <c r="J28" s="104" t="s">
        <v>123</v>
      </c>
      <c r="K28" s="104" t="s">
        <v>132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153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6" zoomScale="85" zoomScaleNormal="100" zoomScaleSheetLayoutView="85" workbookViewId="0">
      <selection activeCell="J28" sqref="J28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07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MUH KHOIRI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156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156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156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156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156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156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156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156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156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156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156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156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06.45</v>
      </c>
      <c r="D20" s="6" t="str">
        <f>IF(Sheet1!K14=0,"",Sheet1!K14)</f>
        <v>13.35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0.28472222222222221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50</v>
      </c>
      <c r="W20" s="25">
        <f t="shared" si="13"/>
        <v>6</v>
      </c>
      <c r="X20" s="6">
        <f t="shared" si="13"/>
        <v>50</v>
      </c>
      <c r="Y20" s="26">
        <f t="shared" si="14"/>
        <v>6.833333333333333</v>
      </c>
      <c r="Z20" s="42">
        <f t="shared" si="15"/>
        <v>0.28472222222222221</v>
      </c>
      <c r="AA20" s="7" t="str">
        <f t="shared" si="16"/>
        <v>06:50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06.42</v>
      </c>
      <c r="D21" s="6" t="str">
        <f>IF(Sheet1!K15=0,"",Sheet1!K15)</f>
        <v>13.34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0.28611111111111109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52</v>
      </c>
      <c r="W21" s="25">
        <f t="shared" si="13"/>
        <v>6</v>
      </c>
      <c r="X21" s="6">
        <f t="shared" si="13"/>
        <v>52</v>
      </c>
      <c r="Y21" s="26">
        <f t="shared" si="14"/>
        <v>6.8666666666666663</v>
      </c>
      <c r="Z21" s="42">
        <f t="shared" si="15"/>
        <v>0.28611111111111109</v>
      </c>
      <c r="AA21" s="7" t="str">
        <f t="shared" si="16"/>
        <v>06:52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06.36</v>
      </c>
      <c r="D22" s="6" t="str">
        <f>IF(Sheet1!K16=0,"",Sheet1!K16)</f>
        <v>13.31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0.28819444444444448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55</v>
      </c>
      <c r="W22" s="25">
        <f t="shared" si="13"/>
        <v>6</v>
      </c>
      <c r="X22" s="6">
        <f t="shared" si="13"/>
        <v>55</v>
      </c>
      <c r="Y22" s="26">
        <f t="shared" si="14"/>
        <v>6.9166666666666679</v>
      </c>
      <c r="Z22" s="42">
        <f t="shared" si="15"/>
        <v>0.28819444444444448</v>
      </c>
      <c r="AA22" s="7" t="str">
        <f t="shared" si="16"/>
        <v>06:55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06.41</v>
      </c>
      <c r="D23" s="6" t="str">
        <f>IF(Sheet1!K17=0,"",Sheet1!K17)</f>
        <v>13.30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0.28402777777777777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49</v>
      </c>
      <c r="W23" s="25">
        <f t="shared" si="13"/>
        <v>6</v>
      </c>
      <c r="X23" s="6">
        <f t="shared" si="13"/>
        <v>49</v>
      </c>
      <c r="Y23" s="26">
        <f t="shared" si="14"/>
        <v>6.8166666666666664</v>
      </c>
      <c r="Z23" s="42">
        <f t="shared" si="15"/>
        <v>0.28402777777777777</v>
      </c>
      <c r="AA23" s="7" t="str">
        <f t="shared" si="16"/>
        <v>06:49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06.41</v>
      </c>
      <c r="D24" s="6" t="str">
        <f>IF(Sheet1!K18=0,"",Sheet1!K18)</f>
        <v>11.01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0.18055555555555558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20</v>
      </c>
      <c r="W24" s="25">
        <f t="shared" si="13"/>
        <v>4</v>
      </c>
      <c r="X24" s="6">
        <f t="shared" si="13"/>
        <v>20</v>
      </c>
      <c r="Y24" s="26">
        <f t="shared" si="14"/>
        <v>4.3333333333333339</v>
      </c>
      <c r="Z24" s="42">
        <f t="shared" si="15"/>
        <v>0.18055555555555558</v>
      </c>
      <c r="AA24" s="7" t="str">
        <f t="shared" si="16"/>
        <v>04:20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06.45</v>
      </c>
      <c r="D25" s="6" t="str">
        <f>IF(Sheet1!K19=0,"",Sheet1!K19)</f>
        <v>12.36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0.24375000000000002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51</v>
      </c>
      <c r="W25" s="25">
        <f t="shared" si="13"/>
        <v>5</v>
      </c>
      <c r="X25" s="6">
        <f t="shared" si="13"/>
        <v>51</v>
      </c>
      <c r="Y25" s="26">
        <f t="shared" si="14"/>
        <v>5.8500000000000005</v>
      </c>
      <c r="Z25" s="42">
        <f t="shared" si="15"/>
        <v>0.24375000000000002</v>
      </c>
      <c r="AA25" s="7" t="str">
        <f t="shared" si="16"/>
        <v>05:51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06.45</v>
      </c>
      <c r="D26" s="6" t="str">
        <f>IF(Sheet1!K20=0,"",Sheet1!K20)</f>
        <v>13.43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0.29027777777777775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58</v>
      </c>
      <c r="W26" s="25">
        <f t="shared" si="13"/>
        <v>6</v>
      </c>
      <c r="X26" s="6">
        <f t="shared" si="13"/>
        <v>58</v>
      </c>
      <c r="Y26" s="26">
        <f t="shared" si="14"/>
        <v>6.9666666666666659</v>
      </c>
      <c r="Z26" s="42">
        <f t="shared" si="15"/>
        <v>0.29027777777777775</v>
      </c>
      <c r="AA26" s="7" t="str">
        <f t="shared" si="16"/>
        <v>06:58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06.43</v>
      </c>
      <c r="D27" s="6" t="str">
        <f>IF(Sheet1!K21=0,"",Sheet1!K21)</f>
        <v>13.34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0.28541666666666665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51</v>
      </c>
      <c r="W27" s="25">
        <f t="shared" si="13"/>
        <v>6</v>
      </c>
      <c r="X27" s="6">
        <f t="shared" si="13"/>
        <v>51</v>
      </c>
      <c r="Y27" s="26">
        <f t="shared" si="14"/>
        <v>6.85</v>
      </c>
      <c r="Z27" s="42">
        <f t="shared" si="15"/>
        <v>0.28541666666666665</v>
      </c>
      <c r="AA27" s="7" t="str">
        <f t="shared" si="16"/>
        <v>06:51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06.38</v>
      </c>
      <c r="D28" s="6" t="str">
        <f>IF(Sheet1!K22=0,"",Sheet1!K22)</f>
        <v>13.39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0.29236111111111113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01</v>
      </c>
      <c r="W28" s="25">
        <f t="shared" si="13"/>
        <v>7</v>
      </c>
      <c r="X28" s="6">
        <f t="shared" si="13"/>
        <v>1</v>
      </c>
      <c r="Y28" s="26">
        <f t="shared" si="14"/>
        <v>7.0166666666666675</v>
      </c>
      <c r="Z28" s="42">
        <f t="shared" si="15"/>
        <v>0.29236111111111113</v>
      </c>
      <c r="AA28" s="7" t="str">
        <f t="shared" si="16"/>
        <v>07:01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06.47</v>
      </c>
      <c r="D29" s="6" t="str">
        <f>IF(Sheet1!K23=0,"",Sheet1!K23)</f>
        <v>13.33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0.28194444444444444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46</v>
      </c>
      <c r="W29" s="25">
        <f t="shared" si="13"/>
        <v>6</v>
      </c>
      <c r="X29" s="6">
        <f t="shared" si="13"/>
        <v>46</v>
      </c>
      <c r="Y29" s="26">
        <f t="shared" si="14"/>
        <v>6.7666666666666666</v>
      </c>
      <c r="Z29" s="42">
        <f t="shared" si="15"/>
        <v>0.28194444444444444</v>
      </c>
      <c r="AA29" s="7" t="str">
        <f t="shared" si="16"/>
        <v>06:46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06.41</v>
      </c>
      <c r="D30" s="6" t="str">
        <f>IF(Sheet1!K24=0,"",Sheet1!K24)</f>
        <v>11.00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0.17986111111111108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19</v>
      </c>
      <c r="W30" s="25">
        <f t="shared" si="13"/>
        <v>4</v>
      </c>
      <c r="X30" s="6">
        <f t="shared" si="13"/>
        <v>19</v>
      </c>
      <c r="Y30" s="26">
        <f t="shared" si="14"/>
        <v>4.3166666666666664</v>
      </c>
      <c r="Z30" s="42">
        <f t="shared" si="15"/>
        <v>0.17986111111111108</v>
      </c>
      <c r="AA30" s="7" t="str">
        <f t="shared" si="16"/>
        <v>04:19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06.50</v>
      </c>
      <c r="D31" s="6" t="str">
        <f>IF(Sheet1!K25=0,"",Sheet1!K25)</f>
        <v>13.25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0.27430555555555558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35</v>
      </c>
      <c r="W31" s="25">
        <f t="shared" si="13"/>
        <v>6</v>
      </c>
      <c r="X31" s="6">
        <f t="shared" si="13"/>
        <v>35</v>
      </c>
      <c r="Y31" s="26">
        <f t="shared" si="14"/>
        <v>6.5833333333333339</v>
      </c>
      <c r="Z31" s="42">
        <f t="shared" si="15"/>
        <v>0.27430555555555558</v>
      </c>
      <c r="AA31" s="7" t="str">
        <f t="shared" si="16"/>
        <v>06:35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06.41</v>
      </c>
      <c r="D32" s="6" t="str">
        <f>IF(Sheet1!K26=0,"",Sheet1!K26)</f>
        <v>13.47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0.29583333333333328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06</v>
      </c>
      <c r="W32" s="25">
        <f t="shared" si="13"/>
        <v>7</v>
      </c>
      <c r="X32" s="6">
        <f t="shared" si="13"/>
        <v>6</v>
      </c>
      <c r="Y32" s="26">
        <f t="shared" si="14"/>
        <v>7.0999999999999988</v>
      </c>
      <c r="Z32" s="42">
        <f t="shared" si="15"/>
        <v>0.29583333333333328</v>
      </c>
      <c r="AA32" s="7" t="str">
        <f t="shared" si="16"/>
        <v>07:06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06.39</v>
      </c>
      <c r="D33" s="6" t="str">
        <f>IF(Sheet1!K27=0,"",Sheet1!K27)</f>
        <v>13.35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0.28888888888888886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56</v>
      </c>
      <c r="W33" s="25">
        <f t="shared" si="13"/>
        <v>6</v>
      </c>
      <c r="X33" s="6">
        <f t="shared" si="13"/>
        <v>56</v>
      </c>
      <c r="Y33" s="26">
        <f t="shared" si="14"/>
        <v>6.9333333333333327</v>
      </c>
      <c r="Z33" s="42">
        <f t="shared" si="15"/>
        <v>0.28888888888888886</v>
      </c>
      <c r="AA33" s="7" t="str">
        <f t="shared" si="16"/>
        <v>06:56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06.30</v>
      </c>
      <c r="D34" s="6" t="str">
        <f>IF(Sheet1!K28=0,"",Sheet1!K28)</f>
        <v>13.34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0.29444444444444445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04</v>
      </c>
      <c r="W34" s="27">
        <f t="shared" si="13"/>
        <v>0</v>
      </c>
      <c r="X34" s="28">
        <f t="shared" si="13"/>
        <v>4</v>
      </c>
      <c r="Y34" s="26">
        <f t="shared" si="14"/>
        <v>7.0666666666666664</v>
      </c>
      <c r="Z34" s="42">
        <f t="shared" si="15"/>
        <v>0.29444444444444445</v>
      </c>
      <c r="AA34" s="7" t="str">
        <f t="shared" si="16"/>
        <v>07:04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90:3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81</v>
      </c>
      <c r="V35" s="34">
        <f>SUM(X8:X34)</f>
        <v>553</v>
      </c>
      <c r="W35" s="35" t="str">
        <f>LEFT(V35,2)&amp;0</f>
        <v>550</v>
      </c>
      <c r="X35" s="19" t="str">
        <f>RIGHT(V35,1)</f>
        <v>3</v>
      </c>
      <c r="Y35" s="37">
        <f>SUM(Y8:Y34)</f>
        <v>97.216666666666654</v>
      </c>
      <c r="Z35" s="41">
        <f>SUM(Z8:Z34)</f>
        <v>4.0506944444444448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90.166666666666671</v>
      </c>
      <c r="V36" s="113"/>
      <c r="W36" s="23">
        <f>W35/60</f>
        <v>9.1666666666666661</v>
      </c>
      <c r="X36" s="9" t="str">
        <f>X35</f>
        <v>3</v>
      </c>
      <c r="Y36" s="38">
        <f>U36</f>
        <v>90.166666666666671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154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155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06.45</v>
      </c>
      <c r="D20" s="58"/>
      <c r="E20" s="58"/>
      <c r="F20" s="58" t="str">
        <f>IF(Sheet1!K14=0,"",Sheet1!K14)</f>
        <v>13.35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05.35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05</v>
      </c>
      <c r="Y20" s="66" t="str">
        <f t="shared" si="5"/>
        <v>35</v>
      </c>
      <c r="Z20" s="63">
        <f t="shared" si="8"/>
        <v>5</v>
      </c>
      <c r="AA20" s="58">
        <f t="shared" si="8"/>
        <v>35</v>
      </c>
      <c r="AB20" s="64">
        <f t="shared" si="9"/>
        <v>5.583333333333333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06.42</v>
      </c>
      <c r="D21" s="58"/>
      <c r="E21" s="58"/>
      <c r="F21" s="58" t="str">
        <f>IF(Sheet1!K15=0,"",Sheet1!K15)</f>
        <v>13.34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06.52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52</v>
      </c>
      <c r="Z21" s="63">
        <f t="shared" si="8"/>
        <v>6</v>
      </c>
      <c r="AA21" s="58">
        <f t="shared" si="8"/>
        <v>52</v>
      </c>
      <c r="AB21" s="64">
        <f t="shared" si="9"/>
        <v>6.8666666666666671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06.36</v>
      </c>
      <c r="D22" s="58"/>
      <c r="E22" s="58"/>
      <c r="F22" s="58" t="str">
        <f>IF(Sheet1!K16=0,"",Sheet1!K16)</f>
        <v>13.31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06.54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54</v>
      </c>
      <c r="Z22" s="63">
        <f t="shared" si="8"/>
        <v>6</v>
      </c>
      <c r="AA22" s="58">
        <f t="shared" si="8"/>
        <v>54</v>
      </c>
      <c r="AB22" s="64">
        <f t="shared" si="9"/>
        <v>6.9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06.41</v>
      </c>
      <c r="D23" s="58"/>
      <c r="E23" s="58"/>
      <c r="F23" s="58" t="str">
        <f>IF(Sheet1!K17=0,"",Sheet1!K17)</f>
        <v>13.30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06.49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49</v>
      </c>
      <c r="Z23" s="63">
        <f t="shared" si="8"/>
        <v>6</v>
      </c>
      <c r="AA23" s="58">
        <f t="shared" si="8"/>
        <v>49</v>
      </c>
      <c r="AB23" s="64">
        <f t="shared" si="9"/>
        <v>6.8166666666666664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06.41</v>
      </c>
      <c r="D24" s="58"/>
      <c r="E24" s="58"/>
      <c r="F24" s="58" t="str">
        <f>IF(Sheet1!K18=0,"",Sheet1!K18)</f>
        <v>11.01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04.19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19</v>
      </c>
      <c r="Z24" s="63">
        <f t="shared" si="8"/>
        <v>4</v>
      </c>
      <c r="AA24" s="58">
        <f t="shared" si="8"/>
        <v>19</v>
      </c>
      <c r="AB24" s="64">
        <f t="shared" si="9"/>
        <v>4.3166666666666664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06.45</v>
      </c>
      <c r="D25" s="58"/>
      <c r="E25" s="58"/>
      <c r="F25" s="58" t="str">
        <f>IF(Sheet1!K19=0,"",Sheet1!K19)</f>
        <v>12.36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05.51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51</v>
      </c>
      <c r="Z25" s="63">
        <f t="shared" si="8"/>
        <v>5</v>
      </c>
      <c r="AA25" s="58">
        <f t="shared" si="8"/>
        <v>51</v>
      </c>
      <c r="AB25" s="64">
        <f t="shared" si="9"/>
        <v>5.85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06.45</v>
      </c>
      <c r="D26" s="58"/>
      <c r="E26" s="58"/>
      <c r="F26" s="58" t="str">
        <f>IF(Sheet1!K20=0,"",Sheet1!K20)</f>
        <v>13.43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06.58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58</v>
      </c>
      <c r="Z26" s="63">
        <f t="shared" si="8"/>
        <v>6</v>
      </c>
      <c r="AA26" s="58">
        <f t="shared" si="8"/>
        <v>58</v>
      </c>
      <c r="AB26" s="64">
        <f t="shared" si="9"/>
        <v>6.9666666666666668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06.43</v>
      </c>
      <c r="D27" s="58"/>
      <c r="E27" s="58"/>
      <c r="F27" s="58" t="str">
        <f>IF(Sheet1!K21=0,"",Sheet1!K21)</f>
        <v>13.34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06.50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50</v>
      </c>
      <c r="Z27" s="63">
        <f t="shared" si="8"/>
        <v>6</v>
      </c>
      <c r="AA27" s="58">
        <f t="shared" si="8"/>
        <v>50</v>
      </c>
      <c r="AB27" s="64">
        <f t="shared" si="9"/>
        <v>6.833333333333333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06.38</v>
      </c>
      <c r="D28" s="58"/>
      <c r="E28" s="58"/>
      <c r="F28" s="58" t="str">
        <f>IF(Sheet1!K22=0,"",Sheet1!K22)</f>
        <v>13.39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07.00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07</v>
      </c>
      <c r="Y28" s="66" t="str">
        <f t="shared" si="5"/>
        <v>00</v>
      </c>
      <c r="Z28" s="63">
        <f t="shared" si="8"/>
        <v>7</v>
      </c>
      <c r="AA28" s="58">
        <f t="shared" si="8"/>
        <v>0</v>
      </c>
      <c r="AB28" s="64">
        <f t="shared" si="9"/>
        <v>7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06.47</v>
      </c>
      <c r="D29" s="58"/>
      <c r="E29" s="58"/>
      <c r="F29" s="58" t="str">
        <f>IF(Sheet1!K23=0,"",Sheet1!K23)</f>
        <v>13.33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06.46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46</v>
      </c>
      <c r="Z29" s="63">
        <f t="shared" si="8"/>
        <v>6</v>
      </c>
      <c r="AA29" s="58">
        <f t="shared" si="8"/>
        <v>46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06.41</v>
      </c>
      <c r="D30" s="58"/>
      <c r="E30" s="58"/>
      <c r="F30" s="58" t="str">
        <f>IF(Sheet1!K24=0,"",Sheet1!K24)</f>
        <v>11.00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04.19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19</v>
      </c>
      <c r="Z30" s="63">
        <f t="shared" si="8"/>
        <v>4</v>
      </c>
      <c r="AA30" s="58">
        <f t="shared" si="8"/>
        <v>19</v>
      </c>
      <c r="AB30" s="64">
        <f t="shared" si="9"/>
        <v>4.3166666666666664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06.50</v>
      </c>
      <c r="D31" s="58"/>
      <c r="E31" s="58"/>
      <c r="F31" s="58" t="str">
        <f>IF(Sheet1!K25=0,"",Sheet1!K25)</f>
        <v>13.25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06.34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06</v>
      </c>
      <c r="Y31" s="66" t="str">
        <f t="shared" si="5"/>
        <v>34</v>
      </c>
      <c r="Z31" s="63">
        <f t="shared" si="8"/>
        <v>6</v>
      </c>
      <c r="AA31" s="58">
        <f t="shared" si="8"/>
        <v>34</v>
      </c>
      <c r="AB31" s="64">
        <f t="shared" si="9"/>
        <v>6.5666666666666664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06.41</v>
      </c>
      <c r="D32" s="58"/>
      <c r="E32" s="58"/>
      <c r="F32" s="58" t="str">
        <f>IF(Sheet1!K26=0,"",Sheet1!K26)</f>
        <v>13.47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07.06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06</v>
      </c>
      <c r="Z32" s="63">
        <f t="shared" si="8"/>
        <v>7</v>
      </c>
      <c r="AA32" s="58">
        <f t="shared" si="8"/>
        <v>6</v>
      </c>
      <c r="AB32" s="64">
        <f t="shared" si="9"/>
        <v>7.1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06.39</v>
      </c>
      <c r="D33" s="58"/>
      <c r="E33" s="58"/>
      <c r="F33" s="58" t="str">
        <f>IF(Sheet1!K27=0,"",Sheet1!K27)</f>
        <v>13.35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06.56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56</v>
      </c>
      <c r="Z33" s="63">
        <f t="shared" si="8"/>
        <v>6</v>
      </c>
      <c r="AA33" s="58">
        <f t="shared" si="8"/>
        <v>56</v>
      </c>
      <c r="AB33" s="64">
        <f t="shared" si="9"/>
        <v>6.9333333333333336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06.30</v>
      </c>
      <c r="D34" s="58"/>
      <c r="E34" s="58"/>
      <c r="F34" s="58" t="str">
        <f>IF(Sheet1!K28=0,"",Sheet1!K28)</f>
        <v>13.34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07.03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03</v>
      </c>
      <c r="Z34" s="71">
        <f t="shared" si="8"/>
        <v>7</v>
      </c>
      <c r="AA34" s="70">
        <f t="shared" si="8"/>
        <v>3</v>
      </c>
      <c r="AB34" s="64">
        <f t="shared" si="9"/>
        <v>7.0500000000000007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96:2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87</v>
      </c>
      <c r="Y35" s="81">
        <f>SUM(AA8:AA34)</f>
        <v>532</v>
      </c>
      <c r="Z35" s="82" t="str">
        <f>LEFT(Y35,2)&amp;0</f>
        <v>530</v>
      </c>
      <c r="AA35" s="79" t="str">
        <f>RIGHT(Y35,1)</f>
        <v>2</v>
      </c>
      <c r="AB35" s="83">
        <f>SUM(AB8:AB34)</f>
        <v>95.86666666666666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95.833333333333329</v>
      </c>
      <c r="Y36" s="120"/>
      <c r="Z36" s="85">
        <f>Z35/60</f>
        <v>8.8333333333333339</v>
      </c>
      <c r="AA36" s="50" t="str">
        <f>AA35</f>
        <v>2</v>
      </c>
      <c r="AB36" s="87">
        <f>X36</f>
        <v>95.833333333333329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2019-08-02T04:33:49Z</cp:lastPrinted>
  <dcterms:created xsi:type="dcterms:W3CDTF">2016-12-02T09:51:38Z</dcterms:created>
  <dcterms:modified xsi:type="dcterms:W3CDTF">2019-08-02T04:33:51Z</dcterms:modified>
</cp:coreProperties>
</file>