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LABRUK KIDUL 19.20\DATA KESISWAAN KURIKULUM\"/>
    </mc:Choice>
  </mc:AlternateContent>
  <xr:revisionPtr revIDLastSave="0" documentId="13_ncr:1_{353AB216-2C19-4A03-A054-3DC71DEBAD8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Hari Efektif Maarif" sheetId="4" r:id="rId1"/>
    <sheet name="Kalender Maarif" sheetId="5" r:id="rId2"/>
    <sheet name="HARI EFEKTIF" sheetId="8" r:id="rId3"/>
    <sheet name="Sheet1" sheetId="7" r:id="rId4"/>
  </sheets>
  <definedNames>
    <definedName name="_xlnm.Print_Area" localSheetId="2">'HARI EFEKTIF'!$A$1:$J$33</definedName>
    <definedName name="_xlnm.Print_Area" localSheetId="0">'Hari Efektif Maarif'!$A$1:$AG$36</definedName>
    <definedName name="_xlnm.Print_Area" localSheetId="1">'Kalender Maarif'!$A$1:$AU$39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3" i="8" l="1"/>
  <c r="I24" i="8" s="1"/>
  <c r="H23" i="8"/>
  <c r="G23" i="8"/>
  <c r="G24" i="8" s="1"/>
  <c r="F23" i="8"/>
  <c r="E23" i="8"/>
  <c r="E24" i="8" s="1"/>
  <c r="D23" i="8"/>
  <c r="C23" i="8"/>
  <c r="J23" i="8" s="1"/>
  <c r="J22" i="8"/>
  <c r="J21" i="8"/>
  <c r="J20" i="8"/>
  <c r="J19" i="8"/>
  <c r="J18" i="8"/>
  <c r="L17" i="8"/>
  <c r="L18" i="8" s="1"/>
  <c r="L19" i="8" s="1"/>
  <c r="L20" i="8" s="1"/>
  <c r="L21" i="8" s="1"/>
  <c r="L22" i="8" s="1"/>
  <c r="J17" i="8"/>
  <c r="I12" i="8"/>
  <c r="H12" i="8"/>
  <c r="G12" i="8"/>
  <c r="F12" i="8"/>
  <c r="E12" i="8"/>
  <c r="D12" i="8"/>
  <c r="C12" i="8"/>
  <c r="J11" i="8"/>
  <c r="J10" i="8"/>
  <c r="J9" i="8"/>
  <c r="J8" i="8"/>
  <c r="J7" i="8"/>
  <c r="L6" i="8"/>
  <c r="L7" i="8" s="1"/>
  <c r="L8" i="8" s="1"/>
  <c r="L9" i="8" s="1"/>
  <c r="L10" i="8" s="1"/>
  <c r="L11" i="8" s="1"/>
  <c r="J6" i="8"/>
  <c r="J12" i="8" l="1"/>
  <c r="J24" i="8" s="1"/>
  <c r="D24" i="8"/>
  <c r="F24" i="8"/>
  <c r="H24" i="8"/>
  <c r="C24" i="8"/>
  <c r="G3" i="5" l="1"/>
  <c r="L28" i="5" l="1"/>
  <c r="L27" i="5"/>
  <c r="B5" i="5" l="1"/>
  <c r="B6" i="5" s="1"/>
  <c r="B7" i="5" s="1"/>
  <c r="I5" i="5"/>
  <c r="Q5" i="5"/>
  <c r="Y5" i="5" s="1"/>
  <c r="AG5" i="5" s="1"/>
  <c r="AO5" i="5" s="1"/>
  <c r="N5" i="5"/>
  <c r="V5" i="5" s="1"/>
  <c r="AD5" i="5" s="1"/>
  <c r="J5" i="5"/>
  <c r="J6" i="5" s="1"/>
  <c r="K6" i="5" s="1"/>
  <c r="L6" i="5" s="1"/>
  <c r="M6" i="5" s="1"/>
  <c r="N6" i="5" s="1"/>
  <c r="O6" i="5" s="1"/>
  <c r="R5" i="5" l="1"/>
  <c r="R6" i="5" s="1"/>
  <c r="R7" i="5" s="1"/>
  <c r="J7" i="5"/>
  <c r="J8" i="5" s="1"/>
  <c r="J9" i="5" s="1"/>
  <c r="J10" i="5" s="1"/>
  <c r="AL5" i="5"/>
  <c r="Z5" i="5"/>
  <c r="Z6" i="5" s="1"/>
  <c r="K8" i="5"/>
  <c r="L8" i="5" s="1"/>
  <c r="M8" i="5" s="1"/>
  <c r="N8" i="5" s="1"/>
  <c r="O8" i="5" s="1"/>
  <c r="C6" i="5"/>
  <c r="D6" i="5" s="1"/>
  <c r="E6" i="5" s="1"/>
  <c r="F6" i="5" s="1"/>
  <c r="G6" i="5" s="1"/>
  <c r="K7" i="5"/>
  <c r="L7" i="5" s="1"/>
  <c r="M7" i="5" s="1"/>
  <c r="N7" i="5" s="1"/>
  <c r="O7" i="5" s="1"/>
  <c r="B8" i="5"/>
  <c r="C7" i="5"/>
  <c r="D7" i="5" s="1"/>
  <c r="E7" i="5" s="1"/>
  <c r="F7" i="5" s="1"/>
  <c r="G7" i="5" s="1"/>
  <c r="S6" i="5" l="1"/>
  <c r="T6" i="5" s="1"/>
  <c r="U6" i="5" s="1"/>
  <c r="V6" i="5" s="1"/>
  <c r="W6" i="5" s="1"/>
  <c r="K9" i="5"/>
  <c r="L9" i="5" s="1"/>
  <c r="M9" i="5" s="1"/>
  <c r="N9" i="5" s="1"/>
  <c r="O9" i="5" s="1"/>
  <c r="AA6" i="5"/>
  <c r="AB6" i="5" s="1"/>
  <c r="AC6" i="5" s="1"/>
  <c r="AD6" i="5" s="1"/>
  <c r="AE6" i="5" s="1"/>
  <c r="Z7" i="5"/>
  <c r="AT5" i="5"/>
  <c r="AH5" i="5"/>
  <c r="AH6" i="5" s="1"/>
  <c r="B9" i="5"/>
  <c r="C8" i="5"/>
  <c r="D8" i="5" s="1"/>
  <c r="E8" i="5" s="1"/>
  <c r="F8" i="5" s="1"/>
  <c r="G8" i="5" s="1"/>
  <c r="R8" i="5"/>
  <c r="S7" i="5"/>
  <c r="T7" i="5" s="1"/>
  <c r="U7" i="5" s="1"/>
  <c r="V7" i="5" s="1"/>
  <c r="W7" i="5" s="1"/>
  <c r="K10" i="5"/>
  <c r="L10" i="5" s="1"/>
  <c r="M10" i="5" s="1"/>
  <c r="N10" i="5" s="1"/>
  <c r="O10" i="5" s="1"/>
  <c r="J11" i="5"/>
  <c r="AH7" i="5" l="1"/>
  <c r="AI6" i="5"/>
  <c r="AJ6" i="5" s="1"/>
  <c r="AK6" i="5" s="1"/>
  <c r="AL6" i="5" s="1"/>
  <c r="AM6" i="5" s="1"/>
  <c r="S8" i="5"/>
  <c r="T8" i="5" s="1"/>
  <c r="U8" i="5" s="1"/>
  <c r="V8" i="5" s="1"/>
  <c r="W8" i="5" s="1"/>
  <c r="R9" i="5"/>
  <c r="F14" i="5"/>
  <c r="AP5" i="5"/>
  <c r="AP6" i="5" s="1"/>
  <c r="Z8" i="5"/>
  <c r="AA7" i="5"/>
  <c r="AB7" i="5" s="1"/>
  <c r="AC7" i="5" s="1"/>
  <c r="AD7" i="5" s="1"/>
  <c r="AE7" i="5" s="1"/>
  <c r="C9" i="5"/>
  <c r="D9" i="5" s="1"/>
  <c r="E9" i="5" s="1"/>
  <c r="F9" i="5" s="1"/>
  <c r="G9" i="5" s="1"/>
  <c r="B10" i="5"/>
  <c r="J12" i="5"/>
  <c r="K12" i="5" s="1"/>
  <c r="L12" i="5" s="1"/>
  <c r="M12" i="5" s="1"/>
  <c r="N12" i="5" s="1"/>
  <c r="O12" i="5" s="1"/>
  <c r="K11" i="5"/>
  <c r="L11" i="5" s="1"/>
  <c r="M11" i="5" s="1"/>
  <c r="N11" i="5" s="1"/>
  <c r="O11" i="5" s="1"/>
  <c r="S9" i="5" l="1"/>
  <c r="T9" i="5" s="1"/>
  <c r="U9" i="5" s="1"/>
  <c r="V9" i="5" s="1"/>
  <c r="W9" i="5" s="1"/>
  <c r="R10" i="5"/>
  <c r="Z9" i="5"/>
  <c r="AA8" i="5"/>
  <c r="AB8" i="5" s="1"/>
  <c r="AC8" i="5" s="1"/>
  <c r="AD8" i="5" s="1"/>
  <c r="AE8" i="5" s="1"/>
  <c r="B11" i="5"/>
  <c r="C10" i="5"/>
  <c r="D10" i="5" s="1"/>
  <c r="E10" i="5" s="1"/>
  <c r="F10" i="5" s="1"/>
  <c r="G10" i="5" s="1"/>
  <c r="AP7" i="5"/>
  <c r="AQ6" i="5"/>
  <c r="AR6" i="5" s="1"/>
  <c r="AS6" i="5" s="1"/>
  <c r="AT6" i="5" s="1"/>
  <c r="AU6" i="5" s="1"/>
  <c r="N14" i="5"/>
  <c r="B14" i="5"/>
  <c r="B15" i="5" s="1"/>
  <c r="F23" i="5"/>
  <c r="B23" i="5" s="1"/>
  <c r="B24" i="5" s="1"/>
  <c r="AI7" i="5"/>
  <c r="AJ7" i="5" s="1"/>
  <c r="AK7" i="5" s="1"/>
  <c r="AL7" i="5" s="1"/>
  <c r="AM7" i="5" s="1"/>
  <c r="AH8" i="5"/>
  <c r="C24" i="5" l="1"/>
  <c r="D24" i="5" s="1"/>
  <c r="E24" i="5" s="1"/>
  <c r="F24" i="5" s="1"/>
  <c r="G24" i="5" s="1"/>
  <c r="B25" i="5"/>
  <c r="AP8" i="5"/>
  <c r="AQ7" i="5"/>
  <c r="AR7" i="5" s="1"/>
  <c r="AS7" i="5" s="1"/>
  <c r="AT7" i="5" s="1"/>
  <c r="AU7" i="5" s="1"/>
  <c r="AA9" i="5"/>
  <c r="AB9" i="5" s="1"/>
  <c r="AC9" i="5" s="1"/>
  <c r="AD9" i="5" s="1"/>
  <c r="AE9" i="5" s="1"/>
  <c r="Z10" i="5"/>
  <c r="B16" i="5"/>
  <c r="C15" i="5"/>
  <c r="D15" i="5" s="1"/>
  <c r="E15" i="5" s="1"/>
  <c r="F15" i="5" s="1"/>
  <c r="G15" i="5" s="1"/>
  <c r="R11" i="5"/>
  <c r="S10" i="5"/>
  <c r="T10" i="5" s="1"/>
  <c r="U10" i="5" s="1"/>
  <c r="V10" i="5" s="1"/>
  <c r="W10" i="5" s="1"/>
  <c r="AI8" i="5"/>
  <c r="AJ8" i="5" s="1"/>
  <c r="AK8" i="5" s="1"/>
  <c r="AL8" i="5" s="1"/>
  <c r="AM8" i="5" s="1"/>
  <c r="AH9" i="5"/>
  <c r="J14" i="5"/>
  <c r="J15" i="5" s="1"/>
  <c r="V14" i="5"/>
  <c r="C11" i="5"/>
  <c r="D11" i="5" s="1"/>
  <c r="E11" i="5" s="1"/>
  <c r="F11" i="5" s="1"/>
  <c r="G11" i="5" s="1"/>
  <c r="B12" i="5"/>
  <c r="C12" i="5" s="1"/>
  <c r="D12" i="5" s="1"/>
  <c r="E12" i="5" s="1"/>
  <c r="F12" i="5" s="1"/>
  <c r="G12" i="5" s="1"/>
  <c r="AH10" i="5" l="1"/>
  <c r="AI9" i="5"/>
  <c r="AJ9" i="5" s="1"/>
  <c r="AK9" i="5" s="1"/>
  <c r="AL9" i="5" s="1"/>
  <c r="AM9" i="5" s="1"/>
  <c r="C16" i="5"/>
  <c r="D16" i="5" s="1"/>
  <c r="E16" i="5" s="1"/>
  <c r="F16" i="5" s="1"/>
  <c r="G16" i="5" s="1"/>
  <c r="B17" i="5"/>
  <c r="AP9" i="5"/>
  <c r="AQ8" i="5"/>
  <c r="AR8" i="5" s="1"/>
  <c r="AS8" i="5" s="1"/>
  <c r="AT8" i="5" s="1"/>
  <c r="AU8" i="5" s="1"/>
  <c r="AD14" i="5"/>
  <c r="R14" i="5"/>
  <c r="R15" i="5" s="1"/>
  <c r="AA10" i="5"/>
  <c r="AB10" i="5" s="1"/>
  <c r="AC10" i="5" s="1"/>
  <c r="AD10" i="5" s="1"/>
  <c r="AE10" i="5" s="1"/>
  <c r="Z11" i="5"/>
  <c r="C25" i="5"/>
  <c r="D25" i="5" s="1"/>
  <c r="E25" i="5" s="1"/>
  <c r="F25" i="5" s="1"/>
  <c r="G25" i="5" s="1"/>
  <c r="B26" i="5"/>
  <c r="J16" i="5"/>
  <c r="K15" i="5"/>
  <c r="L15" i="5" s="1"/>
  <c r="M15" i="5" s="1"/>
  <c r="N15" i="5" s="1"/>
  <c r="O15" i="5" s="1"/>
  <c r="R12" i="5"/>
  <c r="S12" i="5" s="1"/>
  <c r="T12" i="5" s="1"/>
  <c r="U12" i="5" s="1"/>
  <c r="V12" i="5" s="1"/>
  <c r="W12" i="5" s="1"/>
  <c r="S11" i="5"/>
  <c r="T11" i="5" s="1"/>
  <c r="U11" i="5" s="1"/>
  <c r="V11" i="5" s="1"/>
  <c r="W11" i="5" s="1"/>
  <c r="S15" i="5" l="1"/>
  <c r="T15" i="5" s="1"/>
  <c r="U15" i="5" s="1"/>
  <c r="V15" i="5" s="1"/>
  <c r="W15" i="5" s="1"/>
  <c r="R16" i="5"/>
  <c r="C17" i="5"/>
  <c r="D17" i="5" s="1"/>
  <c r="E17" i="5" s="1"/>
  <c r="F17" i="5" s="1"/>
  <c r="G17" i="5" s="1"/>
  <c r="B18" i="5"/>
  <c r="Z14" i="5"/>
  <c r="Z15" i="5" s="1"/>
  <c r="AL14" i="5"/>
  <c r="C26" i="5"/>
  <c r="D26" i="5" s="1"/>
  <c r="E26" i="5" s="1"/>
  <c r="F26" i="5" s="1"/>
  <c r="G26" i="5" s="1"/>
  <c r="B27" i="5"/>
  <c r="AA11" i="5"/>
  <c r="AB11" i="5" s="1"/>
  <c r="AC11" i="5" s="1"/>
  <c r="AD11" i="5" s="1"/>
  <c r="AE11" i="5" s="1"/>
  <c r="Z12" i="5"/>
  <c r="AA12" i="5" s="1"/>
  <c r="AB12" i="5" s="1"/>
  <c r="AC12" i="5" s="1"/>
  <c r="AD12" i="5" s="1"/>
  <c r="AE12" i="5" s="1"/>
  <c r="J17" i="5"/>
  <c r="K16" i="5"/>
  <c r="L16" i="5" s="1"/>
  <c r="M16" i="5" s="1"/>
  <c r="N16" i="5" s="1"/>
  <c r="O16" i="5" s="1"/>
  <c r="AP10" i="5"/>
  <c r="AQ9" i="5"/>
  <c r="AR9" i="5" s="1"/>
  <c r="AS9" i="5" s="1"/>
  <c r="AT9" i="5" s="1"/>
  <c r="AU9" i="5" s="1"/>
  <c r="AI10" i="5"/>
  <c r="AJ10" i="5" s="1"/>
  <c r="AK10" i="5" s="1"/>
  <c r="AL10" i="5" s="1"/>
  <c r="AM10" i="5" s="1"/>
  <c r="AH11" i="5"/>
  <c r="AH14" i="5" l="1"/>
  <c r="AH15" i="5" s="1"/>
  <c r="AT14" i="5"/>
  <c r="AP14" i="5" s="1"/>
  <c r="AP15" i="5" s="1"/>
  <c r="R17" i="5"/>
  <c r="S16" i="5"/>
  <c r="T16" i="5" s="1"/>
  <c r="U16" i="5" s="1"/>
  <c r="V16" i="5" s="1"/>
  <c r="W16" i="5" s="1"/>
  <c r="AP11" i="5"/>
  <c r="AQ10" i="5"/>
  <c r="AR10" i="5" s="1"/>
  <c r="AS10" i="5" s="1"/>
  <c r="AT10" i="5" s="1"/>
  <c r="AU10" i="5" s="1"/>
  <c r="AA15" i="5"/>
  <c r="AB15" i="5" s="1"/>
  <c r="AC15" i="5" s="1"/>
  <c r="AD15" i="5" s="1"/>
  <c r="AE15" i="5" s="1"/>
  <c r="Z16" i="5"/>
  <c r="AH12" i="5"/>
  <c r="AI12" i="5" s="1"/>
  <c r="AJ12" i="5" s="1"/>
  <c r="AK12" i="5" s="1"/>
  <c r="AL12" i="5" s="1"/>
  <c r="AM12" i="5" s="1"/>
  <c r="AI11" i="5"/>
  <c r="AJ11" i="5" s="1"/>
  <c r="AK11" i="5" s="1"/>
  <c r="AL11" i="5" s="1"/>
  <c r="AM11" i="5" s="1"/>
  <c r="C27" i="5"/>
  <c r="D27" i="5" s="1"/>
  <c r="E27" i="5" s="1"/>
  <c r="F27" i="5" s="1"/>
  <c r="G27" i="5" s="1"/>
  <c r="B28" i="5"/>
  <c r="B19" i="5"/>
  <c r="C18" i="5"/>
  <c r="D18" i="5" s="1"/>
  <c r="E18" i="5" s="1"/>
  <c r="F18" i="5" s="1"/>
  <c r="G18" i="5" s="1"/>
  <c r="K17" i="5"/>
  <c r="L17" i="5" s="1"/>
  <c r="M17" i="5" s="1"/>
  <c r="N17" i="5" s="1"/>
  <c r="O17" i="5" s="1"/>
  <c r="J18" i="5"/>
  <c r="J19" i="5" l="1"/>
  <c r="K18" i="5"/>
  <c r="L18" i="5" s="1"/>
  <c r="M18" i="5" s="1"/>
  <c r="N18" i="5" s="1"/>
  <c r="O18" i="5" s="1"/>
  <c r="C28" i="5"/>
  <c r="D28" i="5" s="1"/>
  <c r="E28" i="5" s="1"/>
  <c r="F28" i="5" s="1"/>
  <c r="G28" i="5" s="1"/>
  <c r="B29" i="5"/>
  <c r="AA16" i="5"/>
  <c r="AB16" i="5" s="1"/>
  <c r="AC16" i="5" s="1"/>
  <c r="AD16" i="5" s="1"/>
  <c r="AE16" i="5" s="1"/>
  <c r="Z17" i="5"/>
  <c r="R18" i="5"/>
  <c r="S17" i="5"/>
  <c r="T17" i="5" s="1"/>
  <c r="U17" i="5" s="1"/>
  <c r="V17" i="5" s="1"/>
  <c r="W17" i="5" s="1"/>
  <c r="AQ15" i="5"/>
  <c r="AR15" i="5" s="1"/>
  <c r="AS15" i="5" s="1"/>
  <c r="AT15" i="5" s="1"/>
  <c r="AU15" i="5" s="1"/>
  <c r="AP16" i="5"/>
  <c r="C19" i="5"/>
  <c r="D19" i="5" s="1"/>
  <c r="E19" i="5" s="1"/>
  <c r="F19" i="5" s="1"/>
  <c r="G19" i="5" s="1"/>
  <c r="B20" i="5"/>
  <c r="AQ11" i="5"/>
  <c r="AR11" i="5" s="1"/>
  <c r="AS11" i="5" s="1"/>
  <c r="AT11" i="5" s="1"/>
  <c r="AU11" i="5" s="1"/>
  <c r="AP12" i="5"/>
  <c r="AQ12" i="5" s="1"/>
  <c r="AR12" i="5" s="1"/>
  <c r="AS12" i="5" s="1"/>
  <c r="AT12" i="5" s="1"/>
  <c r="AU12" i="5" s="1"/>
  <c r="AH16" i="5"/>
  <c r="AI15" i="5"/>
  <c r="AJ15" i="5" s="1"/>
  <c r="AK15" i="5" s="1"/>
  <c r="AL15" i="5" s="1"/>
  <c r="AM15" i="5" s="1"/>
  <c r="C29" i="5" l="1"/>
  <c r="D29" i="5" s="1"/>
  <c r="E29" i="5" s="1"/>
  <c r="F29" i="5" s="1"/>
  <c r="G29" i="5" s="1"/>
  <c r="B30" i="5"/>
  <c r="C30" i="5" s="1"/>
  <c r="D30" i="5" s="1"/>
  <c r="E30" i="5" s="1"/>
  <c r="F30" i="5" s="1"/>
  <c r="G30" i="5" s="1"/>
  <c r="AH17" i="5"/>
  <c r="AI16" i="5"/>
  <c r="AJ16" i="5" s="1"/>
  <c r="AK16" i="5" s="1"/>
  <c r="AL16" i="5" s="1"/>
  <c r="AM16" i="5" s="1"/>
  <c r="R19" i="5"/>
  <c r="S18" i="5"/>
  <c r="T18" i="5" s="1"/>
  <c r="U18" i="5" s="1"/>
  <c r="V18" i="5" s="1"/>
  <c r="W18" i="5" s="1"/>
  <c r="B21" i="5"/>
  <c r="C21" i="5" s="1"/>
  <c r="D21" i="5" s="1"/>
  <c r="E21" i="5" s="1"/>
  <c r="F21" i="5" s="1"/>
  <c r="G21" i="5" s="1"/>
  <c r="C20" i="5"/>
  <c r="D20" i="5" s="1"/>
  <c r="E20" i="5" s="1"/>
  <c r="F20" i="5" s="1"/>
  <c r="G20" i="5" s="1"/>
  <c r="AP17" i="5"/>
  <c r="AQ16" i="5"/>
  <c r="AR16" i="5" s="1"/>
  <c r="AS16" i="5" s="1"/>
  <c r="AT16" i="5" s="1"/>
  <c r="AU16" i="5" s="1"/>
  <c r="AA17" i="5"/>
  <c r="AB17" i="5" s="1"/>
  <c r="AC17" i="5" s="1"/>
  <c r="AD17" i="5" s="1"/>
  <c r="AE17" i="5" s="1"/>
  <c r="Z18" i="5"/>
  <c r="J20" i="5"/>
  <c r="K19" i="5"/>
  <c r="L19" i="5" s="1"/>
  <c r="M19" i="5" s="1"/>
  <c r="N19" i="5" s="1"/>
  <c r="O19" i="5" s="1"/>
  <c r="AA18" i="5" l="1"/>
  <c r="AB18" i="5" s="1"/>
  <c r="AC18" i="5" s="1"/>
  <c r="AD18" i="5" s="1"/>
  <c r="AE18" i="5" s="1"/>
  <c r="Z19" i="5"/>
  <c r="AH18" i="5"/>
  <c r="AI17" i="5"/>
  <c r="AJ17" i="5" s="1"/>
  <c r="AK17" i="5" s="1"/>
  <c r="AL17" i="5" s="1"/>
  <c r="AM17" i="5" s="1"/>
  <c r="K20" i="5"/>
  <c r="L20" i="5" s="1"/>
  <c r="M20" i="5" s="1"/>
  <c r="N20" i="5" s="1"/>
  <c r="O20" i="5" s="1"/>
  <c r="J21" i="5"/>
  <c r="K21" i="5" s="1"/>
  <c r="L21" i="5" s="1"/>
  <c r="M21" i="5" s="1"/>
  <c r="N21" i="5" s="1"/>
  <c r="O21" i="5" s="1"/>
  <c r="AP18" i="5"/>
  <c r="AQ17" i="5"/>
  <c r="AR17" i="5" s="1"/>
  <c r="AS17" i="5" s="1"/>
  <c r="AT17" i="5" s="1"/>
  <c r="AU17" i="5" s="1"/>
  <c r="S19" i="5"/>
  <c r="T19" i="5" s="1"/>
  <c r="U19" i="5" s="1"/>
  <c r="V19" i="5" s="1"/>
  <c r="W19" i="5" s="1"/>
  <c r="R20" i="5"/>
  <c r="R21" i="5" l="1"/>
  <c r="S21" i="5" s="1"/>
  <c r="T21" i="5" s="1"/>
  <c r="U21" i="5" s="1"/>
  <c r="V21" i="5" s="1"/>
  <c r="W21" i="5" s="1"/>
  <c r="S20" i="5"/>
  <c r="T20" i="5" s="1"/>
  <c r="U20" i="5" s="1"/>
  <c r="V20" i="5" s="1"/>
  <c r="W20" i="5" s="1"/>
  <c r="Z20" i="5"/>
  <c r="AA19" i="5"/>
  <c r="AB19" i="5" s="1"/>
  <c r="AC19" i="5" s="1"/>
  <c r="AD19" i="5" s="1"/>
  <c r="AE19" i="5" s="1"/>
  <c r="AQ18" i="5"/>
  <c r="AR18" i="5" s="1"/>
  <c r="AS18" i="5" s="1"/>
  <c r="AT18" i="5" s="1"/>
  <c r="AU18" i="5" s="1"/>
  <c r="AP19" i="5"/>
  <c r="AH19" i="5"/>
  <c r="AI18" i="5"/>
  <c r="AJ18" i="5" s="1"/>
  <c r="AK18" i="5" s="1"/>
  <c r="AL18" i="5" s="1"/>
  <c r="AM18" i="5" s="1"/>
  <c r="AH20" i="5" l="1"/>
  <c r="AI19" i="5"/>
  <c r="AJ19" i="5" s="1"/>
  <c r="AK19" i="5" s="1"/>
  <c r="AL19" i="5" s="1"/>
  <c r="AM19" i="5" s="1"/>
  <c r="AA20" i="5"/>
  <c r="AB20" i="5" s="1"/>
  <c r="AC20" i="5" s="1"/>
  <c r="AD20" i="5" s="1"/>
  <c r="AE20" i="5" s="1"/>
  <c r="Z21" i="5"/>
  <c r="AA21" i="5" s="1"/>
  <c r="AB21" i="5" s="1"/>
  <c r="AC21" i="5" s="1"/>
  <c r="AD21" i="5" s="1"/>
  <c r="AE21" i="5" s="1"/>
  <c r="AP20" i="5"/>
  <c r="AQ19" i="5"/>
  <c r="AR19" i="5" s="1"/>
  <c r="AS19" i="5" s="1"/>
  <c r="AT19" i="5" s="1"/>
  <c r="AU19" i="5" s="1"/>
  <c r="AP21" i="5" l="1"/>
  <c r="AQ21" i="5" s="1"/>
  <c r="AR21" i="5" s="1"/>
  <c r="AS21" i="5" s="1"/>
  <c r="AT21" i="5" s="1"/>
  <c r="AU21" i="5" s="1"/>
  <c r="AQ20" i="5"/>
  <c r="AR20" i="5" s="1"/>
  <c r="AS20" i="5" s="1"/>
  <c r="AT20" i="5" s="1"/>
  <c r="AU20" i="5" s="1"/>
  <c r="AI20" i="5"/>
  <c r="AJ20" i="5" s="1"/>
  <c r="AK20" i="5" s="1"/>
  <c r="AL20" i="5" s="1"/>
  <c r="AM20" i="5" s="1"/>
  <c r="AH21" i="5"/>
  <c r="AI21" i="5" s="1"/>
  <c r="AJ21" i="5" s="1"/>
  <c r="AK21" i="5" s="1"/>
  <c r="AL21" i="5" s="1"/>
  <c r="AM21" i="5" s="1"/>
</calcChain>
</file>

<file path=xl/sharedStrings.xml><?xml version="1.0" encoding="utf-8"?>
<sst xmlns="http://schemas.openxmlformats.org/spreadsheetml/2006/main" count="452" uniqueCount="190">
  <si>
    <t>Mg</t>
  </si>
  <si>
    <t>Sn</t>
  </si>
  <si>
    <t>Sl</t>
  </si>
  <si>
    <t>Rb</t>
  </si>
  <si>
    <t>Km</t>
  </si>
  <si>
    <t>Jm</t>
  </si>
  <si>
    <t>Sb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</si>
  <si>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</si>
  <si>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</si>
  <si>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</si>
  <si>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</si>
  <si>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</si>
  <si>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</si>
  <si>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</si>
  <si>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</si>
  <si>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</si>
  <si>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</si>
  <si>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</si>
  <si>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</si>
  <si>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</si>
  <si>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</si>
  <si>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</si>
  <si>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</si>
  <si>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</si>
  <si>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</si>
  <si>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</si>
  <si>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</si>
  <si>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</si>
  <si>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</si>
  <si>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</si>
  <si>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</si>
  <si>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</si>
  <si>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</si>
  <si>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</si>
  <si>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</si>
  <si>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</si>
  <si>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</t>
  </si>
  <si>
    <t>2</t>
  </si>
  <si>
    <t>Hari-hari libur</t>
  </si>
  <si>
    <t xml:space="preserve"> LIBUR UMUM</t>
  </si>
  <si>
    <t xml:space="preserve"> LIBUR HARI BESAR</t>
  </si>
  <si>
    <t xml:space="preserve"> LIBUR AWAL PUASA</t>
  </si>
  <si>
    <t xml:space="preserve"> LIBUR HARI RAYA</t>
  </si>
  <si>
    <t>Hari Efektif Kelas Regular</t>
  </si>
  <si>
    <t>Semester I</t>
  </si>
  <si>
    <t>Semester II</t>
  </si>
  <si>
    <t>: Hari Raya Natal</t>
  </si>
  <si>
    <t>HARI EFEKTIF SEKOLAH, EFEKTIF FAKULTATIF DAN HARI LIBUR SEKOLAH DI PROVINSI JAWA TIMUR</t>
  </si>
  <si>
    <t>MI. MAARIF NU NURUL ISLAM LABRUK KIDUL - SUMBERSUKO</t>
  </si>
  <si>
    <t>UNTUK TK/RA, SD/MI, SMP/MTs, SMA/MA/SMK, DAN YANG SEDERAJAT</t>
  </si>
  <si>
    <t>No</t>
  </si>
  <si>
    <t>BULAN</t>
  </si>
  <si>
    <t>TANGGAL</t>
  </si>
  <si>
    <t>LU</t>
  </si>
  <si>
    <t>LHB</t>
  </si>
  <si>
    <t>LPP</t>
  </si>
  <si>
    <t>LHR</t>
  </si>
  <si>
    <t>LS1</t>
  </si>
  <si>
    <t>LS2</t>
  </si>
  <si>
    <t>Keterangan :</t>
  </si>
  <si>
    <t>: Libur Hari Besar</t>
  </si>
  <si>
    <t>: Libur Permulaan Puasa</t>
  </si>
  <si>
    <t>Hari Efektif Sekolah</t>
  </si>
  <si>
    <t>: Libur Umum</t>
  </si>
  <si>
    <t>: Libur Hari Raya</t>
  </si>
  <si>
    <t>Semester 1</t>
  </si>
  <si>
    <t>:</t>
  </si>
  <si>
    <t>: Libur Semester 1</t>
  </si>
  <si>
    <t>EF</t>
  </si>
  <si>
    <t>: Hari Belajar Efektif Fakultatif</t>
  </si>
  <si>
    <t>Semester 2</t>
  </si>
  <si>
    <t>: Libur Semester 2</t>
  </si>
  <si>
    <t>Hari Belajar Efektif Fakultatif</t>
  </si>
  <si>
    <t>LIBUR HARI BESAR :</t>
  </si>
  <si>
    <t>: Proklamasi Kemerdekaan RI</t>
  </si>
  <si>
    <t>: Tahun Baru Masehi</t>
  </si>
  <si>
    <t>CATATAN :</t>
  </si>
  <si>
    <t>1. Hari Libur PILKADA Menyesuaikan Jadwal PILKADA Kabupaten/Kota</t>
  </si>
  <si>
    <t>LIBUR SEMESTER I</t>
  </si>
  <si>
    <t>LIBUR SEMESTER II</t>
  </si>
  <si>
    <t>CATATAN</t>
  </si>
  <si>
    <t>: Hari Libur PILKADA Menyesuaikan Jadwal PILKADA Kabupaten/Kota</t>
  </si>
  <si>
    <t>Kepala Madrasah</t>
  </si>
  <si>
    <t>Hari</t>
  </si>
  <si>
    <t>Libur Semester 1</t>
  </si>
  <si>
    <t>Libur Semester 2</t>
  </si>
  <si>
    <t>: Wafat Isa Al-Masih</t>
  </si>
  <si>
    <t>K A L E N D E R   P E N D I D I K A N</t>
  </si>
  <si>
    <t>Sahroni,S.Pd.I</t>
  </si>
  <si>
    <t>NIY. 0202301083</t>
  </si>
  <si>
    <t xml:space="preserve">Hari Belajar Efektif Fakultatif 6 Hari </t>
  </si>
  <si>
    <t>PERKIRAAN SEMESTER</t>
  </si>
  <si>
    <t>Prediksi U.SD/MI</t>
  </si>
  <si>
    <t xml:space="preserve"> ABAIKAN</t>
  </si>
  <si>
    <t>: Hari Buruh Internasional</t>
  </si>
  <si>
    <t>PERKIRAAN UAMNU</t>
  </si>
  <si>
    <t>PREDIKSI UAMNU SD/MI</t>
  </si>
  <si>
    <t>Prediksi UAM SD/MI</t>
  </si>
  <si>
    <t>UTS</t>
  </si>
  <si>
    <t>: Ujian Tengah Semester</t>
  </si>
  <si>
    <t>SEMESTER 1 / 2</t>
  </si>
  <si>
    <t>: Hari Lahir Pancasila</t>
  </si>
  <si>
    <t>: 18 s/d 30 Des 2017</t>
  </si>
  <si>
    <t>: 25 s/d 14 Juli 2018</t>
  </si>
  <si>
    <t>pembagian raport</t>
  </si>
  <si>
    <t>perkiraan UAMNU MI</t>
  </si>
  <si>
    <t>Pembagian Raport</t>
  </si>
  <si>
    <t xml:space="preserve"> EFEKTIF FAKULTATIF</t>
  </si>
  <si>
    <t>: Hari Raya Idul Adha</t>
  </si>
  <si>
    <t>: Maulud Nabi Muhammad SAW</t>
  </si>
  <si>
    <t>: Kenaikan Isa Almasih</t>
  </si>
  <si>
    <t>HARLAH NU</t>
  </si>
  <si>
    <t>29 April / 6 Mei 2019</t>
  </si>
  <si>
    <t>1-13 April 2019</t>
  </si>
  <si>
    <t>18-27 Maret 2019</t>
  </si>
  <si>
    <t>PENGENALAN SEKOLAH</t>
  </si>
  <si>
    <t>BR</t>
  </si>
  <si>
    <t>TAHUN PELAJARAN 2018/2019</t>
  </si>
  <si>
    <t>JUMLAH HARI EFEKTIF SEKOLAH, EFEKTIF FAKULTATIF DAN</t>
  </si>
  <si>
    <t>HARI LIBUR SEKOLAH LP MAARIF NU JAWA TIMUR</t>
  </si>
  <si>
    <t xml:space="preserve">SEMESTER </t>
  </si>
  <si>
    <t>HES</t>
  </si>
  <si>
    <t>HEF</t>
  </si>
  <si>
    <t>LS</t>
  </si>
  <si>
    <t>JML</t>
  </si>
  <si>
    <t>I</t>
  </si>
  <si>
    <t>JULI 2018</t>
  </si>
  <si>
    <t>AGUSTUS 2018</t>
  </si>
  <si>
    <t>SEPTEMBER 2018</t>
  </si>
  <si>
    <t>-</t>
  </si>
  <si>
    <t>OKTOBER 2018</t>
  </si>
  <si>
    <t>NOPEMBER 2018</t>
  </si>
  <si>
    <t>DESEMBER 2018</t>
  </si>
  <si>
    <t>JUMLAH SEMESTER I</t>
  </si>
  <si>
    <t>JANUARI 2019</t>
  </si>
  <si>
    <t>II</t>
  </si>
  <si>
    <t>PEBRUARI 2019</t>
  </si>
  <si>
    <t>MARET 2019</t>
  </si>
  <si>
    <t>APRIL 2019</t>
  </si>
  <si>
    <t>MEI 2019</t>
  </si>
  <si>
    <t>JUNI 2019</t>
  </si>
  <si>
    <t>JUMLAH SEMESTER II</t>
  </si>
  <si>
    <t>JUMLAH SELURUHNYA</t>
  </si>
  <si>
    <t>HARI EFEKTIF SEKOLAH</t>
  </si>
  <si>
    <t>HARI EFEKTIF FAKULTATIF</t>
  </si>
  <si>
    <t>LIBUR UMUM</t>
  </si>
  <si>
    <t>LIBUR HARI BESAR</t>
  </si>
  <si>
    <t>LIBUR SEMESTER</t>
  </si>
  <si>
    <t>LIBUR PERMULAAN PUASA</t>
  </si>
  <si>
    <t>LIBUR HARI RAYA</t>
  </si>
  <si>
    <t>LINGKUNGAN MAARIF NU UNTUK TK/RA, SD/MI, SMP/MTs, SMA/MA DAN SMK YANG SEDERAJAT</t>
  </si>
  <si>
    <t>KTS</t>
  </si>
  <si>
    <t>JULI '19</t>
  </si>
  <si>
    <t>AGUSTUS '19</t>
  </si>
  <si>
    <t>SEPTEMBER '19</t>
  </si>
  <si>
    <t>OKTOBER '19</t>
  </si>
  <si>
    <t>NOVEMBER '19</t>
  </si>
  <si>
    <t>DESEMBER '19</t>
  </si>
  <si>
    <t>JANUARI '20</t>
  </si>
  <si>
    <t>MARET '20</t>
  </si>
  <si>
    <t>APRIL '20</t>
  </si>
  <si>
    <t>MEI '20</t>
  </si>
  <si>
    <t>JUNI '20</t>
  </si>
  <si>
    <t>JULI '20</t>
  </si>
  <si>
    <t>TAHUN PELAJARAN 2019/2020</t>
  </si>
  <si>
    <t>11 Agustus. 2019</t>
  </si>
  <si>
    <t>17 Agustus. 2019</t>
  </si>
  <si>
    <t>1 September. 2019</t>
  </si>
  <si>
    <t>9 Nopember. 2019</t>
  </si>
  <si>
    <t>25 Desember. 2019</t>
  </si>
  <si>
    <t>: Tahun Baru Hidriyah 1441 H</t>
  </si>
  <si>
    <t>1 Januari. 2020</t>
  </si>
  <si>
    <t>25 Januari. 2020</t>
  </si>
  <si>
    <t>: Tahun Baru Imlek 2571</t>
  </si>
  <si>
    <t>22 Maret. 2020</t>
  </si>
  <si>
    <t>25 Maret. 2020</t>
  </si>
  <si>
    <t>10 April. 2020</t>
  </si>
  <si>
    <t>1 Mei. 2020</t>
  </si>
  <si>
    <t>7 Mei. 2020</t>
  </si>
  <si>
    <t>21 Mei. 2020</t>
  </si>
  <si>
    <t>24-25 Mei 2020</t>
  </si>
  <si>
    <t xml:space="preserve"> 1 Juni 2020</t>
  </si>
  <si>
    <t>: Isro'Miroj 1441 H</t>
  </si>
  <si>
    <t>: Hari Raya Nyepi Tahun Saka 1942</t>
  </si>
  <si>
    <t>: Hari Raya Waisak 2574</t>
  </si>
  <si>
    <t>: Hari Raya Idhul Fitri 1441 H</t>
  </si>
  <si>
    <t>UNU</t>
  </si>
  <si>
    <t>PS</t>
  </si>
  <si>
    <t>SMT</t>
  </si>
  <si>
    <t>FEBRUARI 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</si>
</sst>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21]mmmm"/>
    <numFmt numFmtId="166" formatCode="d"/>
    <numFmt numFmtId="167" formatCode="[$-421]dd\ mmmm\ yyyy;@"/>
    <numFmt numFmtId="168" formatCode="_(* #,##0_);_(* \(#,##0\);_(* &quot;-&quot;??_);_(@_)"/>
  </numFmts>
  <fonts count="1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8"/>
      <name val="Bauhaus 93"/>
      <family val="5"/>
    </font>
    <font>
      <sz val="14"/>
      <name val="Britannic Bold"/>
      <family val="2"/>
    </font>
    <font>
      <sz val="14"/>
      <name val="Broadway"/>
      <family val="5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2"/>
      <name val="Broadway"/>
      <family val="5"/>
    </font>
    <font>
      <sz val="18"/>
      <name val="FederationBold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gradientFill degree="90">
        <stop position="0">
          <color rgb="FF00B050"/>
        </stop>
        <stop position="0.5">
          <color theme="0"/>
        </stop>
        <stop position="1">
          <color rgb="FF00B050"/>
        </stop>
      </gradientFill>
    </fill>
    <fill>
      <gradientFill degree="90">
        <stop position="0">
          <color rgb="FFFF66CC"/>
        </stop>
        <stop position="0.5">
          <color theme="0"/>
        </stop>
        <stop position="1">
          <color rgb="FFFF66CC"/>
        </stop>
      </gradientFill>
    </fill>
    <fill>
      <gradientFill degree="90">
        <stop position="0">
          <color theme="1" tint="0.49803155613879818"/>
        </stop>
        <stop position="0.5">
          <color theme="0"/>
        </stop>
        <stop position="1">
          <color theme="1" tint="0.49803155613879818"/>
        </stop>
      </gradientFill>
    </fill>
    <fill>
      <gradientFill degree="90">
        <stop position="0">
          <color theme="3" tint="-0.25098422193060094"/>
        </stop>
        <stop position="0.5">
          <color theme="3" tint="0.40000610370189521"/>
        </stop>
        <stop position="1">
          <color theme="3" tint="-0.25098422193060094"/>
        </stop>
      </gradientFill>
    </fill>
    <fill>
      <gradientFill degree="90">
        <stop position="0">
          <color rgb="FF996633"/>
        </stop>
        <stop position="0.5">
          <color theme="0"/>
        </stop>
        <stop position="1">
          <color rgb="FF996633"/>
        </stop>
      </gradientFill>
    </fill>
    <fill>
      <gradientFill degree="90">
        <stop position="0">
          <color rgb="FF0070C0"/>
        </stop>
        <stop position="0.5">
          <color theme="0"/>
        </stop>
        <stop position="1">
          <color rgb="FF0070C0"/>
        </stop>
      </gradientFill>
    </fill>
    <fill>
      <gradientFill degree="90">
        <stop position="0">
          <color rgb="FF00B050"/>
        </stop>
        <stop position="0.5">
          <color rgb="FF92D050"/>
        </stop>
        <stop position="1">
          <color rgb="FF00B050"/>
        </stop>
      </gradientFill>
    </fill>
    <fill>
      <gradientFill degree="90">
        <stop position="0">
          <color rgb="FF00B050"/>
        </stop>
        <stop position="0.5">
          <color rgb="FFFFC000"/>
        </stop>
        <stop position="1">
          <color rgb="FF00B050"/>
        </stop>
      </gradientFill>
    </fill>
    <fill>
      <gradientFill degree="90">
        <stop position="0">
          <color theme="3" tint="-0.25098422193060094"/>
        </stop>
        <stop position="0.5">
          <color theme="4"/>
        </stop>
        <stop position="1">
          <color theme="3" tint="-0.25098422193060094"/>
        </stop>
      </gradientFill>
    </fill>
    <fill>
      <gradientFill degree="90">
        <stop position="0">
          <color rgb="FFFFC000"/>
        </stop>
        <stop position="0.5">
          <color theme="0"/>
        </stop>
        <stop position="1">
          <color rgb="FFFFC000"/>
        </stop>
      </gradientFill>
    </fill>
    <fill>
      <gradientFill degree="90">
        <stop position="0">
          <color theme="9" tint="-0.25098422193060094"/>
        </stop>
        <stop position="0.5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7030A0"/>
        </stop>
        <stop position="0.5">
          <color theme="0"/>
        </stop>
        <stop position="1">
          <color rgb="FF7030A0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164" fontId="10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0" fillId="0" borderId="0" xfId="0" quotePrefix="1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166" fontId="14" fillId="5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66" fontId="0" fillId="0" borderId="0" xfId="0" applyNumberFormat="1" applyFill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6" fontId="0" fillId="3" borderId="0" xfId="0" applyNumberForma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0" fillId="0" borderId="0" xfId="0" applyNumberForma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6" fontId="10" fillId="0" borderId="1" xfId="0" quotePrefix="1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49" fontId="10" fillId="0" borderId="0" xfId="0" quotePrefix="1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166" fontId="10" fillId="0" borderId="0" xfId="0" quotePrefix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" fillId="0" borderId="0" xfId="0" quotePrefix="1" applyFont="1" applyFill="1" applyAlignment="1">
      <alignment horizontal="left" vertical="center"/>
    </xf>
    <xf numFmtId="166" fontId="0" fillId="6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10" borderId="1" xfId="0" applyNumberFormat="1" applyFill="1" applyBorder="1" applyAlignment="1">
      <alignment horizontal="center" vertical="center"/>
    </xf>
    <xf numFmtId="166" fontId="14" fillId="11" borderId="1" xfId="0" quotePrefix="1" applyNumberFormat="1" applyFont="1" applyFill="1" applyBorder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166" fontId="10" fillId="0" borderId="4" xfId="0" quotePrefix="1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6" fontId="10" fillId="13" borderId="1" xfId="0" quotePrefix="1" applyNumberFormat="1" applyFont="1" applyFill="1" applyBorder="1" applyAlignment="1">
      <alignment horizontal="center" vertical="center"/>
    </xf>
    <xf numFmtId="166" fontId="0" fillId="14" borderId="1" xfId="0" quotePrefix="1" applyNumberFormat="1" applyFill="1" applyBorder="1" applyAlignment="1">
      <alignment horizontal="center" vertical="center"/>
    </xf>
    <xf numFmtId="166" fontId="0" fillId="15" borderId="1" xfId="0" quotePrefix="1" applyNumberFormat="1" applyFill="1" applyBorder="1" applyAlignment="1">
      <alignment horizontal="center" vertical="center"/>
    </xf>
    <xf numFmtId="166" fontId="10" fillId="12" borderId="1" xfId="0" quotePrefix="1" applyNumberFormat="1" applyFont="1" applyFill="1" applyBorder="1" applyAlignment="1">
      <alignment horizontal="center" vertical="center"/>
    </xf>
    <xf numFmtId="0" fontId="14" fillId="16" borderId="1" xfId="0" quotePrefix="1" applyFont="1" applyFill="1" applyBorder="1" applyAlignment="1">
      <alignment horizontal="center" vertical="center"/>
    </xf>
    <xf numFmtId="166" fontId="0" fillId="8" borderId="1" xfId="0" quotePrefix="1" applyNumberFormat="1" applyFill="1" applyBorder="1" applyAlignment="1">
      <alignment horizontal="center" vertical="center"/>
    </xf>
    <xf numFmtId="166" fontId="0" fillId="17" borderId="1" xfId="0" applyNumberFormat="1" applyFill="1" applyBorder="1" applyAlignment="1">
      <alignment horizontal="center" vertical="center"/>
    </xf>
    <xf numFmtId="166" fontId="0" fillId="18" borderId="1" xfId="0" applyNumberFormat="1" applyFill="1" applyBorder="1" applyAlignment="1">
      <alignment horizontal="center" vertical="center"/>
    </xf>
    <xf numFmtId="166" fontId="10" fillId="19" borderId="1" xfId="0" quotePrefix="1" applyNumberFormat="1" applyFont="1" applyFill="1" applyBorder="1" applyAlignment="1">
      <alignment horizontal="center" vertical="center"/>
    </xf>
    <xf numFmtId="0" fontId="10" fillId="0" borderId="0" xfId="1"/>
    <xf numFmtId="168" fontId="1" fillId="0" borderId="1" xfId="2" applyNumberFormat="1" applyFont="1" applyBorder="1" applyAlignment="1">
      <alignment horizontal="center" vertical="center"/>
    </xf>
    <xf numFmtId="168" fontId="1" fillId="0" borderId="7" xfId="2" applyNumberFormat="1" applyFont="1" applyBorder="1" applyAlignment="1">
      <alignment horizontal="center" vertical="center"/>
    </xf>
    <xf numFmtId="168" fontId="10" fillId="0" borderId="1" xfId="2" quotePrefix="1" applyNumberFormat="1" applyFont="1" applyBorder="1" applyAlignment="1">
      <alignment vertical="center"/>
    </xf>
    <xf numFmtId="168" fontId="10" fillId="0" borderId="1" xfId="2" applyNumberFormat="1" applyFont="1" applyBorder="1" applyAlignment="1">
      <alignment horizontal="center" vertical="center"/>
    </xf>
    <xf numFmtId="168" fontId="10" fillId="0" borderId="0" xfId="1" applyNumberFormat="1"/>
    <xf numFmtId="168" fontId="10" fillId="0" borderId="7" xfId="2" applyNumberFormat="1" applyFont="1" applyBorder="1" applyAlignment="1">
      <alignment vertical="center"/>
    </xf>
    <xf numFmtId="168" fontId="10" fillId="0" borderId="1" xfId="2" quotePrefix="1" applyNumberFormat="1" applyFont="1" applyBorder="1" applyAlignment="1">
      <alignment horizontal="center" vertical="center"/>
    </xf>
    <xf numFmtId="168" fontId="10" fillId="0" borderId="8" xfId="2" applyNumberFormat="1" applyFont="1" applyBorder="1" applyAlignment="1">
      <alignment vertical="center"/>
    </xf>
    <xf numFmtId="168" fontId="1" fillId="0" borderId="1" xfId="2" applyNumberFormat="1" applyFont="1" applyBorder="1" applyAlignment="1">
      <alignment vertical="center"/>
    </xf>
    <xf numFmtId="168" fontId="10" fillId="0" borderId="0" xfId="2" applyNumberFormat="1" applyFont="1" applyAlignment="1">
      <alignment vertical="center"/>
    </xf>
    <xf numFmtId="168" fontId="10" fillId="0" borderId="0" xfId="2" applyNumberFormat="1" applyFont="1" applyAlignment="1">
      <alignment horizontal="center" vertical="center"/>
    </xf>
    <xf numFmtId="168" fontId="1" fillId="0" borderId="9" xfId="2" applyNumberFormat="1" applyFont="1" applyBorder="1" applyAlignment="1">
      <alignment horizontal="center" vertical="center"/>
    </xf>
    <xf numFmtId="168" fontId="10" fillId="0" borderId="1" xfId="2" quotePrefix="1" applyNumberFormat="1" applyFont="1" applyBorder="1" applyAlignment="1">
      <alignment horizontal="left" vertical="center"/>
    </xf>
    <xf numFmtId="0" fontId="10" fillId="0" borderId="8" xfId="1" applyBorder="1"/>
    <xf numFmtId="168" fontId="1" fillId="0" borderId="1" xfId="1" applyNumberFormat="1" applyFont="1" applyBorder="1" applyAlignment="1">
      <alignment vertical="center"/>
    </xf>
    <xf numFmtId="0" fontId="1" fillId="0" borderId="0" xfId="1" applyFont="1"/>
    <xf numFmtId="49" fontId="0" fillId="0" borderId="1" xfId="0" applyNumberFormat="1" applyFill="1" applyBorder="1" applyAlignment="1">
      <alignment horizontal="center" vertical="center"/>
    </xf>
    <xf numFmtId="0" fontId="10" fillId="8" borderId="1" xfId="0" quotePrefix="1" applyNumberFormat="1" applyFont="1" applyFill="1" applyBorder="1" applyAlignment="1">
      <alignment horizontal="center" vertical="center"/>
    </xf>
    <xf numFmtId="0" fontId="10" fillId="19" borderId="1" xfId="0" quotePrefix="1" applyNumberFormat="1" applyFont="1" applyFill="1" applyBorder="1" applyAlignment="1">
      <alignment horizontal="center" vertical="center"/>
    </xf>
    <xf numFmtId="0" fontId="10" fillId="13" borderId="1" xfId="0" applyNumberFormat="1" applyFont="1" applyFill="1" applyBorder="1" applyAlignment="1">
      <alignment horizontal="center" vertical="center"/>
    </xf>
    <xf numFmtId="49" fontId="0" fillId="0" borderId="1" xfId="0" quotePrefix="1" applyNumberFormat="1" applyFill="1" applyBorder="1" applyAlignment="1">
      <alignment horizontal="center" vertical="center"/>
    </xf>
    <xf numFmtId="49" fontId="14" fillId="0" borderId="1" xfId="0" quotePrefix="1" applyNumberFormat="1" applyFont="1" applyFill="1" applyBorder="1" applyAlignment="1">
      <alignment horizontal="center" vertical="center"/>
    </xf>
    <xf numFmtId="166" fontId="10" fillId="9" borderId="1" xfId="0" applyNumberFormat="1" applyFont="1" applyFill="1" applyBorder="1" applyAlignment="1">
      <alignment horizontal="center" vertical="center"/>
    </xf>
    <xf numFmtId="166" fontId="14" fillId="0" borderId="4" xfId="0" quotePrefix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4" borderId="2" xfId="0" quotePrefix="1" applyNumberFormat="1" applyFont="1" applyFill="1" applyBorder="1" applyAlignment="1">
      <alignment horizontal="center" vertical="center"/>
    </xf>
    <xf numFmtId="0" fontId="1" fillId="4" borderId="6" xfId="0" quotePrefix="1" applyNumberFormat="1" applyFont="1" applyFill="1" applyBorder="1" applyAlignment="1">
      <alignment horizontal="center" vertical="center"/>
    </xf>
    <xf numFmtId="165" fontId="1" fillId="4" borderId="3" xfId="0" quotePrefix="1" applyNumberFormat="1" applyFont="1" applyFill="1" applyBorder="1" applyAlignment="1">
      <alignment horizontal="center" vertical="center"/>
    </xf>
    <xf numFmtId="165" fontId="1" fillId="4" borderId="2" xfId="0" quotePrefix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167" fontId="0" fillId="0" borderId="0" xfId="0" applyNumberFormat="1" applyFill="1" applyAlignment="1">
      <alignment horizontal="left" vertical="center"/>
    </xf>
    <xf numFmtId="0" fontId="1" fillId="0" borderId="0" xfId="1" applyFont="1" applyAlignment="1">
      <alignment horizontal="center" vertical="center"/>
    </xf>
    <xf numFmtId="168" fontId="1" fillId="0" borderId="1" xfId="2" applyNumberFormat="1" applyFont="1" applyBorder="1" applyAlignment="1">
      <alignment horizontal="center" vertical="center"/>
    </xf>
  </cellXfs>
  <cellStyles count="3">
    <cellStyle name="Comma 2" xfId="2" xr:uid="{9ED937F4-5EC9-46DF-A8C8-3A744980DA09}"/>
    <cellStyle name="Normal" xfId="0" builtinId="0"/>
    <cellStyle name="Normal_JUMLAH HARI EFEKTIF" xfId="1" xr:uid="{A8607F15-0D9C-4F7C-B42F-7DE548B5298F}"/>
  </cellStyles>
  <dxfs count="9"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66CC"/>
          </stop>
          <stop position="0.5">
            <color theme="0"/>
          </stop>
          <stop position="1">
            <color rgb="FFFF66CC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 tint="-0.25098422193060094"/>
          </stop>
          <stop position="0.5">
            <color rgb="FFFFFF0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theme="8" tint="-0.25098422193060094"/>
          </stop>
          <stop position="0.5">
            <color theme="0"/>
          </stop>
          <stop position="1">
            <color theme="8" tint="-0.25098422193060094"/>
          </stop>
        </gradientFill>
      </fill>
    </dxf>
    <dxf>
      <fill>
        <gradientFill degree="90">
          <stop position="0">
            <color theme="9" tint="-0.25098422193060094"/>
          </stop>
          <stop position="0.5">
            <color theme="0"/>
          </stop>
          <stop position="1">
            <color theme="9" tint="-0.25098422193060094"/>
          </stop>
        </gradientFill>
      </fill>
    </dxf>
    <dxf>
      <fill>
        <gradientFill degree="90">
          <stop position="0">
            <color rgb="FF996633"/>
          </stop>
          <stop position="0.5">
            <color theme="0"/>
          </stop>
          <stop position="1">
            <color rgb="FF996633"/>
          </stop>
        </gradientFill>
      </fill>
    </dxf>
    <dxf>
      <font>
        <color theme="0"/>
      </font>
      <fill>
        <gradientFill degree="90">
          <stop position="0">
            <color rgb="FF002060"/>
          </stop>
          <stop position="0.5">
            <color theme="4"/>
          </stop>
          <stop position="1">
            <color rgb="FF002060"/>
          </stop>
        </gradientFill>
      </fill>
    </dxf>
    <dxf>
      <fill>
        <gradientFill degree="90">
          <stop position="0">
            <color theme="1" tint="0.34900967436750391"/>
          </stop>
          <stop position="0.5">
            <color theme="0"/>
          </stop>
          <stop position="1">
            <color theme="1" tint="0.34900967436750391"/>
          </stop>
        </gradientFill>
      </fill>
    </dxf>
  </dxfs>
  <tableStyles count="0" defaultTableStyle="TableStyleMedium9" defaultPivotStyle="PivotStyleLight16"/>
  <colors>
    <mruColors>
      <color rgb="FF996633"/>
      <color rgb="FFCC00CC"/>
      <color rgb="FFFF66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0</xdr:rowOff>
    </xdr:from>
    <xdr:to>
      <xdr:col>31</xdr:col>
      <xdr:colOff>267477</xdr:colOff>
      <xdr:row>4</xdr:row>
      <xdr:rowOff>9525</xdr:rowOff>
    </xdr:to>
    <xdr:pic>
      <xdr:nvPicPr>
        <xdr:cNvPr id="5208" name="Picture 1">
          <a:extLst>
            <a:ext uri="{FF2B5EF4-FFF2-40B4-BE49-F238E27FC236}">
              <a16:creationId xmlns:a16="http://schemas.microsoft.com/office/drawing/2014/main" id="{00000000-0008-0000-0000-000058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0"/>
          <a:ext cx="819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14007</xdr:rowOff>
    </xdr:from>
    <xdr:to>
      <xdr:col>1</xdr:col>
      <xdr:colOff>1059025</xdr:colOff>
      <xdr:row>4</xdr:row>
      <xdr:rowOff>4482</xdr:rowOff>
    </xdr:to>
    <xdr:pic>
      <xdr:nvPicPr>
        <xdr:cNvPr id="5209" name="Picture 3">
          <a:extLst>
            <a:ext uri="{FF2B5EF4-FFF2-40B4-BE49-F238E27FC236}">
              <a16:creationId xmlns:a16="http://schemas.microsoft.com/office/drawing/2014/main" id="{00000000-0008-0000-0000-000059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007"/>
          <a:ext cx="122816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190500</xdr:colOff>
      <xdr:row>0</xdr:row>
      <xdr:rowOff>0</xdr:rowOff>
    </xdr:from>
    <xdr:to>
      <xdr:col>46</xdr:col>
      <xdr:colOff>161925</xdr:colOff>
      <xdr:row>2</xdr:row>
      <xdr:rowOff>219075</xdr:rowOff>
    </xdr:to>
    <xdr:pic>
      <xdr:nvPicPr>
        <xdr:cNvPr id="6180" name="Picture 1">
          <a:extLs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0"/>
          <a:ext cx="714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0</xdr:rowOff>
    </xdr:from>
    <xdr:to>
      <xdr:col>5</xdr:col>
      <xdr:colOff>219075</xdr:colOff>
      <xdr:row>3</xdr:row>
      <xdr:rowOff>66675</xdr:rowOff>
    </xdr:to>
    <xdr:pic>
      <xdr:nvPicPr>
        <xdr:cNvPr id="6181" name="Picture 1">
          <a:extLs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219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7"/>
  <sheetViews>
    <sheetView view="pageBreakPreview" topLeftCell="A4" zoomScale="98" zoomScaleNormal="70" zoomScaleSheetLayoutView="98" workbookViewId="0">
      <selection activeCell="T31" sqref="T31:T35"/>
    </sheetView>
  </sheetViews>
  <sheetFormatPr defaultRowHeight="15" customHeight="1"/>
  <cols>
    <col min="1" max="1" width="3.42578125" style="1" customWidth="1"/>
    <col min="2" max="2" width="17.7109375" style="1" customWidth="1"/>
    <col min="3" max="33" width="4.28515625" style="1" customWidth="1"/>
    <col min="34" max="16384" width="9.140625" style="1"/>
  </cols>
  <sheetData>
    <row r="1" spans="1:33" ht="15" customHeight="1">
      <c r="B1" s="20"/>
      <c r="C1" s="110" t="s">
        <v>47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20"/>
      <c r="AE1" s="20"/>
      <c r="AF1" s="20"/>
      <c r="AG1" s="20"/>
    </row>
    <row r="2" spans="1:33" ht="15" customHeight="1">
      <c r="B2" s="20"/>
      <c r="C2" s="110" t="s">
        <v>48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20"/>
      <c r="AE2" s="20"/>
      <c r="AF2" s="20"/>
      <c r="AG2" s="20"/>
    </row>
    <row r="3" spans="1:33" ht="15" customHeight="1">
      <c r="B3" s="20"/>
      <c r="C3" s="111" t="s">
        <v>164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20"/>
      <c r="AE3" s="20"/>
      <c r="AF3" s="20"/>
      <c r="AG3" s="20"/>
    </row>
    <row r="4" spans="1:33" ht="15" customHeight="1">
      <c r="B4" s="20"/>
      <c r="C4" s="110" t="s">
        <v>49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20"/>
      <c r="AE4" s="20"/>
      <c r="AF4" s="20"/>
      <c r="AG4" s="20"/>
    </row>
    <row r="6" spans="1:33" ht="15" customHeight="1">
      <c r="A6" s="112" t="s">
        <v>50</v>
      </c>
      <c r="B6" s="112" t="s">
        <v>51</v>
      </c>
      <c r="C6" s="112" t="s">
        <v>52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</row>
    <row r="7" spans="1:33" ht="15" customHeight="1">
      <c r="A7" s="112"/>
      <c r="B7" s="112"/>
      <c r="C7" s="11" t="s">
        <v>36</v>
      </c>
      <c r="D7" s="11" t="s">
        <v>37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23</v>
      </c>
      <c r="J7" s="11" t="s">
        <v>24</v>
      </c>
      <c r="K7" s="11" t="s">
        <v>25</v>
      </c>
      <c r="L7" s="11" t="s">
        <v>26</v>
      </c>
      <c r="M7" s="11" t="s">
        <v>27</v>
      </c>
      <c r="N7" s="11" t="s">
        <v>28</v>
      </c>
      <c r="O7" s="11" t="s">
        <v>29</v>
      </c>
      <c r="P7" s="11" t="s">
        <v>30</v>
      </c>
      <c r="Q7" s="11" t="s">
        <v>31</v>
      </c>
      <c r="R7" s="11" t="s">
        <v>32</v>
      </c>
      <c r="S7" s="11" t="s">
        <v>33</v>
      </c>
      <c r="T7" s="11" t="s">
        <v>34</v>
      </c>
      <c r="U7" s="11" t="s">
        <v>35</v>
      </c>
      <c r="V7" s="11" t="s">
        <v>7</v>
      </c>
      <c r="W7" s="11" t="s">
        <v>8</v>
      </c>
      <c r="X7" s="11" t="s">
        <v>9</v>
      </c>
      <c r="Y7" s="11" t="s">
        <v>10</v>
      </c>
      <c r="Z7" s="11" t="s">
        <v>11</v>
      </c>
      <c r="AA7" s="11" t="s">
        <v>12</v>
      </c>
      <c r="AB7" s="11" t="s">
        <v>13</v>
      </c>
      <c r="AC7" s="11" t="s">
        <v>14</v>
      </c>
      <c r="AD7" s="11" t="s">
        <v>15</v>
      </c>
      <c r="AE7" s="11" t="s">
        <v>16</v>
      </c>
      <c r="AF7" s="11" t="s">
        <v>17</v>
      </c>
      <c r="AG7" s="11" t="s">
        <v>18</v>
      </c>
    </row>
    <row r="8" spans="1:33" ht="15" customHeight="1">
      <c r="A8" s="4">
        <v>1</v>
      </c>
      <c r="B8" s="59" t="s">
        <v>152</v>
      </c>
      <c r="C8" s="50"/>
      <c r="D8" s="50"/>
      <c r="E8" s="50"/>
      <c r="F8" s="50"/>
      <c r="G8" s="50"/>
      <c r="H8" s="50"/>
      <c r="I8" s="50" t="s">
        <v>53</v>
      </c>
      <c r="J8" s="50"/>
      <c r="K8" s="50"/>
      <c r="L8" s="50"/>
      <c r="M8" s="50"/>
      <c r="N8" s="50"/>
      <c r="O8" s="50"/>
      <c r="P8" s="50" t="s">
        <v>53</v>
      </c>
      <c r="Q8" s="50">
        <v>1</v>
      </c>
      <c r="R8" s="50">
        <v>2</v>
      </c>
      <c r="S8" s="50">
        <v>3</v>
      </c>
      <c r="T8" s="50">
        <v>4</v>
      </c>
      <c r="U8" s="50">
        <v>5</v>
      </c>
      <c r="V8" s="50">
        <v>6</v>
      </c>
      <c r="W8" s="50" t="s">
        <v>53</v>
      </c>
      <c r="X8" s="50">
        <v>7</v>
      </c>
      <c r="Y8" s="50">
        <v>8</v>
      </c>
      <c r="Z8" s="50">
        <v>9</v>
      </c>
      <c r="AA8" s="50">
        <v>10</v>
      </c>
      <c r="AB8" s="50">
        <v>11</v>
      </c>
      <c r="AC8" s="50">
        <v>12</v>
      </c>
      <c r="AD8" s="50" t="s">
        <v>53</v>
      </c>
      <c r="AE8" s="50">
        <v>13</v>
      </c>
      <c r="AF8" s="54">
        <v>14</v>
      </c>
      <c r="AG8" s="50">
        <v>15</v>
      </c>
    </row>
    <row r="9" spans="1:33" ht="15" customHeight="1">
      <c r="A9" s="4">
        <v>2</v>
      </c>
      <c r="B9" s="59" t="s">
        <v>153</v>
      </c>
      <c r="C9" s="50">
        <v>16</v>
      </c>
      <c r="D9" s="50">
        <v>17</v>
      </c>
      <c r="E9" s="50">
        <v>18</v>
      </c>
      <c r="F9" s="50" t="s">
        <v>53</v>
      </c>
      <c r="G9" s="50">
        <v>19</v>
      </c>
      <c r="H9" s="54">
        <v>20</v>
      </c>
      <c r="I9" s="54">
        <v>21</v>
      </c>
      <c r="J9" s="50">
        <v>22</v>
      </c>
      <c r="K9" s="50">
        <v>23</v>
      </c>
      <c r="L9" s="50">
        <v>24</v>
      </c>
      <c r="M9" s="50" t="s">
        <v>53</v>
      </c>
      <c r="N9" s="50">
        <v>25</v>
      </c>
      <c r="O9" s="50">
        <v>26</v>
      </c>
      <c r="P9" s="54">
        <v>27</v>
      </c>
      <c r="Q9" s="50">
        <v>28</v>
      </c>
      <c r="R9" s="54">
        <v>29</v>
      </c>
      <c r="S9" s="54" t="s">
        <v>54</v>
      </c>
      <c r="T9" s="54" t="s">
        <v>53</v>
      </c>
      <c r="U9" s="50">
        <v>30</v>
      </c>
      <c r="V9" s="54">
        <v>31</v>
      </c>
      <c r="W9" s="54">
        <v>32</v>
      </c>
      <c r="X9" s="50">
        <v>33</v>
      </c>
      <c r="Y9" s="54">
        <v>34</v>
      </c>
      <c r="Z9" s="54">
        <v>35</v>
      </c>
      <c r="AA9" s="54" t="s">
        <v>53</v>
      </c>
      <c r="AB9" s="54">
        <v>36</v>
      </c>
      <c r="AC9" s="54">
        <v>37</v>
      </c>
      <c r="AD9" s="54">
        <v>38</v>
      </c>
      <c r="AE9" s="54">
        <v>39</v>
      </c>
      <c r="AF9" s="54">
        <v>40</v>
      </c>
      <c r="AG9" s="54">
        <v>41</v>
      </c>
    </row>
    <row r="10" spans="1:33" ht="15" customHeight="1">
      <c r="A10" s="4">
        <v>3</v>
      </c>
      <c r="B10" s="59" t="s">
        <v>154</v>
      </c>
      <c r="C10" s="50" t="s">
        <v>53</v>
      </c>
      <c r="D10" s="50">
        <v>42</v>
      </c>
      <c r="E10" s="54">
        <v>43</v>
      </c>
      <c r="F10" s="50">
        <v>44</v>
      </c>
      <c r="G10" s="54">
        <v>45</v>
      </c>
      <c r="H10" s="54">
        <v>46</v>
      </c>
      <c r="I10" s="54">
        <v>47</v>
      </c>
      <c r="J10" s="54" t="s">
        <v>53</v>
      </c>
      <c r="K10" s="54">
        <v>48</v>
      </c>
      <c r="L10" s="54">
        <v>49</v>
      </c>
      <c r="M10" s="50">
        <v>50</v>
      </c>
      <c r="N10" s="54">
        <v>51</v>
      </c>
      <c r="O10" s="54">
        <v>52</v>
      </c>
      <c r="P10" s="54">
        <v>53</v>
      </c>
      <c r="Q10" s="54" t="s">
        <v>53</v>
      </c>
      <c r="R10" s="54">
        <v>54</v>
      </c>
      <c r="S10" s="54">
        <v>55</v>
      </c>
      <c r="T10" s="50">
        <v>56</v>
      </c>
      <c r="U10" s="54">
        <v>57</v>
      </c>
      <c r="V10" s="54">
        <v>58</v>
      </c>
      <c r="W10" s="54">
        <v>59</v>
      </c>
      <c r="X10" s="50" t="s">
        <v>53</v>
      </c>
      <c r="Y10" s="54">
        <v>60</v>
      </c>
      <c r="Z10" s="54">
        <v>61</v>
      </c>
      <c r="AA10" s="50">
        <v>62</v>
      </c>
      <c r="AB10" s="50" t="s">
        <v>151</v>
      </c>
      <c r="AC10" s="54" t="s">
        <v>151</v>
      </c>
      <c r="AD10" s="54" t="s">
        <v>151</v>
      </c>
      <c r="AE10" s="54" t="s">
        <v>53</v>
      </c>
      <c r="AF10" s="54">
        <v>63</v>
      </c>
      <c r="AG10" s="54"/>
    </row>
    <row r="11" spans="1:33" ht="15" customHeight="1">
      <c r="A11" s="4">
        <v>4</v>
      </c>
      <c r="B11" s="59" t="s">
        <v>155</v>
      </c>
      <c r="C11" s="50">
        <v>64</v>
      </c>
      <c r="D11" s="54">
        <v>65</v>
      </c>
      <c r="E11" s="54">
        <v>66</v>
      </c>
      <c r="F11" s="54">
        <v>67</v>
      </c>
      <c r="G11" s="54">
        <v>68</v>
      </c>
      <c r="H11" s="54" t="s">
        <v>53</v>
      </c>
      <c r="I11" s="54">
        <v>69</v>
      </c>
      <c r="J11" s="50">
        <v>70</v>
      </c>
      <c r="K11" s="54">
        <v>71</v>
      </c>
      <c r="L11" s="54">
        <v>72</v>
      </c>
      <c r="M11" s="54">
        <v>73</v>
      </c>
      <c r="N11" s="54">
        <v>74</v>
      </c>
      <c r="O11" s="54" t="s">
        <v>53</v>
      </c>
      <c r="P11" s="54">
        <v>75</v>
      </c>
      <c r="Q11" s="50">
        <v>76</v>
      </c>
      <c r="R11" s="54">
        <v>77</v>
      </c>
      <c r="S11" s="54">
        <v>78</v>
      </c>
      <c r="T11" s="54">
        <v>79</v>
      </c>
      <c r="U11" s="54">
        <v>80</v>
      </c>
      <c r="V11" s="54" t="s">
        <v>53</v>
      </c>
      <c r="W11" s="54">
        <v>81</v>
      </c>
      <c r="X11" s="50">
        <v>82</v>
      </c>
      <c r="Y11" s="54">
        <v>83</v>
      </c>
      <c r="Z11" s="54">
        <v>84</v>
      </c>
      <c r="AA11" s="54">
        <v>85</v>
      </c>
      <c r="AB11" s="54">
        <v>86</v>
      </c>
      <c r="AC11" s="54" t="s">
        <v>53</v>
      </c>
      <c r="AD11" s="54">
        <v>87</v>
      </c>
      <c r="AE11" s="50">
        <v>88</v>
      </c>
      <c r="AF11" s="50">
        <v>89</v>
      </c>
      <c r="AG11" s="54">
        <v>90</v>
      </c>
    </row>
    <row r="12" spans="1:33" ht="15" customHeight="1">
      <c r="A12" s="4">
        <v>5</v>
      </c>
      <c r="B12" s="59" t="s">
        <v>156</v>
      </c>
      <c r="C12" s="54">
        <v>91</v>
      </c>
      <c r="D12" s="54">
        <v>92</v>
      </c>
      <c r="E12" s="54" t="s">
        <v>53</v>
      </c>
      <c r="F12" s="54">
        <v>93</v>
      </c>
      <c r="G12" s="50">
        <v>94</v>
      </c>
      <c r="H12" s="54">
        <v>95</v>
      </c>
      <c r="I12" s="54">
        <v>96</v>
      </c>
      <c r="J12" s="54">
        <v>97</v>
      </c>
      <c r="K12" s="54" t="s">
        <v>54</v>
      </c>
      <c r="L12" s="54" t="s">
        <v>53</v>
      </c>
      <c r="M12" s="54">
        <v>99</v>
      </c>
      <c r="N12" s="50">
        <v>100</v>
      </c>
      <c r="O12" s="54">
        <v>101</v>
      </c>
      <c r="P12" s="54">
        <v>102</v>
      </c>
      <c r="Q12" s="54">
        <v>103</v>
      </c>
      <c r="R12" s="54">
        <v>104</v>
      </c>
      <c r="S12" s="54" t="s">
        <v>53</v>
      </c>
      <c r="T12" s="54">
        <v>105</v>
      </c>
      <c r="U12" s="50">
        <v>106</v>
      </c>
      <c r="V12" s="54">
        <v>107</v>
      </c>
      <c r="W12" s="54">
        <v>108</v>
      </c>
      <c r="X12" s="54">
        <v>109</v>
      </c>
      <c r="Y12" s="54">
        <v>110</v>
      </c>
      <c r="Z12" s="54" t="s">
        <v>53</v>
      </c>
      <c r="AA12" s="54">
        <v>111</v>
      </c>
      <c r="AB12" s="102">
        <v>112</v>
      </c>
      <c r="AC12" s="102">
        <v>113</v>
      </c>
      <c r="AD12" s="102">
        <v>114</v>
      </c>
      <c r="AE12" s="102">
        <v>115</v>
      </c>
      <c r="AF12" s="102">
        <v>116</v>
      </c>
      <c r="AG12" s="50"/>
    </row>
    <row r="13" spans="1:33" ht="15" customHeight="1">
      <c r="A13" s="4">
        <v>6</v>
      </c>
      <c r="B13" s="59" t="s">
        <v>157</v>
      </c>
      <c r="C13" s="50" t="s">
        <v>53</v>
      </c>
      <c r="D13" s="54">
        <v>117</v>
      </c>
      <c r="E13" s="102">
        <v>118</v>
      </c>
      <c r="F13" s="102">
        <v>119</v>
      </c>
      <c r="G13" s="102">
        <v>120</v>
      </c>
      <c r="H13" s="102">
        <v>121</v>
      </c>
      <c r="I13" s="54">
        <v>122</v>
      </c>
      <c r="J13" s="54" t="s">
        <v>53</v>
      </c>
      <c r="K13" s="54">
        <v>123</v>
      </c>
      <c r="L13" s="50">
        <v>124</v>
      </c>
      <c r="M13" s="54">
        <v>125</v>
      </c>
      <c r="N13" s="54">
        <v>126</v>
      </c>
      <c r="O13" s="54">
        <v>127</v>
      </c>
      <c r="P13" s="54">
        <v>128</v>
      </c>
      <c r="Q13" s="107" t="s">
        <v>53</v>
      </c>
      <c r="R13" s="54">
        <v>129</v>
      </c>
      <c r="S13" s="50">
        <v>130</v>
      </c>
      <c r="T13" s="50">
        <v>131</v>
      </c>
      <c r="U13" s="50">
        <v>132</v>
      </c>
      <c r="V13" s="50">
        <v>133</v>
      </c>
      <c r="W13" s="50">
        <v>134</v>
      </c>
      <c r="X13" s="50" t="s">
        <v>53</v>
      </c>
      <c r="Y13" s="50" t="s">
        <v>57</v>
      </c>
      <c r="Z13" s="50" t="s">
        <v>54</v>
      </c>
      <c r="AA13" s="50" t="s">
        <v>54</v>
      </c>
      <c r="AB13" s="50" t="s">
        <v>57</v>
      </c>
      <c r="AC13" s="50" t="s">
        <v>57</v>
      </c>
      <c r="AD13" s="50" t="s">
        <v>57</v>
      </c>
      <c r="AE13" s="50" t="s">
        <v>53</v>
      </c>
      <c r="AF13" s="50" t="s">
        <v>57</v>
      </c>
      <c r="AG13" s="50" t="s">
        <v>57</v>
      </c>
    </row>
    <row r="14" spans="1:33" ht="15" customHeight="1">
      <c r="A14" s="4">
        <v>7</v>
      </c>
      <c r="B14" s="59" t="s">
        <v>158</v>
      </c>
      <c r="C14" s="50" t="s">
        <v>54</v>
      </c>
      <c r="D14" s="50">
        <v>1</v>
      </c>
      <c r="E14" s="50">
        <v>2</v>
      </c>
      <c r="F14" s="50">
        <v>3</v>
      </c>
      <c r="G14" s="50" t="s">
        <v>53</v>
      </c>
      <c r="H14" s="50">
        <v>4</v>
      </c>
      <c r="I14" s="50">
        <v>5</v>
      </c>
      <c r="J14" s="54">
        <v>6</v>
      </c>
      <c r="K14" s="54">
        <v>7</v>
      </c>
      <c r="L14" s="54">
        <v>8</v>
      </c>
      <c r="M14" s="54">
        <v>9</v>
      </c>
      <c r="N14" s="54" t="s">
        <v>53</v>
      </c>
      <c r="O14" s="54">
        <v>10</v>
      </c>
      <c r="P14" s="50">
        <v>11</v>
      </c>
      <c r="Q14" s="54">
        <v>12</v>
      </c>
      <c r="R14" s="54">
        <v>13</v>
      </c>
      <c r="S14" s="54">
        <v>14</v>
      </c>
      <c r="T14" s="54">
        <v>15</v>
      </c>
      <c r="U14" s="54" t="s">
        <v>53</v>
      </c>
      <c r="V14" s="54">
        <v>16</v>
      </c>
      <c r="W14" s="50">
        <v>17</v>
      </c>
      <c r="X14" s="54">
        <v>18</v>
      </c>
      <c r="Y14" s="54">
        <v>19</v>
      </c>
      <c r="Z14" s="54">
        <v>20</v>
      </c>
      <c r="AA14" s="54" t="s">
        <v>54</v>
      </c>
      <c r="AB14" s="54" t="s">
        <v>53</v>
      </c>
      <c r="AC14" s="54">
        <v>21</v>
      </c>
      <c r="AD14" s="50">
        <v>22</v>
      </c>
      <c r="AE14" s="54">
        <v>23</v>
      </c>
      <c r="AF14" s="54">
        <v>24</v>
      </c>
      <c r="AG14" s="54">
        <v>25</v>
      </c>
    </row>
    <row r="15" spans="1:33" ht="15" customHeight="1">
      <c r="A15" s="4">
        <v>8</v>
      </c>
      <c r="B15" s="59" t="s">
        <v>189</v>
      </c>
      <c r="C15" s="54">
        <v>26</v>
      </c>
      <c r="D15" s="54" t="s">
        <v>53</v>
      </c>
      <c r="E15" s="54">
        <v>27</v>
      </c>
      <c r="F15" s="50">
        <v>28</v>
      </c>
      <c r="G15" s="54">
        <v>29</v>
      </c>
      <c r="H15" s="54">
        <v>30</v>
      </c>
      <c r="I15" s="54">
        <v>31</v>
      </c>
      <c r="J15" s="54">
        <v>32</v>
      </c>
      <c r="K15" s="54" t="s">
        <v>53</v>
      </c>
      <c r="L15" s="54">
        <v>33</v>
      </c>
      <c r="M15" s="50">
        <v>34</v>
      </c>
      <c r="N15" s="54">
        <v>35</v>
      </c>
      <c r="O15" s="54">
        <v>36</v>
      </c>
      <c r="P15" s="54">
        <v>37</v>
      </c>
      <c r="Q15" s="54">
        <v>38</v>
      </c>
      <c r="R15" s="50" t="s">
        <v>53</v>
      </c>
      <c r="S15" s="54">
        <v>39</v>
      </c>
      <c r="T15" s="50">
        <v>40</v>
      </c>
      <c r="U15" s="54">
        <v>41</v>
      </c>
      <c r="V15" s="54">
        <v>42</v>
      </c>
      <c r="W15" s="54">
        <v>43</v>
      </c>
      <c r="X15" s="54">
        <v>44</v>
      </c>
      <c r="Y15" s="54" t="s">
        <v>53</v>
      </c>
      <c r="Z15" s="54">
        <v>45</v>
      </c>
      <c r="AA15" s="50">
        <v>46</v>
      </c>
      <c r="AB15" s="54">
        <v>47</v>
      </c>
      <c r="AC15" s="54">
        <v>48</v>
      </c>
      <c r="AD15" s="54">
        <v>49</v>
      </c>
      <c r="AE15" s="50">
        <v>50</v>
      </c>
      <c r="AF15" s="50"/>
      <c r="AG15" s="50"/>
    </row>
    <row r="16" spans="1:33" ht="15" customHeight="1">
      <c r="A16" s="4">
        <v>9</v>
      </c>
      <c r="B16" s="59" t="s">
        <v>159</v>
      </c>
      <c r="C16" s="54" t="s">
        <v>53</v>
      </c>
      <c r="D16" s="54">
        <v>51</v>
      </c>
      <c r="E16" s="54">
        <v>52</v>
      </c>
      <c r="F16" s="50">
        <v>53</v>
      </c>
      <c r="G16" s="54">
        <v>54</v>
      </c>
      <c r="H16" s="54">
        <v>55</v>
      </c>
      <c r="I16" s="54">
        <v>56</v>
      </c>
      <c r="J16" s="54" t="s">
        <v>53</v>
      </c>
      <c r="K16" s="54">
        <v>57</v>
      </c>
      <c r="L16" s="54">
        <v>58</v>
      </c>
      <c r="M16" s="50">
        <v>59</v>
      </c>
      <c r="N16" s="54">
        <v>60</v>
      </c>
      <c r="O16" s="54">
        <v>61</v>
      </c>
      <c r="P16" s="54">
        <v>62</v>
      </c>
      <c r="Q16" s="54" t="s">
        <v>53</v>
      </c>
      <c r="R16" s="54">
        <v>63</v>
      </c>
      <c r="S16" s="50">
        <v>64</v>
      </c>
      <c r="T16" s="106">
        <v>65</v>
      </c>
      <c r="U16" s="106">
        <v>66</v>
      </c>
      <c r="V16" s="106">
        <v>67</v>
      </c>
      <c r="W16" s="106">
        <v>68</v>
      </c>
      <c r="X16" s="106" t="s">
        <v>53</v>
      </c>
      <c r="Y16" s="54">
        <v>69</v>
      </c>
      <c r="Z16" s="54">
        <v>70</v>
      </c>
      <c r="AA16" s="106" t="s">
        <v>54</v>
      </c>
      <c r="AB16" s="106">
        <v>71</v>
      </c>
      <c r="AC16" s="106">
        <v>72</v>
      </c>
      <c r="AD16" s="54">
        <v>73</v>
      </c>
      <c r="AE16" s="54" t="s">
        <v>53</v>
      </c>
      <c r="AF16" s="50">
        <v>74</v>
      </c>
      <c r="AG16" s="50">
        <v>75</v>
      </c>
    </row>
    <row r="17" spans="1:43" ht="15" customHeight="1">
      <c r="A17" s="4">
        <v>10</v>
      </c>
      <c r="B17" s="59" t="s">
        <v>160</v>
      </c>
      <c r="C17" s="50">
        <v>75</v>
      </c>
      <c r="D17" s="54">
        <v>76</v>
      </c>
      <c r="E17" s="54">
        <v>77</v>
      </c>
      <c r="F17" s="54">
        <v>78</v>
      </c>
      <c r="G17" s="54" t="s">
        <v>53</v>
      </c>
      <c r="H17" s="54">
        <v>79</v>
      </c>
      <c r="I17" s="54">
        <v>80</v>
      </c>
      <c r="J17" s="50">
        <v>81</v>
      </c>
      <c r="K17" s="54">
        <v>82</v>
      </c>
      <c r="L17" s="54" t="s">
        <v>54</v>
      </c>
      <c r="M17" s="54">
        <v>84</v>
      </c>
      <c r="N17" s="54" t="s">
        <v>53</v>
      </c>
      <c r="O17" s="50">
        <v>85</v>
      </c>
      <c r="P17" s="54">
        <v>86</v>
      </c>
      <c r="Q17" s="50">
        <v>87</v>
      </c>
      <c r="R17" s="54">
        <v>88</v>
      </c>
      <c r="S17" s="54">
        <v>89</v>
      </c>
      <c r="T17" s="54">
        <v>90</v>
      </c>
      <c r="U17" s="54" t="s">
        <v>53</v>
      </c>
      <c r="V17" s="54">
        <v>91</v>
      </c>
      <c r="W17" s="54">
        <v>92</v>
      </c>
      <c r="X17" s="50">
        <v>93</v>
      </c>
      <c r="Y17" s="54" t="s">
        <v>55</v>
      </c>
      <c r="Z17" s="54" t="s">
        <v>55</v>
      </c>
      <c r="AA17" s="54" t="s">
        <v>55</v>
      </c>
      <c r="AB17" s="54" t="s">
        <v>53</v>
      </c>
      <c r="AC17" s="54">
        <v>94</v>
      </c>
      <c r="AD17" s="54">
        <v>95</v>
      </c>
      <c r="AE17" s="50">
        <v>96</v>
      </c>
      <c r="AF17" s="50">
        <v>97</v>
      </c>
      <c r="AG17" s="54"/>
    </row>
    <row r="18" spans="1:43" ht="15" customHeight="1">
      <c r="A18" s="4">
        <v>11</v>
      </c>
      <c r="B18" s="59" t="s">
        <v>161</v>
      </c>
      <c r="C18" s="50" t="s">
        <v>54</v>
      </c>
      <c r="D18" s="54">
        <v>98</v>
      </c>
      <c r="E18" s="54" t="s">
        <v>53</v>
      </c>
      <c r="F18" s="54">
        <v>99</v>
      </c>
      <c r="G18" s="54">
        <v>100</v>
      </c>
      <c r="H18" s="54">
        <v>101</v>
      </c>
      <c r="I18" s="54" t="s">
        <v>54</v>
      </c>
      <c r="J18" s="54">
        <v>102</v>
      </c>
      <c r="K18" s="54">
        <v>103</v>
      </c>
      <c r="L18" s="50" t="s">
        <v>53</v>
      </c>
      <c r="M18" s="54">
        <v>104</v>
      </c>
      <c r="N18" s="54">
        <v>105</v>
      </c>
      <c r="O18" s="50">
        <v>106</v>
      </c>
      <c r="P18" s="54">
        <v>107</v>
      </c>
      <c r="Q18" s="50">
        <v>108</v>
      </c>
      <c r="R18" s="50">
        <v>109</v>
      </c>
      <c r="S18" s="50" t="s">
        <v>53</v>
      </c>
      <c r="T18" s="54" t="s">
        <v>68</v>
      </c>
      <c r="U18" s="54" t="s">
        <v>68</v>
      </c>
      <c r="V18" s="50" t="s">
        <v>68</v>
      </c>
      <c r="W18" s="54" t="s">
        <v>56</v>
      </c>
      <c r="X18" s="54" t="s">
        <v>56</v>
      </c>
      <c r="Y18" s="54" t="s">
        <v>56</v>
      </c>
      <c r="Z18" s="54" t="s">
        <v>54</v>
      </c>
      <c r="AA18" s="54" t="s">
        <v>54</v>
      </c>
      <c r="AB18" s="54" t="s">
        <v>56</v>
      </c>
      <c r="AC18" s="50" t="s">
        <v>56</v>
      </c>
      <c r="AD18" s="54" t="s">
        <v>56</v>
      </c>
      <c r="AE18" s="50" t="s">
        <v>56</v>
      </c>
      <c r="AF18" s="54" t="s">
        <v>56</v>
      </c>
      <c r="AG18" s="54" t="s">
        <v>53</v>
      </c>
    </row>
    <row r="19" spans="1:43" ht="15" customHeight="1">
      <c r="A19" s="4">
        <v>12</v>
      </c>
      <c r="B19" s="59" t="s">
        <v>162</v>
      </c>
      <c r="C19" s="50" t="s">
        <v>54</v>
      </c>
      <c r="D19" s="54">
        <v>110</v>
      </c>
      <c r="E19" s="50">
        <v>111</v>
      </c>
      <c r="F19" s="54">
        <v>112</v>
      </c>
      <c r="G19" s="54">
        <v>113</v>
      </c>
      <c r="H19" s="54">
        <v>114</v>
      </c>
      <c r="I19" s="54" t="s">
        <v>53</v>
      </c>
      <c r="J19" s="54">
        <v>115</v>
      </c>
      <c r="K19" s="54">
        <v>116</v>
      </c>
      <c r="L19" s="50">
        <v>117</v>
      </c>
      <c r="M19" s="50">
        <v>118</v>
      </c>
      <c r="N19" s="50">
        <v>119</v>
      </c>
      <c r="O19" s="50">
        <v>120</v>
      </c>
      <c r="P19" s="50" t="s">
        <v>53</v>
      </c>
      <c r="Q19" s="50">
        <v>121</v>
      </c>
      <c r="R19" s="50">
        <v>122</v>
      </c>
      <c r="S19" s="50">
        <v>123</v>
      </c>
      <c r="T19" s="50">
        <v>124</v>
      </c>
      <c r="U19" s="50">
        <v>125</v>
      </c>
      <c r="V19" s="50">
        <v>126</v>
      </c>
      <c r="W19" s="50" t="s">
        <v>53</v>
      </c>
      <c r="X19" s="50" t="s">
        <v>58</v>
      </c>
      <c r="Y19" s="50" t="s">
        <v>58</v>
      </c>
      <c r="Z19" s="50" t="s">
        <v>58</v>
      </c>
      <c r="AA19" s="50" t="s">
        <v>58</v>
      </c>
      <c r="AB19" s="50" t="s">
        <v>58</v>
      </c>
      <c r="AC19" s="50" t="s">
        <v>58</v>
      </c>
      <c r="AD19" s="50" t="s">
        <v>53</v>
      </c>
      <c r="AE19" s="50" t="s">
        <v>58</v>
      </c>
      <c r="AF19" s="50" t="s">
        <v>58</v>
      </c>
      <c r="AG19" s="50"/>
    </row>
    <row r="20" spans="1:43" ht="15" customHeight="1">
      <c r="A20" s="4">
        <v>13</v>
      </c>
      <c r="B20" s="59" t="s">
        <v>163</v>
      </c>
      <c r="C20" s="50" t="s">
        <v>58</v>
      </c>
      <c r="D20" s="50" t="s">
        <v>58</v>
      </c>
      <c r="E20" s="50" t="s">
        <v>58</v>
      </c>
      <c r="F20" s="50" t="s">
        <v>58</v>
      </c>
      <c r="G20" s="50" t="s">
        <v>53</v>
      </c>
      <c r="H20" s="50" t="s">
        <v>58</v>
      </c>
      <c r="I20" s="50" t="s">
        <v>58</v>
      </c>
      <c r="J20" s="50" t="s">
        <v>58</v>
      </c>
      <c r="K20" s="50" t="s">
        <v>58</v>
      </c>
      <c r="L20" s="50" t="s">
        <v>58</v>
      </c>
      <c r="M20" s="50" t="s">
        <v>58</v>
      </c>
      <c r="N20" s="50" t="s">
        <v>53</v>
      </c>
      <c r="O20" s="50"/>
      <c r="P20" s="50"/>
      <c r="Q20" s="50"/>
      <c r="R20" s="50"/>
      <c r="S20" s="50"/>
      <c r="T20" s="50"/>
      <c r="U20" s="50" t="s">
        <v>53</v>
      </c>
      <c r="V20" s="50"/>
      <c r="W20" s="50"/>
      <c r="X20" s="50"/>
      <c r="Y20" s="50"/>
      <c r="Z20" s="50"/>
      <c r="AA20" s="50"/>
      <c r="AB20" s="50" t="s">
        <v>53</v>
      </c>
      <c r="AC20" s="50"/>
      <c r="AD20" s="50"/>
      <c r="AE20" s="50"/>
      <c r="AF20" s="50"/>
      <c r="AG20" s="50"/>
    </row>
    <row r="21" spans="1:43" ht="15" customHeight="1">
      <c r="L21" s="45"/>
    </row>
    <row r="22" spans="1:43" ht="12" customHeight="1">
      <c r="B22" s="12" t="s">
        <v>59</v>
      </c>
      <c r="C22" s="66" t="s">
        <v>54</v>
      </c>
      <c r="D22" s="15"/>
      <c r="E22" s="8" t="s">
        <v>60</v>
      </c>
      <c r="F22" s="8"/>
      <c r="G22" s="8"/>
      <c r="H22" s="8"/>
      <c r="I22" s="8"/>
      <c r="J22" s="8"/>
      <c r="K22" s="8"/>
      <c r="L22" s="66" t="s">
        <v>56</v>
      </c>
      <c r="M22" s="15"/>
      <c r="N22" s="8" t="s">
        <v>64</v>
      </c>
      <c r="O22" s="8"/>
      <c r="P22" s="8"/>
      <c r="Q22" s="8"/>
      <c r="R22" s="8"/>
      <c r="S22" s="8"/>
      <c r="T22" s="8"/>
      <c r="U22" s="8"/>
      <c r="V22" s="103" t="s">
        <v>186</v>
      </c>
      <c r="W22" s="32" t="s">
        <v>105</v>
      </c>
    </row>
    <row r="23" spans="1:43" ht="12" customHeight="1">
      <c r="C23" s="35" t="s">
        <v>53</v>
      </c>
      <c r="D23" s="15"/>
      <c r="E23" s="8" t="s">
        <v>63</v>
      </c>
      <c r="F23" s="8"/>
      <c r="G23" s="8"/>
      <c r="H23" s="8"/>
      <c r="I23" s="8"/>
      <c r="J23" s="8"/>
      <c r="K23" s="8"/>
      <c r="L23" s="53" t="s">
        <v>68</v>
      </c>
      <c r="M23" s="61"/>
      <c r="N23" s="8" t="s">
        <v>69</v>
      </c>
      <c r="O23" s="8"/>
      <c r="P23" s="8"/>
      <c r="Q23" s="8"/>
      <c r="R23" s="8"/>
      <c r="S23" s="8"/>
      <c r="T23" s="8"/>
      <c r="U23" s="8"/>
      <c r="V23" s="104" t="s">
        <v>187</v>
      </c>
      <c r="W23" s="32" t="s">
        <v>115</v>
      </c>
    </row>
    <row r="24" spans="1:43" ht="12" customHeight="1">
      <c r="C24" s="35" t="s">
        <v>57</v>
      </c>
      <c r="D24" s="15"/>
      <c r="E24" s="8" t="s">
        <v>67</v>
      </c>
      <c r="F24" s="8"/>
      <c r="G24" s="8"/>
      <c r="H24" s="8"/>
      <c r="I24" s="8"/>
      <c r="J24" s="8"/>
      <c r="K24" s="8"/>
      <c r="L24" s="65" t="s">
        <v>98</v>
      </c>
      <c r="M24" s="15"/>
      <c r="N24" s="8" t="s">
        <v>99</v>
      </c>
      <c r="O24" s="8"/>
      <c r="P24" s="8"/>
      <c r="Q24" s="8"/>
      <c r="R24" s="8"/>
      <c r="S24" s="8"/>
      <c r="T24" s="8"/>
      <c r="U24" s="8"/>
      <c r="V24" s="1" t="s">
        <v>62</v>
      </c>
      <c r="Z24" s="1" t="s">
        <v>65</v>
      </c>
      <c r="AC24" s="2" t="s">
        <v>66</v>
      </c>
      <c r="AD24" s="8">
        <v>134</v>
      </c>
    </row>
    <row r="25" spans="1:43" ht="12" customHeight="1">
      <c r="C25" s="66" t="s">
        <v>58</v>
      </c>
      <c r="D25" s="15"/>
      <c r="E25" s="8" t="s">
        <v>71</v>
      </c>
      <c r="F25" s="8"/>
      <c r="G25" s="8"/>
      <c r="H25" s="8"/>
      <c r="I25" s="8"/>
      <c r="J25" s="8"/>
      <c r="K25" s="8"/>
      <c r="L25" s="105" t="s">
        <v>188</v>
      </c>
      <c r="M25" s="15"/>
      <c r="N25" s="1" t="s">
        <v>100</v>
      </c>
      <c r="O25" s="8"/>
      <c r="P25" s="8"/>
      <c r="Q25" s="8"/>
      <c r="R25" s="8"/>
      <c r="S25" s="8"/>
      <c r="T25" s="8"/>
      <c r="U25" s="8"/>
      <c r="Z25" s="1" t="s">
        <v>70</v>
      </c>
      <c r="AC25" s="2" t="s">
        <v>66</v>
      </c>
      <c r="AD25" s="8">
        <v>126</v>
      </c>
    </row>
    <row r="26" spans="1:43" ht="12" customHeight="1">
      <c r="C26" s="67" t="s">
        <v>55</v>
      </c>
      <c r="D26" s="62"/>
      <c r="E26" s="8" t="s">
        <v>61</v>
      </c>
      <c r="L26" s="80" t="s">
        <v>116</v>
      </c>
      <c r="N26" s="32" t="s">
        <v>104</v>
      </c>
      <c r="V26" s="1" t="s">
        <v>72</v>
      </c>
      <c r="AB26" s="1" t="s">
        <v>66</v>
      </c>
      <c r="AC26" s="27">
        <v>3</v>
      </c>
      <c r="AD26" s="1" t="s">
        <v>83</v>
      </c>
    </row>
    <row r="27" spans="1:43" ht="12" customHeight="1">
      <c r="B27" s="1" t="s">
        <v>73</v>
      </c>
    </row>
    <row r="28" spans="1:43" ht="15" customHeight="1">
      <c r="C28" s="31" t="s">
        <v>165</v>
      </c>
      <c r="G28" s="32" t="s">
        <v>108</v>
      </c>
      <c r="I28" s="32"/>
      <c r="N28" s="31"/>
      <c r="P28" s="31" t="s">
        <v>174</v>
      </c>
      <c r="Q28" s="8"/>
      <c r="R28" s="8"/>
      <c r="S28" s="8"/>
      <c r="T28" s="32" t="s">
        <v>182</v>
      </c>
      <c r="U28" s="8"/>
      <c r="V28" s="8"/>
      <c r="Y28" s="31"/>
      <c r="AA28" s="8"/>
      <c r="AB28" s="32"/>
      <c r="AD28" s="8"/>
      <c r="AE28" s="8"/>
      <c r="AF28" s="8"/>
      <c r="AG28" s="8"/>
      <c r="AH28" s="8"/>
      <c r="AJ28" s="8"/>
      <c r="AK28" s="31"/>
      <c r="AN28" s="8"/>
      <c r="AP28" s="32"/>
    </row>
    <row r="29" spans="1:43" ht="15" customHeight="1">
      <c r="C29" s="31" t="s">
        <v>166</v>
      </c>
      <c r="G29" s="32" t="s">
        <v>74</v>
      </c>
      <c r="H29" s="8"/>
      <c r="I29" s="32"/>
      <c r="J29" s="8"/>
      <c r="K29" s="8"/>
      <c r="L29" s="8"/>
      <c r="M29" s="8"/>
      <c r="N29" s="31"/>
      <c r="O29" s="8"/>
      <c r="P29" s="31" t="s">
        <v>175</v>
      </c>
      <c r="R29" s="8"/>
      <c r="T29" s="32" t="s">
        <v>183</v>
      </c>
      <c r="U29" s="8"/>
      <c r="V29" s="8"/>
      <c r="W29" s="8"/>
      <c r="X29" s="8"/>
      <c r="Y29" s="31"/>
      <c r="Z29" s="8"/>
      <c r="AB29" s="32"/>
      <c r="AC29" s="8"/>
      <c r="AD29" s="8"/>
      <c r="AE29" s="8"/>
      <c r="AF29" s="8"/>
      <c r="AG29" s="8"/>
      <c r="AH29" s="8"/>
      <c r="AJ29" s="8"/>
      <c r="AK29" s="31"/>
      <c r="AN29" s="8"/>
      <c r="AP29" s="32"/>
    </row>
    <row r="30" spans="1:43" ht="15" customHeight="1">
      <c r="C30" s="31" t="s">
        <v>167</v>
      </c>
      <c r="G30" s="32" t="s">
        <v>170</v>
      </c>
      <c r="H30" s="8"/>
      <c r="I30" s="32"/>
      <c r="J30" s="8"/>
      <c r="K30" s="8"/>
      <c r="L30" s="8"/>
      <c r="M30" s="8"/>
      <c r="N30" s="31"/>
      <c r="O30" s="8"/>
      <c r="P30" s="31" t="s">
        <v>176</v>
      </c>
      <c r="Q30" s="8"/>
      <c r="T30" s="32" t="s">
        <v>86</v>
      </c>
      <c r="V30" s="8"/>
      <c r="W30" s="8"/>
      <c r="X30" s="8"/>
      <c r="Y30" s="31"/>
      <c r="Z30" s="8"/>
      <c r="AB30" s="32"/>
      <c r="AC30" s="8"/>
      <c r="AD30" s="8"/>
      <c r="AE30" s="8"/>
      <c r="AF30" s="8"/>
      <c r="AG30" s="8"/>
      <c r="AH30" s="8"/>
      <c r="AJ30" s="8"/>
      <c r="AK30" s="31"/>
      <c r="AP30" s="32"/>
    </row>
    <row r="31" spans="1:43" ht="15" customHeight="1">
      <c r="C31" s="31" t="s">
        <v>168</v>
      </c>
      <c r="G31" s="32" t="s">
        <v>109</v>
      </c>
      <c r="H31" s="8"/>
      <c r="I31" s="32"/>
      <c r="J31" s="8"/>
      <c r="K31" s="8"/>
      <c r="L31" s="8"/>
      <c r="M31" s="8"/>
      <c r="N31" s="31"/>
      <c r="O31" s="8"/>
      <c r="P31" s="31" t="s">
        <v>177</v>
      </c>
      <c r="S31" s="8"/>
      <c r="T31" s="32" t="s">
        <v>94</v>
      </c>
      <c r="V31" s="8"/>
      <c r="W31" s="8"/>
      <c r="X31" s="8"/>
      <c r="Y31" s="31"/>
      <c r="Z31" s="8"/>
      <c r="AB31" s="32"/>
      <c r="AC31" s="8"/>
      <c r="AD31" s="8"/>
      <c r="AE31" s="8"/>
      <c r="AF31" s="8"/>
      <c r="AG31" s="8"/>
      <c r="AH31" s="8"/>
      <c r="AJ31" s="8"/>
      <c r="AK31" s="31"/>
      <c r="AP31" s="32"/>
    </row>
    <row r="32" spans="1:43" ht="15" customHeight="1">
      <c r="C32" s="31" t="s">
        <v>169</v>
      </c>
      <c r="D32" s="8"/>
      <c r="G32" s="32" t="s">
        <v>46</v>
      </c>
      <c r="H32" s="8"/>
      <c r="I32" s="32"/>
      <c r="J32" s="8"/>
      <c r="K32" s="8"/>
      <c r="L32" s="8"/>
      <c r="M32" s="8"/>
      <c r="N32" s="31"/>
      <c r="O32" s="8"/>
      <c r="P32" s="31" t="s">
        <v>178</v>
      </c>
      <c r="S32" s="8"/>
      <c r="T32" s="32" t="s">
        <v>184</v>
      </c>
      <c r="V32" s="8"/>
      <c r="W32" s="8"/>
      <c r="X32" s="8"/>
      <c r="Y32" s="8"/>
      <c r="Z32" s="8"/>
      <c r="AB32" s="32"/>
      <c r="AC32" s="8" t="s">
        <v>82</v>
      </c>
      <c r="AD32" s="8"/>
      <c r="AE32" s="8"/>
      <c r="AF32" s="8"/>
      <c r="AG32" s="8"/>
      <c r="AH32" s="8"/>
      <c r="AJ32" s="8"/>
      <c r="AK32" s="31"/>
      <c r="AP32" s="32"/>
      <c r="AQ32" s="8"/>
    </row>
    <row r="33" spans="2:29" ht="15" customHeight="1">
      <c r="C33" s="31" t="s">
        <v>171</v>
      </c>
      <c r="D33" s="8"/>
      <c r="E33" s="8"/>
      <c r="F33" s="8"/>
      <c r="G33" s="32" t="s">
        <v>75</v>
      </c>
      <c r="N33" s="31"/>
      <c r="P33" s="31" t="s">
        <v>179</v>
      </c>
      <c r="T33" s="32" t="s">
        <v>110</v>
      </c>
      <c r="Z33" s="22"/>
    </row>
    <row r="34" spans="2:29" ht="15" customHeight="1">
      <c r="C34" s="31" t="s">
        <v>172</v>
      </c>
      <c r="D34" s="8"/>
      <c r="E34" s="8"/>
      <c r="F34" s="8"/>
      <c r="G34" s="32" t="s">
        <v>173</v>
      </c>
      <c r="N34" s="31"/>
      <c r="P34" s="55" t="s">
        <v>180</v>
      </c>
      <c r="T34" s="32" t="s">
        <v>185</v>
      </c>
      <c r="Z34" s="22"/>
    </row>
    <row r="35" spans="2:29" ht="15" customHeight="1">
      <c r="B35" s="1" t="s">
        <v>76</v>
      </c>
      <c r="P35" s="1" t="s">
        <v>181</v>
      </c>
      <c r="T35" s="32" t="s">
        <v>101</v>
      </c>
      <c r="AC35" s="21" t="s">
        <v>88</v>
      </c>
    </row>
    <row r="36" spans="2:29" ht="15" customHeight="1">
      <c r="C36" s="1" t="s">
        <v>77</v>
      </c>
      <c r="AC36" s="1" t="s">
        <v>89</v>
      </c>
    </row>
    <row r="37" spans="2:29" ht="12.95" customHeight="1"/>
  </sheetData>
  <mergeCells count="7">
    <mergeCell ref="C1:AC1"/>
    <mergeCell ref="C2:AC2"/>
    <mergeCell ref="C3:AC3"/>
    <mergeCell ref="C4:AC4"/>
    <mergeCell ref="A6:A7"/>
    <mergeCell ref="B6:B7"/>
    <mergeCell ref="C6:AG6"/>
  </mergeCells>
  <phoneticPr fontId="2" type="noConversion"/>
  <conditionalFormatting sqref="C8:AG20 C22 C23 C24 C25 C26 L22 L23 L24 L25 L26 V22 V23">
    <cfRule type="containsBlanks" dxfId="8" priority="9">
      <formula>LEN(TRIM(C8))=0</formula>
    </cfRule>
  </conditionalFormatting>
  <conditionalFormatting sqref="C8:AG20 C22:C26 L22:L26 V22:V23">
    <cfRule type="containsText" dxfId="7" priority="1" operator="containsText" text="BR">
      <formula>NOT(ISERROR(SEARCH("BR",C8)))</formula>
    </cfRule>
  </conditionalFormatting>
  <conditionalFormatting sqref="C8:AG20 C22:C26 L22:L26 V22:V23">
    <cfRule type="containsText" dxfId="6" priority="2" operator="containsText" text="EF">
      <formula>NOT(ISERROR(SEARCH("EF",C8)))</formula>
    </cfRule>
  </conditionalFormatting>
  <conditionalFormatting sqref="C8:AG20 C22:C26 L22:L26 V22:V23">
    <cfRule type="containsText" dxfId="5" priority="3" stopIfTrue="1" operator="containsText" text="LHR">
      <formula>NOT(ISERROR(SEARCH("LHR",C8)))</formula>
    </cfRule>
  </conditionalFormatting>
  <conditionalFormatting sqref="C8:AG20 C22:C26 L22:L26 V22:V23">
    <cfRule type="containsText" dxfId="4" priority="4" stopIfTrue="1" operator="containsText" text="LPP">
      <formula>NOT(ISERROR(SEARCH("LPP",C8)))</formula>
    </cfRule>
  </conditionalFormatting>
  <conditionalFormatting sqref="C8:AG20 C22:C26 L22:L26 V22:V23">
    <cfRule type="containsText" dxfId="3" priority="5" stopIfTrue="1" operator="containsText" text="LS2">
      <formula>NOT(ISERROR(SEARCH("LS2",C8)))</formula>
    </cfRule>
  </conditionalFormatting>
  <conditionalFormatting sqref="C8:AG20 C22:C26 L22:L26 V22:V23">
    <cfRule type="containsText" dxfId="2" priority="6" stopIfTrue="1" operator="containsText" text="LS1">
      <formula>NOT(ISERROR(SEARCH("LS1",C8)))</formula>
    </cfRule>
  </conditionalFormatting>
  <conditionalFormatting sqref="C8:AG20 C22:C26 L22:L26 V22:V23">
    <cfRule type="containsText" dxfId="1" priority="7" stopIfTrue="1" operator="containsText" text="LHB">
      <formula>NOT(ISERROR(SEARCH("LHB",C8)))</formula>
    </cfRule>
  </conditionalFormatting>
  <conditionalFormatting sqref="C8:AG20 C22:C26 L22:L26 V22:V23">
    <cfRule type="containsText" dxfId="0" priority="8" stopIfTrue="1" operator="containsText" text="LU">
      <formula>NOT(ISERROR(SEARCH("LU",C8)))</formula>
    </cfRule>
  </conditionalFormatting>
  <pageMargins left="0.23622047244094491" right="0.23622047244094491" top="0.35433070866141736" bottom="0.74803149606299213" header="0.31496062992125984" footer="0.31496062992125984"/>
  <pageSetup paperSize="256" orientation="landscape" horizontalDpi="4294967293" verticalDpi="200" r:id="rId1"/>
  <headerFooter alignWithMargins="0">
    <oddFooter>&amp;C&amp;6&amp;Z&amp;F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6"/>
  <sheetViews>
    <sheetView tabSelected="1" view="pageBreakPreview" topLeftCell="A11" zoomScale="85" zoomScaleNormal="70" zoomScaleSheetLayoutView="85" workbookViewId="0">
      <selection activeCell="F25" sqref="F25:F29"/>
    </sheetView>
  </sheetViews>
  <sheetFormatPr defaultRowHeight="14.1" customHeight="1"/>
  <cols>
    <col min="1" max="7" width="3.42578125" style="1" customWidth="1"/>
    <col min="8" max="8" width="2.7109375" style="1" customWidth="1"/>
    <col min="9" max="15" width="3.42578125" style="1" customWidth="1"/>
    <col min="16" max="16" width="2.7109375" style="1" customWidth="1"/>
    <col min="17" max="23" width="3.42578125" style="1" customWidth="1"/>
    <col min="24" max="24" width="2.7109375" style="1" customWidth="1"/>
    <col min="25" max="31" width="3.42578125" style="1" customWidth="1"/>
    <col min="32" max="32" width="2.7109375" style="1" customWidth="1"/>
    <col min="33" max="39" width="3.42578125" style="1" customWidth="1"/>
    <col min="40" max="40" width="2.7109375" style="1" customWidth="1"/>
    <col min="41" max="47" width="3.7109375" style="1" customWidth="1"/>
    <col min="48" max="16384" width="9.140625" style="1"/>
  </cols>
  <sheetData>
    <row r="1" spans="1:47" ht="18" customHeight="1">
      <c r="A1" s="10"/>
      <c r="B1" s="10"/>
      <c r="C1" s="10"/>
      <c r="D1" s="10"/>
      <c r="F1" s="28"/>
      <c r="G1" s="113" t="s">
        <v>87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28"/>
      <c r="AS1" s="28"/>
      <c r="AT1" s="28"/>
      <c r="AU1" s="28"/>
    </row>
    <row r="2" spans="1:47" ht="18" customHeight="1">
      <c r="A2" s="10"/>
      <c r="B2" s="10"/>
      <c r="C2" s="10"/>
      <c r="D2" s="10"/>
      <c r="F2" s="29"/>
      <c r="G2" s="114" t="s">
        <v>150</v>
      </c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29"/>
      <c r="AS2" s="29"/>
      <c r="AT2" s="29"/>
      <c r="AU2" s="29"/>
    </row>
    <row r="3" spans="1:47" ht="18" customHeight="1">
      <c r="A3" s="10"/>
      <c r="B3" s="10"/>
      <c r="C3" s="10"/>
      <c r="D3" s="10"/>
      <c r="F3" s="30"/>
      <c r="G3" s="119" t="str">
        <f>'Hari Efektif Maarif'!C3</f>
        <v>TAHUN PELAJARAN 2019/2020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30"/>
      <c r="AS3" s="30"/>
      <c r="AT3" s="30"/>
      <c r="AU3" s="30"/>
    </row>
    <row r="5" spans="1:47" ht="14.1" customHeight="1">
      <c r="A5" s="34">
        <v>7</v>
      </c>
      <c r="B5" s="117">
        <f>DATE(F5,A5,1)</f>
        <v>43647</v>
      </c>
      <c r="C5" s="118"/>
      <c r="D5" s="118"/>
      <c r="E5" s="118"/>
      <c r="F5" s="115">
        <v>2019</v>
      </c>
      <c r="G5" s="116"/>
      <c r="H5" s="2"/>
      <c r="I5" s="34">
        <f>A5+1</f>
        <v>8</v>
      </c>
      <c r="J5" s="117">
        <f>DATE(N5,I5,1)</f>
        <v>43678</v>
      </c>
      <c r="K5" s="118"/>
      <c r="L5" s="118"/>
      <c r="M5" s="118"/>
      <c r="N5" s="115">
        <f>F5</f>
        <v>2019</v>
      </c>
      <c r="O5" s="116"/>
      <c r="P5" s="2"/>
      <c r="Q5" s="34">
        <f>I5+1</f>
        <v>9</v>
      </c>
      <c r="R5" s="117">
        <f>DATE(V5,Q5,1)</f>
        <v>43709</v>
      </c>
      <c r="S5" s="118"/>
      <c r="T5" s="118"/>
      <c r="U5" s="118"/>
      <c r="V5" s="115">
        <f>N5</f>
        <v>2019</v>
      </c>
      <c r="W5" s="116"/>
      <c r="X5" s="2"/>
      <c r="Y5" s="34">
        <f>Q5+1</f>
        <v>10</v>
      </c>
      <c r="Z5" s="117">
        <f>DATE(AD5,Y5,1)</f>
        <v>43739</v>
      </c>
      <c r="AA5" s="118"/>
      <c r="AB5" s="118"/>
      <c r="AC5" s="118"/>
      <c r="AD5" s="115">
        <f>V5</f>
        <v>2019</v>
      </c>
      <c r="AE5" s="116"/>
      <c r="AF5" s="2"/>
      <c r="AG5" s="34">
        <f>Y5+1</f>
        <v>11</v>
      </c>
      <c r="AH5" s="117">
        <f>DATE(AL5,AG5,1)</f>
        <v>43770</v>
      </c>
      <c r="AI5" s="118"/>
      <c r="AJ5" s="118"/>
      <c r="AK5" s="118"/>
      <c r="AL5" s="115">
        <f>AD5</f>
        <v>2019</v>
      </c>
      <c r="AM5" s="116"/>
      <c r="AN5" s="2"/>
      <c r="AO5" s="34">
        <f>AG5+1</f>
        <v>12</v>
      </c>
      <c r="AP5" s="117">
        <f>DATE(AT5,AO5,1)</f>
        <v>43800</v>
      </c>
      <c r="AQ5" s="118"/>
      <c r="AR5" s="118"/>
      <c r="AS5" s="118"/>
      <c r="AT5" s="115">
        <f>AL5</f>
        <v>2019</v>
      </c>
      <c r="AU5" s="116"/>
    </row>
    <row r="6" spans="1:47" s="23" customFormat="1" ht="14.1" customHeight="1">
      <c r="A6" s="36" t="s">
        <v>0</v>
      </c>
      <c r="B6" s="71">
        <f>B5-WEEKDAY(B5)+1</f>
        <v>43646</v>
      </c>
      <c r="C6" s="71">
        <f>B6+7</f>
        <v>43653</v>
      </c>
      <c r="D6" s="71">
        <f>C6+7</f>
        <v>43660</v>
      </c>
      <c r="E6" s="71">
        <f>D6+7</f>
        <v>43667</v>
      </c>
      <c r="F6" s="71">
        <f>E6+7</f>
        <v>43674</v>
      </c>
      <c r="G6" s="71">
        <f>F6+7</f>
        <v>43681</v>
      </c>
      <c r="H6" s="25"/>
      <c r="I6" s="24" t="s">
        <v>0</v>
      </c>
      <c r="J6" s="71">
        <f>J5-WEEKDAY(J5)+1</f>
        <v>43674</v>
      </c>
      <c r="K6" s="71">
        <f t="shared" ref="K6:O12" si="0">J6+7</f>
        <v>43681</v>
      </c>
      <c r="L6" s="71">
        <f t="shared" si="0"/>
        <v>43688</v>
      </c>
      <c r="M6" s="71">
        <f t="shared" si="0"/>
        <v>43695</v>
      </c>
      <c r="N6" s="71">
        <f t="shared" si="0"/>
        <v>43702</v>
      </c>
      <c r="O6" s="71">
        <f t="shared" si="0"/>
        <v>43709</v>
      </c>
      <c r="P6" s="25"/>
      <c r="Q6" s="24" t="s">
        <v>0</v>
      </c>
      <c r="R6" s="71">
        <f>R5-WEEKDAY(R5)+1</f>
        <v>43709</v>
      </c>
      <c r="S6" s="71">
        <f t="shared" ref="S6:W12" si="1">R6+7</f>
        <v>43716</v>
      </c>
      <c r="T6" s="71">
        <f t="shared" si="1"/>
        <v>43723</v>
      </c>
      <c r="U6" s="71">
        <f t="shared" si="1"/>
        <v>43730</v>
      </c>
      <c r="V6" s="71">
        <f t="shared" si="1"/>
        <v>43737</v>
      </c>
      <c r="W6" s="71">
        <f t="shared" si="1"/>
        <v>43744</v>
      </c>
      <c r="X6" s="25"/>
      <c r="Y6" s="24" t="s">
        <v>0</v>
      </c>
      <c r="Z6" s="71">
        <f>Z5-WEEKDAY(Z5)+1</f>
        <v>43737</v>
      </c>
      <c r="AA6" s="71">
        <f t="shared" ref="AA6:AE12" si="2">Z6+7</f>
        <v>43744</v>
      </c>
      <c r="AB6" s="71">
        <f t="shared" si="2"/>
        <v>43751</v>
      </c>
      <c r="AC6" s="71">
        <f t="shared" si="2"/>
        <v>43758</v>
      </c>
      <c r="AD6" s="71">
        <f t="shared" si="2"/>
        <v>43765</v>
      </c>
      <c r="AE6" s="71">
        <f t="shared" si="2"/>
        <v>43772</v>
      </c>
      <c r="AF6" s="25"/>
      <c r="AG6" s="24" t="s">
        <v>0</v>
      </c>
      <c r="AH6" s="71">
        <f>AH5-WEEKDAY(AH5)+1</f>
        <v>43765</v>
      </c>
      <c r="AI6" s="71">
        <f t="shared" ref="AI6:AM12" si="3">AH6+7</f>
        <v>43772</v>
      </c>
      <c r="AJ6" s="71">
        <f t="shared" si="3"/>
        <v>43779</v>
      </c>
      <c r="AK6" s="71">
        <f t="shared" si="3"/>
        <v>43786</v>
      </c>
      <c r="AL6" s="71">
        <f t="shared" si="3"/>
        <v>43793</v>
      </c>
      <c r="AM6" s="71">
        <f t="shared" si="3"/>
        <v>43800</v>
      </c>
      <c r="AN6" s="25"/>
      <c r="AO6" s="24" t="s">
        <v>0</v>
      </c>
      <c r="AP6" s="71">
        <f>AP5-WEEKDAY(AP5)+1</f>
        <v>43800</v>
      </c>
      <c r="AQ6" s="71">
        <f t="shared" ref="AQ6:AU12" si="4">AP6+7</f>
        <v>43807</v>
      </c>
      <c r="AR6" s="71">
        <f t="shared" si="4"/>
        <v>43814</v>
      </c>
      <c r="AS6" s="71">
        <f t="shared" si="4"/>
        <v>43821</v>
      </c>
      <c r="AT6" s="71">
        <f t="shared" si="4"/>
        <v>43828</v>
      </c>
      <c r="AU6" s="71">
        <f t="shared" si="4"/>
        <v>43835</v>
      </c>
    </row>
    <row r="7" spans="1:47" s="58" customFormat="1" ht="14.1" customHeight="1">
      <c r="A7" s="56" t="s">
        <v>1</v>
      </c>
      <c r="B7" s="69">
        <f t="shared" ref="B7:B12" si="5">B6+1</f>
        <v>43647</v>
      </c>
      <c r="C7" s="69">
        <f t="shared" ref="C7:C12" si="6">B7+7</f>
        <v>43654</v>
      </c>
      <c r="D7" s="53">
        <f t="shared" ref="D7:G12" si="7">C7+7</f>
        <v>43661</v>
      </c>
      <c r="E7" s="35">
        <f t="shared" si="7"/>
        <v>43668</v>
      </c>
      <c r="F7" s="35">
        <f t="shared" si="7"/>
        <v>43675</v>
      </c>
      <c r="G7" s="42">
        <f t="shared" si="7"/>
        <v>43682</v>
      </c>
      <c r="H7" s="57"/>
      <c r="I7" s="56" t="s">
        <v>1</v>
      </c>
      <c r="J7" s="42">
        <f t="shared" ref="J7:J12" si="8">J6+1</f>
        <v>43675</v>
      </c>
      <c r="K7" s="35">
        <f t="shared" si="0"/>
        <v>43682</v>
      </c>
      <c r="L7" s="35">
        <f t="shared" si="0"/>
        <v>43689</v>
      </c>
      <c r="M7" s="35">
        <f t="shared" si="0"/>
        <v>43696</v>
      </c>
      <c r="N7" s="35">
        <f t="shared" si="0"/>
        <v>43703</v>
      </c>
      <c r="O7" s="42">
        <f t="shared" si="0"/>
        <v>43710</v>
      </c>
      <c r="P7" s="57"/>
      <c r="Q7" s="56" t="s">
        <v>1</v>
      </c>
      <c r="R7" s="35">
        <f t="shared" ref="R7:R12" si="9">R6+1</f>
        <v>43710</v>
      </c>
      <c r="S7" s="108">
        <f t="shared" si="1"/>
        <v>43717</v>
      </c>
      <c r="T7" s="35">
        <f t="shared" si="1"/>
        <v>43724</v>
      </c>
      <c r="U7" s="35">
        <f t="shared" si="1"/>
        <v>43731</v>
      </c>
      <c r="V7" s="35">
        <f t="shared" si="1"/>
        <v>43738</v>
      </c>
      <c r="W7" s="42">
        <f t="shared" si="1"/>
        <v>43745</v>
      </c>
      <c r="X7" s="57"/>
      <c r="Y7" s="56" t="s">
        <v>1</v>
      </c>
      <c r="Z7" s="42">
        <f t="shared" ref="Z7:Z12" si="10">Z6+1</f>
        <v>43738</v>
      </c>
      <c r="AA7" s="35">
        <f t="shared" si="2"/>
        <v>43745</v>
      </c>
      <c r="AB7" s="35">
        <f t="shared" si="2"/>
        <v>43752</v>
      </c>
      <c r="AC7" s="35">
        <f t="shared" si="2"/>
        <v>43759</v>
      </c>
      <c r="AD7" s="35">
        <f t="shared" si="2"/>
        <v>43766</v>
      </c>
      <c r="AE7" s="42">
        <f t="shared" si="2"/>
        <v>43773</v>
      </c>
      <c r="AF7" s="57"/>
      <c r="AG7" s="56" t="s">
        <v>1</v>
      </c>
      <c r="AH7" s="42">
        <f t="shared" ref="AH7:AH12" si="11">AH6+1</f>
        <v>43766</v>
      </c>
      <c r="AI7" s="35">
        <f t="shared" si="3"/>
        <v>43773</v>
      </c>
      <c r="AJ7" s="35">
        <f t="shared" si="3"/>
        <v>43780</v>
      </c>
      <c r="AK7" s="35">
        <f t="shared" si="3"/>
        <v>43787</v>
      </c>
      <c r="AL7" s="53">
        <f t="shared" si="3"/>
        <v>43794</v>
      </c>
      <c r="AM7" s="42">
        <f t="shared" si="3"/>
        <v>43801</v>
      </c>
      <c r="AN7" s="57"/>
      <c r="AO7" s="56" t="s">
        <v>1</v>
      </c>
      <c r="AP7" s="35">
        <f t="shared" ref="AP7:AP12" si="12">AP6+1</f>
        <v>43801</v>
      </c>
      <c r="AQ7" s="53">
        <f t="shared" si="4"/>
        <v>43808</v>
      </c>
      <c r="AR7" s="35">
        <f t="shared" si="4"/>
        <v>43815</v>
      </c>
      <c r="AS7" s="82">
        <f t="shared" si="4"/>
        <v>43822</v>
      </c>
      <c r="AT7" s="82">
        <f t="shared" si="4"/>
        <v>43829</v>
      </c>
      <c r="AU7" s="42">
        <f t="shared" si="4"/>
        <v>43836</v>
      </c>
    </row>
    <row r="8" spans="1:47" s="58" customFormat="1" ht="14.1" customHeight="1">
      <c r="A8" s="56" t="s">
        <v>2</v>
      </c>
      <c r="B8" s="69">
        <f t="shared" si="5"/>
        <v>43648</v>
      </c>
      <c r="C8" s="69">
        <f t="shared" si="6"/>
        <v>43655</v>
      </c>
      <c r="D8" s="53">
        <f t="shared" si="7"/>
        <v>43662</v>
      </c>
      <c r="E8" s="35">
        <f t="shared" si="7"/>
        <v>43669</v>
      </c>
      <c r="F8" s="35">
        <f t="shared" si="7"/>
        <v>43676</v>
      </c>
      <c r="G8" s="42">
        <f t="shared" si="7"/>
        <v>43683</v>
      </c>
      <c r="H8" s="57"/>
      <c r="I8" s="56" t="s">
        <v>2</v>
      </c>
      <c r="J8" s="42">
        <f t="shared" si="8"/>
        <v>43676</v>
      </c>
      <c r="K8" s="35">
        <f t="shared" si="0"/>
        <v>43683</v>
      </c>
      <c r="L8" s="35">
        <f t="shared" si="0"/>
        <v>43690</v>
      </c>
      <c r="M8" s="35">
        <f t="shared" si="0"/>
        <v>43697</v>
      </c>
      <c r="N8" s="35">
        <f t="shared" si="0"/>
        <v>43704</v>
      </c>
      <c r="O8" s="42">
        <f t="shared" si="0"/>
        <v>43711</v>
      </c>
      <c r="P8" s="57"/>
      <c r="Q8" s="56" t="s">
        <v>2</v>
      </c>
      <c r="R8" s="35">
        <f t="shared" si="9"/>
        <v>43711</v>
      </c>
      <c r="S8" s="35">
        <f t="shared" si="1"/>
        <v>43718</v>
      </c>
      <c r="T8" s="35">
        <f t="shared" si="1"/>
        <v>43725</v>
      </c>
      <c r="U8" s="35">
        <f t="shared" si="1"/>
        <v>43732</v>
      </c>
      <c r="V8" s="42">
        <f t="shared" si="1"/>
        <v>43739</v>
      </c>
      <c r="W8" s="42">
        <f t="shared" si="1"/>
        <v>43746</v>
      </c>
      <c r="X8" s="57"/>
      <c r="Y8" s="56" t="s">
        <v>2</v>
      </c>
      <c r="Z8" s="72">
        <f t="shared" si="10"/>
        <v>43739</v>
      </c>
      <c r="AA8" s="35">
        <f t="shared" si="2"/>
        <v>43746</v>
      </c>
      <c r="AB8" s="35">
        <f t="shared" si="2"/>
        <v>43753</v>
      </c>
      <c r="AC8" s="35">
        <f t="shared" si="2"/>
        <v>43760</v>
      </c>
      <c r="AD8" s="35">
        <f t="shared" si="2"/>
        <v>43767</v>
      </c>
      <c r="AE8" s="42">
        <f t="shared" si="2"/>
        <v>43774</v>
      </c>
      <c r="AF8" s="57"/>
      <c r="AG8" s="56" t="s">
        <v>2</v>
      </c>
      <c r="AH8" s="42">
        <f t="shared" si="11"/>
        <v>43767</v>
      </c>
      <c r="AI8" s="35">
        <f t="shared" si="3"/>
        <v>43774</v>
      </c>
      <c r="AJ8" s="35">
        <f t="shared" si="3"/>
        <v>43781</v>
      </c>
      <c r="AK8" s="35">
        <f t="shared" si="3"/>
        <v>43788</v>
      </c>
      <c r="AL8" s="53">
        <f t="shared" si="3"/>
        <v>43795</v>
      </c>
      <c r="AM8" s="42">
        <f t="shared" si="3"/>
        <v>43802</v>
      </c>
      <c r="AN8" s="57"/>
      <c r="AO8" s="56" t="s">
        <v>2</v>
      </c>
      <c r="AP8" s="35">
        <f t="shared" si="12"/>
        <v>43802</v>
      </c>
      <c r="AQ8" s="53">
        <f t="shared" si="4"/>
        <v>43809</v>
      </c>
      <c r="AR8" s="35">
        <f t="shared" si="4"/>
        <v>43816</v>
      </c>
      <c r="AS8" s="82">
        <f t="shared" si="4"/>
        <v>43823</v>
      </c>
      <c r="AT8" s="82">
        <f t="shared" si="4"/>
        <v>43830</v>
      </c>
      <c r="AU8" s="42">
        <f t="shared" si="4"/>
        <v>43837</v>
      </c>
    </row>
    <row r="9" spans="1:47" s="58" customFormat="1" ht="14.1" customHeight="1">
      <c r="A9" s="56" t="s">
        <v>3</v>
      </c>
      <c r="B9" s="69">
        <f t="shared" si="5"/>
        <v>43649</v>
      </c>
      <c r="C9" s="69">
        <f t="shared" si="6"/>
        <v>43656</v>
      </c>
      <c r="D9" s="53">
        <f t="shared" si="7"/>
        <v>43663</v>
      </c>
      <c r="E9" s="35">
        <f t="shared" si="7"/>
        <v>43670</v>
      </c>
      <c r="F9" s="35">
        <f t="shared" si="7"/>
        <v>43677</v>
      </c>
      <c r="G9" s="42">
        <f t="shared" si="7"/>
        <v>43684</v>
      </c>
      <c r="H9" s="57"/>
      <c r="I9" s="56" t="s">
        <v>3</v>
      </c>
      <c r="J9" s="42">
        <f t="shared" si="8"/>
        <v>43677</v>
      </c>
      <c r="K9" s="35">
        <f t="shared" si="0"/>
        <v>43684</v>
      </c>
      <c r="L9" s="35">
        <f t="shared" si="0"/>
        <v>43691</v>
      </c>
      <c r="M9" s="35">
        <f t="shared" si="0"/>
        <v>43698</v>
      </c>
      <c r="N9" s="35">
        <f t="shared" si="0"/>
        <v>43705</v>
      </c>
      <c r="O9" s="42">
        <f t="shared" si="0"/>
        <v>43712</v>
      </c>
      <c r="P9" s="57"/>
      <c r="Q9" s="56" t="s">
        <v>3</v>
      </c>
      <c r="R9" s="35">
        <f t="shared" si="9"/>
        <v>43712</v>
      </c>
      <c r="S9" s="35">
        <f t="shared" si="1"/>
        <v>43719</v>
      </c>
      <c r="T9" s="35">
        <f t="shared" si="1"/>
        <v>43726</v>
      </c>
      <c r="U9" s="35">
        <f t="shared" si="1"/>
        <v>43733</v>
      </c>
      <c r="V9" s="42">
        <f t="shared" si="1"/>
        <v>43740</v>
      </c>
      <c r="W9" s="42">
        <f t="shared" si="1"/>
        <v>43747</v>
      </c>
      <c r="X9" s="57"/>
      <c r="Y9" s="56" t="s">
        <v>3</v>
      </c>
      <c r="Z9" s="73">
        <f t="shared" si="10"/>
        <v>43740</v>
      </c>
      <c r="AA9" s="35">
        <f t="shared" si="2"/>
        <v>43747</v>
      </c>
      <c r="AB9" s="35">
        <f t="shared" si="2"/>
        <v>43754</v>
      </c>
      <c r="AC9" s="35">
        <f t="shared" si="2"/>
        <v>43761</v>
      </c>
      <c r="AD9" s="35">
        <f t="shared" si="2"/>
        <v>43768</v>
      </c>
      <c r="AE9" s="42">
        <f t="shared" si="2"/>
        <v>43775</v>
      </c>
      <c r="AF9" s="57"/>
      <c r="AG9" s="56" t="s">
        <v>3</v>
      </c>
      <c r="AH9" s="42">
        <f t="shared" si="11"/>
        <v>43768</v>
      </c>
      <c r="AI9" s="35">
        <f t="shared" si="3"/>
        <v>43775</v>
      </c>
      <c r="AJ9" s="35">
        <f t="shared" si="3"/>
        <v>43782</v>
      </c>
      <c r="AK9" s="35">
        <f t="shared" si="3"/>
        <v>43789</v>
      </c>
      <c r="AL9" s="53">
        <f t="shared" si="3"/>
        <v>43796</v>
      </c>
      <c r="AM9" s="42">
        <f t="shared" si="3"/>
        <v>43803</v>
      </c>
      <c r="AN9" s="57"/>
      <c r="AO9" s="56" t="s">
        <v>3</v>
      </c>
      <c r="AP9" s="35">
        <f t="shared" si="12"/>
        <v>43803</v>
      </c>
      <c r="AQ9" s="35">
        <f t="shared" si="4"/>
        <v>43810</v>
      </c>
      <c r="AR9" s="35">
        <f t="shared" si="4"/>
        <v>43817</v>
      </c>
      <c r="AS9" s="108">
        <f t="shared" si="4"/>
        <v>43824</v>
      </c>
      <c r="AT9" s="42">
        <f t="shared" si="4"/>
        <v>43831</v>
      </c>
      <c r="AU9" s="42">
        <f t="shared" si="4"/>
        <v>43838</v>
      </c>
    </row>
    <row r="10" spans="1:47" s="58" customFormat="1" ht="14.1" customHeight="1">
      <c r="A10" s="56" t="s">
        <v>4</v>
      </c>
      <c r="B10" s="69">
        <f t="shared" si="5"/>
        <v>43650</v>
      </c>
      <c r="C10" s="69">
        <f t="shared" si="6"/>
        <v>43657</v>
      </c>
      <c r="D10" s="35">
        <f t="shared" si="7"/>
        <v>43664</v>
      </c>
      <c r="E10" s="35">
        <f t="shared" si="7"/>
        <v>43671</v>
      </c>
      <c r="F10" s="42">
        <f t="shared" si="7"/>
        <v>43678</v>
      </c>
      <c r="G10" s="42">
        <f t="shared" si="7"/>
        <v>43685</v>
      </c>
      <c r="H10" s="57"/>
      <c r="I10" s="56" t="s">
        <v>4</v>
      </c>
      <c r="J10" s="73">
        <f t="shared" si="8"/>
        <v>43678</v>
      </c>
      <c r="K10" s="35">
        <f t="shared" si="0"/>
        <v>43685</v>
      </c>
      <c r="L10" s="35">
        <f t="shared" si="0"/>
        <v>43692</v>
      </c>
      <c r="M10" s="35">
        <f t="shared" si="0"/>
        <v>43699</v>
      </c>
      <c r="N10" s="35">
        <f t="shared" si="0"/>
        <v>43706</v>
      </c>
      <c r="O10" s="42">
        <f t="shared" si="0"/>
        <v>43713</v>
      </c>
      <c r="P10" s="57"/>
      <c r="Q10" s="56" t="s">
        <v>4</v>
      </c>
      <c r="R10" s="35">
        <f t="shared" si="9"/>
        <v>43713</v>
      </c>
      <c r="S10" s="35">
        <f t="shared" si="1"/>
        <v>43720</v>
      </c>
      <c r="T10" s="35">
        <f t="shared" si="1"/>
        <v>43727</v>
      </c>
      <c r="U10" s="35">
        <f t="shared" si="1"/>
        <v>43734</v>
      </c>
      <c r="V10" s="42">
        <f t="shared" si="1"/>
        <v>43741</v>
      </c>
      <c r="W10" s="42">
        <f t="shared" si="1"/>
        <v>43748</v>
      </c>
      <c r="X10" s="57"/>
      <c r="Y10" s="56" t="s">
        <v>4</v>
      </c>
      <c r="Z10" s="73">
        <f t="shared" si="10"/>
        <v>43741</v>
      </c>
      <c r="AA10" s="35">
        <f t="shared" si="2"/>
        <v>43748</v>
      </c>
      <c r="AB10" s="35">
        <f t="shared" si="2"/>
        <v>43755</v>
      </c>
      <c r="AC10" s="35">
        <f t="shared" si="2"/>
        <v>43762</v>
      </c>
      <c r="AD10" s="35">
        <f t="shared" si="2"/>
        <v>43769</v>
      </c>
      <c r="AE10" s="42">
        <f t="shared" si="2"/>
        <v>43776</v>
      </c>
      <c r="AF10" s="57"/>
      <c r="AG10" s="56" t="s">
        <v>4</v>
      </c>
      <c r="AH10" s="42">
        <f t="shared" si="11"/>
        <v>43769</v>
      </c>
      <c r="AI10" s="35">
        <f t="shared" si="3"/>
        <v>43776</v>
      </c>
      <c r="AJ10" s="35">
        <f t="shared" si="3"/>
        <v>43783</v>
      </c>
      <c r="AK10" s="35">
        <f t="shared" si="3"/>
        <v>43790</v>
      </c>
      <c r="AL10" s="53">
        <f t="shared" si="3"/>
        <v>43797</v>
      </c>
      <c r="AM10" s="42">
        <f t="shared" si="3"/>
        <v>43804</v>
      </c>
      <c r="AN10" s="57"/>
      <c r="AO10" s="56" t="s">
        <v>4</v>
      </c>
      <c r="AP10" s="35">
        <f t="shared" si="12"/>
        <v>43804</v>
      </c>
      <c r="AQ10" s="35">
        <f t="shared" si="4"/>
        <v>43811</v>
      </c>
      <c r="AR10" s="35">
        <f t="shared" si="4"/>
        <v>43818</v>
      </c>
      <c r="AS10" s="82">
        <f t="shared" si="4"/>
        <v>43825</v>
      </c>
      <c r="AT10" s="42">
        <f t="shared" si="4"/>
        <v>43832</v>
      </c>
      <c r="AU10" s="42">
        <f t="shared" si="4"/>
        <v>43839</v>
      </c>
    </row>
    <row r="11" spans="1:47" s="58" customFormat="1" ht="14.1" customHeight="1">
      <c r="A11" s="56" t="s">
        <v>5</v>
      </c>
      <c r="B11" s="69">
        <f t="shared" si="5"/>
        <v>43651</v>
      </c>
      <c r="C11" s="69">
        <f t="shared" si="6"/>
        <v>43658</v>
      </c>
      <c r="D11" s="35">
        <f t="shared" si="7"/>
        <v>43665</v>
      </c>
      <c r="E11" s="35">
        <f t="shared" si="7"/>
        <v>43672</v>
      </c>
      <c r="F11" s="42">
        <f t="shared" si="7"/>
        <v>43679</v>
      </c>
      <c r="G11" s="42">
        <f t="shared" si="7"/>
        <v>43686</v>
      </c>
      <c r="H11" s="57"/>
      <c r="I11" s="56" t="s">
        <v>5</v>
      </c>
      <c r="J11" s="74">
        <f t="shared" si="8"/>
        <v>43679</v>
      </c>
      <c r="K11" s="35">
        <f t="shared" si="0"/>
        <v>43686</v>
      </c>
      <c r="L11" s="35">
        <f t="shared" si="0"/>
        <v>43693</v>
      </c>
      <c r="M11" s="35">
        <f t="shared" si="0"/>
        <v>43700</v>
      </c>
      <c r="N11" s="35">
        <f t="shared" si="0"/>
        <v>43707</v>
      </c>
      <c r="O11" s="42">
        <f t="shared" si="0"/>
        <v>43714</v>
      </c>
      <c r="P11" s="57"/>
      <c r="Q11" s="56" t="s">
        <v>5</v>
      </c>
      <c r="R11" s="35">
        <f t="shared" si="9"/>
        <v>43714</v>
      </c>
      <c r="S11" s="35">
        <f t="shared" si="1"/>
        <v>43721</v>
      </c>
      <c r="T11" s="35">
        <f t="shared" si="1"/>
        <v>43728</v>
      </c>
      <c r="U11" s="35">
        <f t="shared" si="1"/>
        <v>43735</v>
      </c>
      <c r="V11" s="42">
        <f t="shared" si="1"/>
        <v>43742</v>
      </c>
      <c r="W11" s="42">
        <f t="shared" si="1"/>
        <v>43749</v>
      </c>
      <c r="X11" s="57"/>
      <c r="Y11" s="56" t="s">
        <v>5</v>
      </c>
      <c r="Z11" s="74">
        <f t="shared" si="10"/>
        <v>43742</v>
      </c>
      <c r="AA11" s="35">
        <f t="shared" si="2"/>
        <v>43749</v>
      </c>
      <c r="AB11" s="35">
        <f t="shared" si="2"/>
        <v>43756</v>
      </c>
      <c r="AC11" s="35">
        <f t="shared" si="2"/>
        <v>43763</v>
      </c>
      <c r="AD11" s="42">
        <f t="shared" si="2"/>
        <v>43770</v>
      </c>
      <c r="AE11" s="42">
        <f t="shared" si="2"/>
        <v>43777</v>
      </c>
      <c r="AF11" s="57"/>
      <c r="AG11" s="56" t="s">
        <v>5</v>
      </c>
      <c r="AH11" s="74">
        <f t="shared" si="11"/>
        <v>43770</v>
      </c>
      <c r="AI11" s="35">
        <f t="shared" si="3"/>
        <v>43777</v>
      </c>
      <c r="AJ11" s="35">
        <f t="shared" si="3"/>
        <v>43784</v>
      </c>
      <c r="AK11" s="35">
        <f t="shared" si="3"/>
        <v>43791</v>
      </c>
      <c r="AL11" s="53">
        <f t="shared" si="3"/>
        <v>43798</v>
      </c>
      <c r="AM11" s="42">
        <f t="shared" si="3"/>
        <v>43805</v>
      </c>
      <c r="AN11" s="57"/>
      <c r="AO11" s="56" t="s">
        <v>5</v>
      </c>
      <c r="AP11" s="35">
        <f t="shared" si="12"/>
        <v>43805</v>
      </c>
      <c r="AQ11" s="35">
        <f t="shared" si="4"/>
        <v>43812</v>
      </c>
      <c r="AR11" s="35">
        <f t="shared" si="4"/>
        <v>43819</v>
      </c>
      <c r="AS11" s="82">
        <f t="shared" si="4"/>
        <v>43826</v>
      </c>
      <c r="AT11" s="42">
        <f t="shared" si="4"/>
        <v>43833</v>
      </c>
      <c r="AU11" s="42">
        <f t="shared" si="4"/>
        <v>43840</v>
      </c>
    </row>
    <row r="12" spans="1:47" s="58" customFormat="1" ht="14.1" customHeight="1">
      <c r="A12" s="56" t="s">
        <v>6</v>
      </c>
      <c r="B12" s="69">
        <f t="shared" si="5"/>
        <v>43652</v>
      </c>
      <c r="C12" s="69">
        <f t="shared" si="6"/>
        <v>43659</v>
      </c>
      <c r="D12" s="35">
        <f t="shared" si="7"/>
        <v>43666</v>
      </c>
      <c r="E12" s="35">
        <f t="shared" si="7"/>
        <v>43673</v>
      </c>
      <c r="F12" s="42">
        <f t="shared" si="7"/>
        <v>43680</v>
      </c>
      <c r="G12" s="42">
        <f t="shared" si="7"/>
        <v>43687</v>
      </c>
      <c r="H12" s="57"/>
      <c r="I12" s="56" t="s">
        <v>6</v>
      </c>
      <c r="J12" s="35">
        <f t="shared" si="8"/>
        <v>43680</v>
      </c>
      <c r="K12" s="35">
        <f t="shared" si="0"/>
        <v>43687</v>
      </c>
      <c r="L12" s="108">
        <f t="shared" si="0"/>
        <v>43694</v>
      </c>
      <c r="M12" s="35">
        <f t="shared" si="0"/>
        <v>43701</v>
      </c>
      <c r="N12" s="35">
        <f t="shared" si="0"/>
        <v>43708</v>
      </c>
      <c r="O12" s="42">
        <f t="shared" si="0"/>
        <v>43715</v>
      </c>
      <c r="P12" s="57"/>
      <c r="Q12" s="56" t="s">
        <v>6</v>
      </c>
      <c r="R12" s="35">
        <f t="shared" si="9"/>
        <v>43715</v>
      </c>
      <c r="S12" s="35">
        <f t="shared" si="1"/>
        <v>43722</v>
      </c>
      <c r="T12" s="35">
        <f t="shared" si="1"/>
        <v>43729</v>
      </c>
      <c r="U12" s="35">
        <f t="shared" si="1"/>
        <v>43736</v>
      </c>
      <c r="V12" s="42">
        <f t="shared" si="1"/>
        <v>43743</v>
      </c>
      <c r="W12" s="42">
        <f t="shared" si="1"/>
        <v>43750</v>
      </c>
      <c r="X12" s="57"/>
      <c r="Y12" s="56" t="s">
        <v>6</v>
      </c>
      <c r="Z12" s="35">
        <f t="shared" si="10"/>
        <v>43743</v>
      </c>
      <c r="AA12" s="35">
        <f t="shared" si="2"/>
        <v>43750</v>
      </c>
      <c r="AB12" s="35">
        <f t="shared" si="2"/>
        <v>43757</v>
      </c>
      <c r="AC12" s="35">
        <f t="shared" si="2"/>
        <v>43764</v>
      </c>
      <c r="AD12" s="42">
        <f t="shared" si="2"/>
        <v>43771</v>
      </c>
      <c r="AE12" s="42">
        <f t="shared" si="2"/>
        <v>43778</v>
      </c>
      <c r="AF12" s="57"/>
      <c r="AG12" s="56" t="s">
        <v>6</v>
      </c>
      <c r="AH12" s="35">
        <f t="shared" si="11"/>
        <v>43771</v>
      </c>
      <c r="AI12" s="35">
        <f t="shared" si="3"/>
        <v>43778</v>
      </c>
      <c r="AJ12" s="35">
        <f t="shared" si="3"/>
        <v>43785</v>
      </c>
      <c r="AK12" s="35">
        <f t="shared" si="3"/>
        <v>43792</v>
      </c>
      <c r="AL12" s="35">
        <f t="shared" si="3"/>
        <v>43799</v>
      </c>
      <c r="AM12" s="42">
        <f t="shared" si="3"/>
        <v>43806</v>
      </c>
      <c r="AN12" s="57"/>
      <c r="AO12" s="56" t="s">
        <v>6</v>
      </c>
      <c r="AP12" s="53">
        <f t="shared" si="12"/>
        <v>43806</v>
      </c>
      <c r="AQ12" s="35">
        <f t="shared" si="4"/>
        <v>43813</v>
      </c>
      <c r="AR12" s="53">
        <f t="shared" si="4"/>
        <v>43820</v>
      </c>
      <c r="AS12" s="82">
        <f t="shared" si="4"/>
        <v>43827</v>
      </c>
      <c r="AT12" s="42">
        <f t="shared" si="4"/>
        <v>43834</v>
      </c>
      <c r="AU12" s="42">
        <f t="shared" si="4"/>
        <v>43841</v>
      </c>
    </row>
    <row r="13" spans="1:47" ht="6.75" customHeight="1">
      <c r="A13" s="5"/>
      <c r="B13" s="5"/>
      <c r="C13" s="5"/>
      <c r="D13" s="60"/>
      <c r="E13" s="52"/>
      <c r="F13" s="51"/>
      <c r="G13" s="5"/>
      <c r="H13" s="5"/>
      <c r="I13" s="5"/>
      <c r="J13" s="5"/>
      <c r="K13" s="5"/>
      <c r="L13" s="5"/>
      <c r="M13" s="5"/>
      <c r="N13" s="5"/>
      <c r="O13" s="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s="40" customFormat="1" ht="14.1" customHeight="1">
      <c r="A14" s="34" t="s">
        <v>36</v>
      </c>
      <c r="B14" s="117">
        <f>DATE(F14,A14,1)</f>
        <v>43831</v>
      </c>
      <c r="C14" s="118"/>
      <c r="D14" s="118"/>
      <c r="E14" s="118"/>
      <c r="F14" s="115">
        <f>AT5+1</f>
        <v>2020</v>
      </c>
      <c r="G14" s="116"/>
      <c r="H14" s="39"/>
      <c r="I14" s="34">
        <v>2</v>
      </c>
      <c r="J14" s="117">
        <f>DATE(N14,I14,1)</f>
        <v>43862</v>
      </c>
      <c r="K14" s="118"/>
      <c r="L14" s="118"/>
      <c r="M14" s="118"/>
      <c r="N14" s="115">
        <f>F14</f>
        <v>2020</v>
      </c>
      <c r="O14" s="116"/>
      <c r="P14" s="39"/>
      <c r="Q14" s="34">
        <v>3</v>
      </c>
      <c r="R14" s="117">
        <f>DATE(V14,Q14,1)</f>
        <v>43891</v>
      </c>
      <c r="S14" s="118"/>
      <c r="T14" s="118"/>
      <c r="U14" s="118"/>
      <c r="V14" s="115">
        <f>N14</f>
        <v>2020</v>
      </c>
      <c r="W14" s="116"/>
      <c r="X14" s="39"/>
      <c r="Y14" s="34">
        <v>4</v>
      </c>
      <c r="Z14" s="117">
        <f>DATE(AD14,Y14,1)</f>
        <v>43922</v>
      </c>
      <c r="AA14" s="118"/>
      <c r="AB14" s="118"/>
      <c r="AC14" s="118"/>
      <c r="AD14" s="115">
        <f>V14</f>
        <v>2020</v>
      </c>
      <c r="AE14" s="116"/>
      <c r="AF14" s="39"/>
      <c r="AG14" s="34">
        <v>5</v>
      </c>
      <c r="AH14" s="117">
        <f>DATE(AL14,AG14,1)</f>
        <v>43952</v>
      </c>
      <c r="AI14" s="118"/>
      <c r="AJ14" s="118"/>
      <c r="AK14" s="118"/>
      <c r="AL14" s="115">
        <f>AD14</f>
        <v>2020</v>
      </c>
      <c r="AM14" s="116"/>
      <c r="AN14" s="39"/>
      <c r="AO14" s="34">
        <v>6</v>
      </c>
      <c r="AP14" s="117">
        <f>DATE(AT14,AO14,1)</f>
        <v>43983</v>
      </c>
      <c r="AQ14" s="118"/>
      <c r="AR14" s="118"/>
      <c r="AS14" s="118"/>
      <c r="AT14" s="115">
        <f>AL14</f>
        <v>2020</v>
      </c>
      <c r="AU14" s="116"/>
    </row>
    <row r="15" spans="1:47" s="23" customFormat="1" ht="14.1" customHeight="1">
      <c r="A15" s="24" t="s">
        <v>0</v>
      </c>
      <c r="B15" s="71">
        <f>B14-WEEKDAY(B14)+1</f>
        <v>43828</v>
      </c>
      <c r="C15" s="71">
        <f t="shared" ref="C15:G21" si="13">B15+7</f>
        <v>43835</v>
      </c>
      <c r="D15" s="71">
        <f t="shared" si="13"/>
        <v>43842</v>
      </c>
      <c r="E15" s="71">
        <f t="shared" si="13"/>
        <v>43849</v>
      </c>
      <c r="F15" s="71">
        <f t="shared" si="13"/>
        <v>43856</v>
      </c>
      <c r="G15" s="71">
        <f t="shared" si="13"/>
        <v>43863</v>
      </c>
      <c r="H15" s="25"/>
      <c r="I15" s="24" t="s">
        <v>0</v>
      </c>
      <c r="J15" s="71">
        <f>J14-WEEKDAY(J14)+1</f>
        <v>43856</v>
      </c>
      <c r="K15" s="71">
        <f t="shared" ref="K15:O21" si="14">J15+7</f>
        <v>43863</v>
      </c>
      <c r="L15" s="71">
        <f t="shared" si="14"/>
        <v>43870</v>
      </c>
      <c r="M15" s="71">
        <f t="shared" si="14"/>
        <v>43877</v>
      </c>
      <c r="N15" s="71">
        <f t="shared" si="14"/>
        <v>43884</v>
      </c>
      <c r="O15" s="71">
        <f t="shared" si="14"/>
        <v>43891</v>
      </c>
      <c r="P15" s="25"/>
      <c r="Q15" s="24" t="s">
        <v>0</v>
      </c>
      <c r="R15" s="71">
        <f>R14-WEEKDAY(R14)+1</f>
        <v>43891</v>
      </c>
      <c r="S15" s="71">
        <f t="shared" ref="S15:W21" si="15">R15+7</f>
        <v>43898</v>
      </c>
      <c r="T15" s="71">
        <f t="shared" si="15"/>
        <v>43905</v>
      </c>
      <c r="U15" s="71">
        <f t="shared" si="15"/>
        <v>43912</v>
      </c>
      <c r="V15" s="71">
        <f t="shared" si="15"/>
        <v>43919</v>
      </c>
      <c r="W15" s="71">
        <f t="shared" si="15"/>
        <v>43926</v>
      </c>
      <c r="X15" s="25"/>
      <c r="Y15" s="24" t="s">
        <v>0</v>
      </c>
      <c r="Z15" s="71">
        <f>Z14-WEEKDAY(Z14)+1</f>
        <v>43919</v>
      </c>
      <c r="AA15" s="71">
        <f t="shared" ref="AA15:AE21" si="16">Z15+7</f>
        <v>43926</v>
      </c>
      <c r="AB15" s="71">
        <f t="shared" si="16"/>
        <v>43933</v>
      </c>
      <c r="AC15" s="71">
        <f t="shared" si="16"/>
        <v>43940</v>
      </c>
      <c r="AD15" s="71">
        <f t="shared" si="16"/>
        <v>43947</v>
      </c>
      <c r="AE15" s="71">
        <f t="shared" si="16"/>
        <v>43954</v>
      </c>
      <c r="AF15" s="25"/>
      <c r="AG15" s="24" t="s">
        <v>0</v>
      </c>
      <c r="AH15" s="71">
        <f>AH14-WEEKDAY(AH14)+1</f>
        <v>43947</v>
      </c>
      <c r="AI15" s="71">
        <f t="shared" ref="AI15:AM21" si="17">AH15+7</f>
        <v>43954</v>
      </c>
      <c r="AJ15" s="71">
        <f t="shared" si="17"/>
        <v>43961</v>
      </c>
      <c r="AK15" s="68">
        <f t="shared" si="17"/>
        <v>43968</v>
      </c>
      <c r="AL15" s="71">
        <f t="shared" si="17"/>
        <v>43975</v>
      </c>
      <c r="AM15" s="71">
        <f t="shared" si="17"/>
        <v>43982</v>
      </c>
      <c r="AN15" s="25"/>
      <c r="AO15" s="24" t="s">
        <v>0</v>
      </c>
      <c r="AP15" s="71">
        <f>AP14-WEEKDAY(AP14)+1</f>
        <v>43982</v>
      </c>
      <c r="AQ15" s="71">
        <f t="shared" ref="AQ15:AU21" si="18">AP15+7</f>
        <v>43989</v>
      </c>
      <c r="AR15" s="71">
        <f t="shared" si="18"/>
        <v>43996</v>
      </c>
      <c r="AS15" s="71">
        <f t="shared" si="18"/>
        <v>44003</v>
      </c>
      <c r="AT15" s="71">
        <f t="shared" si="18"/>
        <v>44010</v>
      </c>
      <c r="AU15" s="71">
        <f t="shared" si="18"/>
        <v>44017</v>
      </c>
    </row>
    <row r="16" spans="1:47" s="58" customFormat="1" ht="14.1" customHeight="1">
      <c r="A16" s="56" t="s">
        <v>1</v>
      </c>
      <c r="B16" s="42">
        <f t="shared" ref="B16:B21" si="19">B15+1</f>
        <v>43829</v>
      </c>
      <c r="C16" s="35">
        <f t="shared" si="13"/>
        <v>43836</v>
      </c>
      <c r="D16" s="35">
        <f t="shared" si="13"/>
        <v>43843</v>
      </c>
      <c r="E16" s="35">
        <f t="shared" si="13"/>
        <v>43850</v>
      </c>
      <c r="F16" s="35">
        <f t="shared" si="13"/>
        <v>43857</v>
      </c>
      <c r="G16" s="42">
        <f t="shared" si="13"/>
        <v>43864</v>
      </c>
      <c r="H16" s="57"/>
      <c r="I16" s="56" t="s">
        <v>1</v>
      </c>
      <c r="J16" s="42">
        <f t="shared" ref="J16:J21" si="20">J15+1</f>
        <v>43857</v>
      </c>
      <c r="K16" s="35">
        <f t="shared" si="14"/>
        <v>43864</v>
      </c>
      <c r="L16" s="35">
        <f t="shared" si="14"/>
        <v>43871</v>
      </c>
      <c r="M16" s="35">
        <f t="shared" si="14"/>
        <v>43878</v>
      </c>
      <c r="N16" s="35">
        <f t="shared" si="14"/>
        <v>43885</v>
      </c>
      <c r="O16" s="42">
        <f t="shared" si="14"/>
        <v>43892</v>
      </c>
      <c r="P16" s="57"/>
      <c r="Q16" s="56" t="s">
        <v>1</v>
      </c>
      <c r="R16" s="35">
        <f t="shared" ref="R16:R21" si="21">R15+1</f>
        <v>43892</v>
      </c>
      <c r="S16" s="35">
        <f t="shared" si="15"/>
        <v>43899</v>
      </c>
      <c r="T16" s="35">
        <f t="shared" si="15"/>
        <v>43906</v>
      </c>
      <c r="U16" s="53">
        <f t="shared" si="15"/>
        <v>43913</v>
      </c>
      <c r="V16" s="53">
        <f t="shared" si="15"/>
        <v>43920</v>
      </c>
      <c r="W16" s="42">
        <f t="shared" si="15"/>
        <v>43927</v>
      </c>
      <c r="X16" s="57"/>
      <c r="Y16" s="56" t="s">
        <v>1</v>
      </c>
      <c r="Z16" s="42">
        <f t="shared" ref="Z16:Z21" si="22">Z15+1</f>
        <v>43920</v>
      </c>
      <c r="AA16" s="35">
        <f t="shared" si="16"/>
        <v>43927</v>
      </c>
      <c r="AB16" s="35">
        <f t="shared" si="16"/>
        <v>43934</v>
      </c>
      <c r="AC16" s="35">
        <f t="shared" si="16"/>
        <v>43941</v>
      </c>
      <c r="AD16" s="35">
        <f t="shared" si="16"/>
        <v>43948</v>
      </c>
      <c r="AE16" s="42">
        <f t="shared" si="16"/>
        <v>43955</v>
      </c>
      <c r="AF16" s="57"/>
      <c r="AG16" s="56" t="s">
        <v>1</v>
      </c>
      <c r="AH16" s="42">
        <f t="shared" ref="AH16:AH21" si="23">AH15+1</f>
        <v>43948</v>
      </c>
      <c r="AI16" s="53">
        <f t="shared" si="17"/>
        <v>43955</v>
      </c>
      <c r="AJ16" s="35">
        <f t="shared" si="17"/>
        <v>43962</v>
      </c>
      <c r="AK16" s="53">
        <f t="shared" si="17"/>
        <v>43969</v>
      </c>
      <c r="AL16" s="68">
        <f t="shared" si="17"/>
        <v>43976</v>
      </c>
      <c r="AM16" s="42">
        <f t="shared" si="17"/>
        <v>43983</v>
      </c>
      <c r="AN16" s="57"/>
      <c r="AO16" s="56" t="s">
        <v>1</v>
      </c>
      <c r="AP16" s="68">
        <f t="shared" ref="AP16:AP21" si="24">AP15+1</f>
        <v>43983</v>
      </c>
      <c r="AQ16" s="53">
        <f t="shared" si="18"/>
        <v>43990</v>
      </c>
      <c r="AR16" s="53">
        <f t="shared" si="18"/>
        <v>43997</v>
      </c>
      <c r="AS16" s="83">
        <f t="shared" si="18"/>
        <v>44004</v>
      </c>
      <c r="AT16" s="83">
        <f t="shared" si="18"/>
        <v>44011</v>
      </c>
      <c r="AU16" s="42">
        <f t="shared" si="18"/>
        <v>44018</v>
      </c>
    </row>
    <row r="17" spans="1:47" s="58" customFormat="1" ht="14.1" customHeight="1">
      <c r="A17" s="56" t="s">
        <v>2</v>
      </c>
      <c r="B17" s="42">
        <f t="shared" si="19"/>
        <v>43830</v>
      </c>
      <c r="C17" s="35">
        <f t="shared" si="13"/>
        <v>43837</v>
      </c>
      <c r="D17" s="35">
        <f t="shared" si="13"/>
        <v>43844</v>
      </c>
      <c r="E17" s="35">
        <f t="shared" si="13"/>
        <v>43851</v>
      </c>
      <c r="F17" s="35">
        <f t="shared" si="13"/>
        <v>43858</v>
      </c>
      <c r="G17" s="42">
        <f t="shared" si="13"/>
        <v>43865</v>
      </c>
      <c r="H17" s="57"/>
      <c r="I17" s="56" t="s">
        <v>2</v>
      </c>
      <c r="J17" s="42">
        <f t="shared" si="20"/>
        <v>43858</v>
      </c>
      <c r="K17" s="35">
        <f t="shared" si="14"/>
        <v>43865</v>
      </c>
      <c r="L17" s="35">
        <f t="shared" si="14"/>
        <v>43872</v>
      </c>
      <c r="M17" s="35">
        <f t="shared" si="14"/>
        <v>43879</v>
      </c>
      <c r="N17" s="35">
        <f t="shared" si="14"/>
        <v>43886</v>
      </c>
      <c r="O17" s="42">
        <f t="shared" si="14"/>
        <v>43893</v>
      </c>
      <c r="P17" s="57"/>
      <c r="Q17" s="56" t="s">
        <v>2</v>
      </c>
      <c r="R17" s="35">
        <f t="shared" si="21"/>
        <v>43893</v>
      </c>
      <c r="S17" s="35">
        <f t="shared" si="15"/>
        <v>43900</v>
      </c>
      <c r="T17" s="35">
        <f t="shared" si="15"/>
        <v>43907</v>
      </c>
      <c r="U17" s="53">
        <f t="shared" si="15"/>
        <v>43914</v>
      </c>
      <c r="V17" s="53">
        <f t="shared" si="15"/>
        <v>43921</v>
      </c>
      <c r="W17" s="42">
        <f t="shared" si="15"/>
        <v>43928</v>
      </c>
      <c r="X17" s="57"/>
      <c r="Y17" s="56" t="s">
        <v>2</v>
      </c>
      <c r="Z17" s="42">
        <f t="shared" si="22"/>
        <v>43921</v>
      </c>
      <c r="AA17" s="35">
        <f t="shared" si="16"/>
        <v>43928</v>
      </c>
      <c r="AB17" s="35">
        <f t="shared" si="16"/>
        <v>43935</v>
      </c>
      <c r="AC17" s="35">
        <f t="shared" si="16"/>
        <v>43942</v>
      </c>
      <c r="AD17" s="35">
        <f t="shared" si="16"/>
        <v>43949</v>
      </c>
      <c r="AE17" s="42">
        <f t="shared" si="16"/>
        <v>43956</v>
      </c>
      <c r="AF17" s="57"/>
      <c r="AG17" s="56" t="s">
        <v>2</v>
      </c>
      <c r="AH17" s="42">
        <f t="shared" si="23"/>
        <v>43949</v>
      </c>
      <c r="AI17" s="53">
        <f t="shared" si="17"/>
        <v>43956</v>
      </c>
      <c r="AJ17" s="35">
        <f t="shared" si="17"/>
        <v>43963</v>
      </c>
      <c r="AK17" s="53">
        <f t="shared" si="17"/>
        <v>43970</v>
      </c>
      <c r="AL17" s="53">
        <f t="shared" si="17"/>
        <v>43977</v>
      </c>
      <c r="AM17" s="42">
        <f t="shared" si="17"/>
        <v>43984</v>
      </c>
      <c r="AN17" s="57"/>
      <c r="AO17" s="56" t="s">
        <v>2</v>
      </c>
      <c r="AP17" s="35">
        <f t="shared" si="24"/>
        <v>43984</v>
      </c>
      <c r="AQ17" s="53">
        <f t="shared" si="18"/>
        <v>43991</v>
      </c>
      <c r="AR17" s="53">
        <f t="shared" si="18"/>
        <v>43998</v>
      </c>
      <c r="AS17" s="83">
        <f t="shared" si="18"/>
        <v>44005</v>
      </c>
      <c r="AT17" s="83">
        <f t="shared" si="18"/>
        <v>44012</v>
      </c>
      <c r="AU17" s="42">
        <f t="shared" si="18"/>
        <v>44019</v>
      </c>
    </row>
    <row r="18" spans="1:47" s="58" customFormat="1" ht="14.1" customHeight="1">
      <c r="A18" s="56" t="s">
        <v>3</v>
      </c>
      <c r="B18" s="108">
        <f t="shared" si="19"/>
        <v>43831</v>
      </c>
      <c r="C18" s="35">
        <f t="shared" si="13"/>
        <v>43838</v>
      </c>
      <c r="D18" s="35">
        <f t="shared" si="13"/>
        <v>43845</v>
      </c>
      <c r="E18" s="35">
        <f t="shared" si="13"/>
        <v>43852</v>
      </c>
      <c r="F18" s="35">
        <f t="shared" si="13"/>
        <v>43859</v>
      </c>
      <c r="G18" s="42">
        <f t="shared" si="13"/>
        <v>43866</v>
      </c>
      <c r="H18" s="57"/>
      <c r="I18" s="56" t="s">
        <v>3</v>
      </c>
      <c r="J18" s="42">
        <f t="shared" si="20"/>
        <v>43859</v>
      </c>
      <c r="K18" s="35">
        <f t="shared" si="14"/>
        <v>43866</v>
      </c>
      <c r="L18" s="35">
        <f t="shared" si="14"/>
        <v>43873</v>
      </c>
      <c r="M18" s="35">
        <f t="shared" si="14"/>
        <v>43880</v>
      </c>
      <c r="N18" s="35">
        <f t="shared" si="14"/>
        <v>43887</v>
      </c>
      <c r="O18" s="42">
        <f t="shared" si="14"/>
        <v>43894</v>
      </c>
      <c r="P18" s="57"/>
      <c r="Q18" s="56" t="s">
        <v>3</v>
      </c>
      <c r="R18" s="35">
        <f t="shared" si="21"/>
        <v>43894</v>
      </c>
      <c r="S18" s="35">
        <f t="shared" si="15"/>
        <v>43901</v>
      </c>
      <c r="T18" s="35">
        <f t="shared" si="15"/>
        <v>43908</v>
      </c>
      <c r="U18" s="53">
        <f t="shared" si="15"/>
        <v>43915</v>
      </c>
      <c r="V18" s="42">
        <f t="shared" si="15"/>
        <v>43922</v>
      </c>
      <c r="W18" s="42">
        <f t="shared" si="15"/>
        <v>43929</v>
      </c>
      <c r="X18" s="57"/>
      <c r="Y18" s="56" t="s">
        <v>3</v>
      </c>
      <c r="Z18" s="35">
        <f t="shared" si="22"/>
        <v>43922</v>
      </c>
      <c r="AA18" s="35">
        <f t="shared" si="16"/>
        <v>43929</v>
      </c>
      <c r="AB18" s="35">
        <f t="shared" si="16"/>
        <v>43936</v>
      </c>
      <c r="AC18" s="35">
        <f t="shared" si="16"/>
        <v>43943</v>
      </c>
      <c r="AD18" s="35">
        <f t="shared" si="16"/>
        <v>43950</v>
      </c>
      <c r="AE18" s="42">
        <f t="shared" si="16"/>
        <v>43957</v>
      </c>
      <c r="AF18" s="57"/>
      <c r="AG18" s="56" t="s">
        <v>3</v>
      </c>
      <c r="AH18" s="42">
        <f t="shared" si="23"/>
        <v>43950</v>
      </c>
      <c r="AI18" s="35">
        <f t="shared" si="17"/>
        <v>43957</v>
      </c>
      <c r="AJ18" s="35">
        <f t="shared" si="17"/>
        <v>43964</v>
      </c>
      <c r="AK18" s="53">
        <f t="shared" si="17"/>
        <v>43971</v>
      </c>
      <c r="AL18" s="53">
        <f t="shared" si="17"/>
        <v>43978</v>
      </c>
      <c r="AM18" s="42">
        <f t="shared" si="17"/>
        <v>43985</v>
      </c>
      <c r="AN18" s="57"/>
      <c r="AO18" s="56" t="s">
        <v>3</v>
      </c>
      <c r="AP18" s="35">
        <f t="shared" si="24"/>
        <v>43985</v>
      </c>
      <c r="AQ18" s="35">
        <f t="shared" si="18"/>
        <v>43992</v>
      </c>
      <c r="AR18" s="53">
        <f t="shared" si="18"/>
        <v>43999</v>
      </c>
      <c r="AS18" s="83">
        <f t="shared" si="18"/>
        <v>44006</v>
      </c>
      <c r="AT18" s="42">
        <f t="shared" si="18"/>
        <v>44013</v>
      </c>
      <c r="AU18" s="42">
        <f t="shared" si="18"/>
        <v>44020</v>
      </c>
    </row>
    <row r="19" spans="1:47" s="58" customFormat="1" ht="14.1" customHeight="1">
      <c r="A19" s="56" t="s">
        <v>4</v>
      </c>
      <c r="B19" s="73">
        <f t="shared" si="19"/>
        <v>43832</v>
      </c>
      <c r="C19" s="35">
        <f t="shared" si="13"/>
        <v>43839</v>
      </c>
      <c r="D19" s="35">
        <f t="shared" si="13"/>
        <v>43846</v>
      </c>
      <c r="E19" s="35">
        <f t="shared" si="13"/>
        <v>43853</v>
      </c>
      <c r="F19" s="35">
        <f t="shared" si="13"/>
        <v>43860</v>
      </c>
      <c r="G19" s="42">
        <f t="shared" si="13"/>
        <v>43867</v>
      </c>
      <c r="H19" s="57"/>
      <c r="I19" s="56" t="s">
        <v>4</v>
      </c>
      <c r="J19" s="42">
        <f t="shared" si="20"/>
        <v>43860</v>
      </c>
      <c r="K19" s="35">
        <f t="shared" si="14"/>
        <v>43867</v>
      </c>
      <c r="L19" s="35">
        <f t="shared" si="14"/>
        <v>43874</v>
      </c>
      <c r="M19" s="35">
        <f t="shared" si="14"/>
        <v>43881</v>
      </c>
      <c r="N19" s="35">
        <f t="shared" si="14"/>
        <v>43888</v>
      </c>
      <c r="O19" s="42">
        <f t="shared" si="14"/>
        <v>43895</v>
      </c>
      <c r="P19" s="57"/>
      <c r="Q19" s="56" t="s">
        <v>4</v>
      </c>
      <c r="R19" s="35">
        <f t="shared" si="21"/>
        <v>43895</v>
      </c>
      <c r="S19" s="35">
        <f t="shared" si="15"/>
        <v>43902</v>
      </c>
      <c r="T19" s="35">
        <f t="shared" si="15"/>
        <v>43909</v>
      </c>
      <c r="U19" s="53">
        <f t="shared" si="15"/>
        <v>43916</v>
      </c>
      <c r="V19" s="42">
        <f t="shared" si="15"/>
        <v>43923</v>
      </c>
      <c r="W19" s="42">
        <f t="shared" si="15"/>
        <v>43930</v>
      </c>
      <c r="X19" s="57"/>
      <c r="Y19" s="56" t="s">
        <v>4</v>
      </c>
      <c r="Z19" s="73">
        <f t="shared" si="22"/>
        <v>43923</v>
      </c>
      <c r="AA19" s="35">
        <f t="shared" si="16"/>
        <v>43930</v>
      </c>
      <c r="AB19" s="35">
        <f t="shared" si="16"/>
        <v>43937</v>
      </c>
      <c r="AC19" s="35">
        <f t="shared" si="16"/>
        <v>43944</v>
      </c>
      <c r="AD19" s="35">
        <f t="shared" si="16"/>
        <v>43951</v>
      </c>
      <c r="AE19" s="42">
        <f t="shared" si="16"/>
        <v>43958</v>
      </c>
      <c r="AF19" s="57"/>
      <c r="AG19" s="56" t="s">
        <v>4</v>
      </c>
      <c r="AH19" s="109">
        <f t="shared" si="23"/>
        <v>43951</v>
      </c>
      <c r="AI19" s="68">
        <f t="shared" si="17"/>
        <v>43958</v>
      </c>
      <c r="AJ19" s="53">
        <f t="shared" si="17"/>
        <v>43965</v>
      </c>
      <c r="AK19" s="68">
        <f t="shared" si="17"/>
        <v>43972</v>
      </c>
      <c r="AL19" s="35">
        <f t="shared" si="17"/>
        <v>43979</v>
      </c>
      <c r="AM19" s="42">
        <f t="shared" si="17"/>
        <v>43986</v>
      </c>
      <c r="AN19" s="57"/>
      <c r="AO19" s="56" t="s">
        <v>4</v>
      </c>
      <c r="AP19" s="35">
        <f t="shared" si="24"/>
        <v>43986</v>
      </c>
      <c r="AQ19" s="35">
        <f t="shared" si="18"/>
        <v>43993</v>
      </c>
      <c r="AR19" s="53">
        <f t="shared" si="18"/>
        <v>44000</v>
      </c>
      <c r="AS19" s="83">
        <f t="shared" si="18"/>
        <v>44007</v>
      </c>
      <c r="AT19" s="42">
        <f t="shared" si="18"/>
        <v>44014</v>
      </c>
      <c r="AU19" s="42">
        <f t="shared" si="18"/>
        <v>44021</v>
      </c>
    </row>
    <row r="20" spans="1:47" s="58" customFormat="1" ht="14.1" customHeight="1">
      <c r="A20" s="56" t="s">
        <v>5</v>
      </c>
      <c r="B20" s="74">
        <f t="shared" si="19"/>
        <v>43833</v>
      </c>
      <c r="C20" s="35">
        <f t="shared" si="13"/>
        <v>43840</v>
      </c>
      <c r="D20" s="35">
        <f t="shared" si="13"/>
        <v>43847</v>
      </c>
      <c r="E20" s="35">
        <f t="shared" si="13"/>
        <v>43854</v>
      </c>
      <c r="F20" s="35">
        <f t="shared" si="13"/>
        <v>43861</v>
      </c>
      <c r="G20" s="42">
        <f t="shared" si="13"/>
        <v>43868</v>
      </c>
      <c r="H20" s="57"/>
      <c r="I20" s="56" t="s">
        <v>5</v>
      </c>
      <c r="J20" s="42">
        <f t="shared" si="20"/>
        <v>43861</v>
      </c>
      <c r="K20" s="35">
        <f t="shared" si="14"/>
        <v>43868</v>
      </c>
      <c r="L20" s="35">
        <f t="shared" si="14"/>
        <v>43875</v>
      </c>
      <c r="M20" s="35">
        <f t="shared" si="14"/>
        <v>43882</v>
      </c>
      <c r="N20" s="35">
        <f t="shared" si="14"/>
        <v>43889</v>
      </c>
      <c r="O20" s="42">
        <f t="shared" si="14"/>
        <v>43896</v>
      </c>
      <c r="P20" s="57"/>
      <c r="Q20" s="56" t="s">
        <v>5</v>
      </c>
      <c r="R20" s="74">
        <f t="shared" si="21"/>
        <v>43896</v>
      </c>
      <c r="S20" s="35">
        <f t="shared" si="15"/>
        <v>43903</v>
      </c>
      <c r="T20" s="35">
        <f t="shared" si="15"/>
        <v>43910</v>
      </c>
      <c r="U20" s="53">
        <f t="shared" si="15"/>
        <v>43917</v>
      </c>
      <c r="V20" s="42">
        <f t="shared" si="15"/>
        <v>43924</v>
      </c>
      <c r="W20" s="42">
        <f t="shared" si="15"/>
        <v>43931</v>
      </c>
      <c r="X20" s="57"/>
      <c r="Y20" s="56" t="s">
        <v>5</v>
      </c>
      <c r="Z20" s="74">
        <f t="shared" si="22"/>
        <v>43924</v>
      </c>
      <c r="AA20" s="68">
        <f t="shared" si="16"/>
        <v>43931</v>
      </c>
      <c r="AB20" s="35">
        <f t="shared" si="16"/>
        <v>43938</v>
      </c>
      <c r="AC20" s="35">
        <f t="shared" si="16"/>
        <v>43945</v>
      </c>
      <c r="AD20" s="42">
        <f t="shared" si="16"/>
        <v>43952</v>
      </c>
      <c r="AE20" s="42">
        <f t="shared" si="16"/>
        <v>43959</v>
      </c>
      <c r="AF20" s="57"/>
      <c r="AG20" s="56" t="s">
        <v>5</v>
      </c>
      <c r="AH20" s="68">
        <f t="shared" si="23"/>
        <v>43952</v>
      </c>
      <c r="AI20" s="35">
        <f t="shared" si="17"/>
        <v>43959</v>
      </c>
      <c r="AJ20" s="53">
        <f t="shared" si="17"/>
        <v>43966</v>
      </c>
      <c r="AK20" s="53">
        <f t="shared" si="17"/>
        <v>43973</v>
      </c>
      <c r="AL20" s="53">
        <f t="shared" si="17"/>
        <v>43980</v>
      </c>
      <c r="AM20" s="42">
        <f t="shared" si="17"/>
        <v>43987</v>
      </c>
      <c r="AN20" s="57"/>
      <c r="AO20" s="56" t="s">
        <v>5</v>
      </c>
      <c r="AP20" s="35">
        <f t="shared" si="24"/>
        <v>43987</v>
      </c>
      <c r="AQ20" s="53">
        <f t="shared" si="18"/>
        <v>43994</v>
      </c>
      <c r="AR20" s="53">
        <f t="shared" si="18"/>
        <v>44001</v>
      </c>
      <c r="AS20" s="83">
        <f t="shared" si="18"/>
        <v>44008</v>
      </c>
      <c r="AT20" s="42">
        <f t="shared" si="18"/>
        <v>44015</v>
      </c>
      <c r="AU20" s="42">
        <f t="shared" si="18"/>
        <v>44022</v>
      </c>
    </row>
    <row r="21" spans="1:47" s="58" customFormat="1" ht="14.1" customHeight="1">
      <c r="A21" s="56" t="s">
        <v>6</v>
      </c>
      <c r="B21" s="35">
        <f t="shared" si="19"/>
        <v>43834</v>
      </c>
      <c r="C21" s="35">
        <f t="shared" si="13"/>
        <v>43841</v>
      </c>
      <c r="D21" s="35">
        <f t="shared" si="13"/>
        <v>43848</v>
      </c>
      <c r="E21" s="68">
        <f t="shared" si="13"/>
        <v>43855</v>
      </c>
      <c r="F21" s="42">
        <f t="shared" si="13"/>
        <v>43862</v>
      </c>
      <c r="G21" s="42">
        <f t="shared" si="13"/>
        <v>43869</v>
      </c>
      <c r="H21" s="57"/>
      <c r="I21" s="56" t="s">
        <v>6</v>
      </c>
      <c r="J21" s="35">
        <f t="shared" si="20"/>
        <v>43862</v>
      </c>
      <c r="K21" s="35">
        <f t="shared" si="14"/>
        <v>43869</v>
      </c>
      <c r="L21" s="35">
        <f t="shared" si="14"/>
        <v>43876</v>
      </c>
      <c r="M21" s="35">
        <f t="shared" si="14"/>
        <v>43883</v>
      </c>
      <c r="N21" s="35">
        <f t="shared" si="14"/>
        <v>43890</v>
      </c>
      <c r="O21" s="42">
        <f t="shared" si="14"/>
        <v>43897</v>
      </c>
      <c r="P21" s="57"/>
      <c r="Q21" s="56" t="s">
        <v>6</v>
      </c>
      <c r="R21" s="35">
        <f t="shared" si="21"/>
        <v>43897</v>
      </c>
      <c r="S21" s="35">
        <f t="shared" si="15"/>
        <v>43904</v>
      </c>
      <c r="T21" s="35">
        <f t="shared" si="15"/>
        <v>43911</v>
      </c>
      <c r="U21" s="53">
        <f t="shared" si="15"/>
        <v>43918</v>
      </c>
      <c r="V21" s="42">
        <f t="shared" si="15"/>
        <v>43925</v>
      </c>
      <c r="W21" s="42">
        <f t="shared" si="15"/>
        <v>43932</v>
      </c>
      <c r="X21" s="57"/>
      <c r="Y21" s="56" t="s">
        <v>6</v>
      </c>
      <c r="Z21" s="35">
        <f t="shared" si="22"/>
        <v>43925</v>
      </c>
      <c r="AA21" s="35">
        <f t="shared" si="16"/>
        <v>43932</v>
      </c>
      <c r="AB21" s="35">
        <f t="shared" si="16"/>
        <v>43939</v>
      </c>
      <c r="AC21" s="35">
        <f t="shared" si="16"/>
        <v>43946</v>
      </c>
      <c r="AD21" s="42">
        <f t="shared" si="16"/>
        <v>43953</v>
      </c>
      <c r="AE21" s="42">
        <f t="shared" si="16"/>
        <v>43960</v>
      </c>
      <c r="AF21" s="57"/>
      <c r="AG21" s="56" t="s">
        <v>6</v>
      </c>
      <c r="AH21" s="53">
        <f t="shared" si="23"/>
        <v>43953</v>
      </c>
      <c r="AI21" s="35">
        <f t="shared" si="17"/>
        <v>43960</v>
      </c>
      <c r="AJ21" s="53">
        <f t="shared" si="17"/>
        <v>43967</v>
      </c>
      <c r="AK21" s="53">
        <f t="shared" si="17"/>
        <v>43974</v>
      </c>
      <c r="AL21" s="35">
        <f t="shared" si="17"/>
        <v>43981</v>
      </c>
      <c r="AM21" s="42">
        <f t="shared" si="17"/>
        <v>43988</v>
      </c>
      <c r="AN21" s="57"/>
      <c r="AO21" s="56" t="s">
        <v>6</v>
      </c>
      <c r="AP21" s="35">
        <f t="shared" si="24"/>
        <v>43988</v>
      </c>
      <c r="AQ21" s="53">
        <f t="shared" si="18"/>
        <v>43995</v>
      </c>
      <c r="AR21" s="53">
        <f t="shared" si="18"/>
        <v>44002</v>
      </c>
      <c r="AS21" s="83">
        <f t="shared" si="18"/>
        <v>44009</v>
      </c>
      <c r="AT21" s="42">
        <f t="shared" si="18"/>
        <v>44016</v>
      </c>
      <c r="AU21" s="42">
        <f t="shared" si="18"/>
        <v>44023</v>
      </c>
    </row>
    <row r="22" spans="1:47" ht="6.75" customHeight="1">
      <c r="R22" s="6"/>
      <c r="S22" s="6"/>
      <c r="T22" s="6"/>
      <c r="U22" s="6"/>
      <c r="Z22" s="6"/>
      <c r="AA22" s="6"/>
      <c r="AB22" s="6"/>
      <c r="AC22" s="6"/>
      <c r="AJ22" s="6"/>
      <c r="AK22" s="6"/>
      <c r="AL22" s="6"/>
      <c r="AR22" s="6"/>
      <c r="AS22" s="6"/>
    </row>
    <row r="23" spans="1:47" ht="14.1" customHeight="1">
      <c r="A23" s="33" t="s">
        <v>23</v>
      </c>
      <c r="B23" s="117">
        <f>DATE(F23,A23,1)</f>
        <v>44013</v>
      </c>
      <c r="C23" s="118"/>
      <c r="D23" s="118"/>
      <c r="E23" s="118"/>
      <c r="F23" s="115">
        <f>F14</f>
        <v>2020</v>
      </c>
      <c r="G23" s="116"/>
      <c r="I23" s="71"/>
      <c r="J23" s="44" t="s">
        <v>39</v>
      </c>
      <c r="K23" s="45"/>
      <c r="L23" s="45"/>
      <c r="M23" s="45"/>
      <c r="N23" s="45"/>
      <c r="O23" s="45"/>
      <c r="P23" s="45"/>
      <c r="Q23" s="45"/>
      <c r="R23" s="45"/>
      <c r="S23" s="70"/>
      <c r="T23" s="49" t="s">
        <v>106</v>
      </c>
      <c r="U23" s="45"/>
      <c r="V23" s="45"/>
      <c r="W23" s="45"/>
      <c r="X23" s="45"/>
      <c r="Y23" s="45"/>
      <c r="Z23" s="45"/>
      <c r="AA23" s="45"/>
      <c r="AB23" s="45"/>
      <c r="AC23" s="84"/>
      <c r="AD23" s="49" t="s">
        <v>115</v>
      </c>
      <c r="AE23" s="45"/>
      <c r="AF23" s="45"/>
      <c r="AG23" s="45"/>
      <c r="AH23" s="45"/>
      <c r="AI23" s="45"/>
      <c r="AJ23" s="45"/>
      <c r="AK23" s="45"/>
      <c r="AL23" s="45"/>
      <c r="AM23" s="78"/>
      <c r="AN23" s="47" t="s">
        <v>41</v>
      </c>
      <c r="AO23" s="40"/>
      <c r="AP23" s="40"/>
      <c r="AQ23" s="40"/>
      <c r="AR23" s="40"/>
      <c r="AS23" s="40"/>
      <c r="AT23" s="40"/>
      <c r="AU23" s="40"/>
    </row>
    <row r="24" spans="1:47" ht="14.1" customHeight="1">
      <c r="A24" s="3" t="s">
        <v>0</v>
      </c>
      <c r="B24" s="38">
        <f>B23-WEEKDAY(B23)+1</f>
        <v>44010</v>
      </c>
      <c r="C24" s="37">
        <f t="shared" ref="C24:G30" si="25">B24+7</f>
        <v>44017</v>
      </c>
      <c r="D24" s="37">
        <f t="shared" si="25"/>
        <v>44024</v>
      </c>
      <c r="E24" s="37">
        <f t="shared" si="25"/>
        <v>44031</v>
      </c>
      <c r="F24" s="37">
        <f t="shared" si="25"/>
        <v>44038</v>
      </c>
      <c r="G24" s="41">
        <f t="shared" si="25"/>
        <v>44045</v>
      </c>
      <c r="I24" s="68"/>
      <c r="J24" s="44" t="s">
        <v>40</v>
      </c>
      <c r="K24" s="45"/>
      <c r="L24" s="45"/>
      <c r="M24" s="45"/>
      <c r="N24" s="45"/>
      <c r="O24" s="45"/>
      <c r="P24" s="45"/>
      <c r="Q24" s="45"/>
      <c r="R24" s="45"/>
      <c r="S24" s="82"/>
      <c r="T24" s="44" t="s">
        <v>78</v>
      </c>
      <c r="U24" s="45"/>
      <c r="V24" s="45"/>
      <c r="W24" s="45"/>
      <c r="X24" s="45"/>
      <c r="Y24" s="45"/>
      <c r="Z24" s="45"/>
      <c r="AA24" s="45"/>
      <c r="AB24" s="45"/>
      <c r="AC24" s="76"/>
      <c r="AD24" s="49" t="s">
        <v>91</v>
      </c>
      <c r="AE24" s="45"/>
      <c r="AF24" s="45"/>
      <c r="AG24" s="45"/>
      <c r="AH24" s="45"/>
      <c r="AI24" s="45"/>
      <c r="AJ24" s="45"/>
      <c r="AK24" s="45"/>
      <c r="AL24" s="45"/>
      <c r="AM24" s="77"/>
      <c r="AN24" s="43" t="s">
        <v>42</v>
      </c>
      <c r="AO24" s="40"/>
      <c r="AP24" s="40"/>
      <c r="AQ24" s="40"/>
      <c r="AR24" s="40"/>
      <c r="AS24" s="40"/>
      <c r="AT24" s="40"/>
      <c r="AU24" s="40"/>
    </row>
    <row r="25" spans="1:47" s="15" customFormat="1" ht="14.1" customHeight="1">
      <c r="A25" s="14" t="s">
        <v>1</v>
      </c>
      <c r="B25" s="42">
        <f t="shared" ref="B25:B30" si="26">B24+1</f>
        <v>44011</v>
      </c>
      <c r="C25" s="35">
        <f t="shared" si="25"/>
        <v>44018</v>
      </c>
      <c r="D25" s="69">
        <f t="shared" si="25"/>
        <v>44025</v>
      </c>
      <c r="E25" s="69">
        <f t="shared" si="25"/>
        <v>44032</v>
      </c>
      <c r="F25" s="69">
        <f t="shared" si="25"/>
        <v>44039</v>
      </c>
      <c r="G25" s="42">
        <f t="shared" si="25"/>
        <v>44046</v>
      </c>
      <c r="I25" s="69"/>
      <c r="J25" s="49" t="s">
        <v>93</v>
      </c>
      <c r="K25" s="48"/>
      <c r="L25" s="48"/>
      <c r="M25" s="48"/>
      <c r="N25" s="48"/>
      <c r="O25" s="48"/>
      <c r="P25" s="48"/>
      <c r="Q25" s="48"/>
      <c r="R25" s="48"/>
      <c r="S25" s="83"/>
      <c r="T25" s="44" t="s">
        <v>79</v>
      </c>
      <c r="V25" s="48"/>
      <c r="W25" s="48"/>
      <c r="X25" s="48"/>
      <c r="Y25" s="48"/>
      <c r="Z25" s="48"/>
      <c r="AA25" s="48"/>
      <c r="AB25" s="48"/>
      <c r="AC25" s="81"/>
      <c r="AD25" s="46" t="s">
        <v>95</v>
      </c>
      <c r="AE25" s="48"/>
      <c r="AF25" s="48"/>
      <c r="AG25" s="48"/>
      <c r="AH25" s="48"/>
      <c r="AI25" s="48"/>
      <c r="AJ25" s="48"/>
      <c r="AK25" s="48"/>
      <c r="AL25" s="48"/>
      <c r="AM25" s="79"/>
      <c r="AN25" s="63" t="s">
        <v>107</v>
      </c>
    </row>
    <row r="26" spans="1:47" s="16" customFormat="1" ht="14.1" customHeight="1">
      <c r="A26" s="14" t="s">
        <v>2</v>
      </c>
      <c r="B26" s="42">
        <f t="shared" si="26"/>
        <v>44012</v>
      </c>
      <c r="C26" s="35">
        <f t="shared" si="25"/>
        <v>44019</v>
      </c>
      <c r="D26" s="69">
        <f t="shared" si="25"/>
        <v>44026</v>
      </c>
      <c r="E26" s="69">
        <f t="shared" si="25"/>
        <v>44033</v>
      </c>
      <c r="F26" s="69">
        <f t="shared" si="25"/>
        <v>44040</v>
      </c>
      <c r="G26" s="42">
        <f t="shared" si="25"/>
        <v>44047</v>
      </c>
      <c r="H26" s="15"/>
      <c r="I26" s="9" t="s">
        <v>43</v>
      </c>
    </row>
    <row r="27" spans="1:47" s="16" customFormat="1" ht="14.1" customHeight="1">
      <c r="A27" s="14" t="s">
        <v>3</v>
      </c>
      <c r="B27" s="35">
        <f t="shared" si="26"/>
        <v>44013</v>
      </c>
      <c r="C27" s="35">
        <f t="shared" si="25"/>
        <v>44020</v>
      </c>
      <c r="D27" s="69">
        <f t="shared" si="25"/>
        <v>44027</v>
      </c>
      <c r="E27" s="69">
        <f t="shared" si="25"/>
        <v>44034</v>
      </c>
      <c r="F27" s="69">
        <f t="shared" si="25"/>
        <v>44041</v>
      </c>
      <c r="G27" s="42">
        <f t="shared" si="25"/>
        <v>44048</v>
      </c>
      <c r="H27" s="15"/>
      <c r="I27" s="7" t="s">
        <v>44</v>
      </c>
      <c r="L27" s="26" t="str">
        <f>": "&amp;'Hari Efektif Maarif'!AD24&amp;" Hari"</f>
        <v>: 134 Hari</v>
      </c>
      <c r="U27" s="75"/>
      <c r="V27" s="17" t="s">
        <v>96</v>
      </c>
      <c r="AE27" s="17" t="s">
        <v>66</v>
      </c>
      <c r="AF27" s="26" t="s">
        <v>114</v>
      </c>
    </row>
    <row r="28" spans="1:47" s="16" customFormat="1" ht="14.1" customHeight="1">
      <c r="A28" s="14" t="s">
        <v>4</v>
      </c>
      <c r="B28" s="35">
        <f t="shared" si="26"/>
        <v>44014</v>
      </c>
      <c r="C28" s="35">
        <f t="shared" si="25"/>
        <v>44021</v>
      </c>
      <c r="D28" s="69">
        <f t="shared" si="25"/>
        <v>44028</v>
      </c>
      <c r="E28" s="69">
        <f t="shared" si="25"/>
        <v>44035</v>
      </c>
      <c r="F28" s="69">
        <f t="shared" si="25"/>
        <v>44042</v>
      </c>
      <c r="G28" s="42">
        <f t="shared" si="25"/>
        <v>44049</v>
      </c>
      <c r="H28" s="15"/>
      <c r="I28" s="16" t="s">
        <v>45</v>
      </c>
      <c r="L28" s="26" t="str">
        <f>": "&amp;'Hari Efektif Maarif'!AD25&amp;" Hari"</f>
        <v>: 126 Hari</v>
      </c>
      <c r="V28" s="17" t="s">
        <v>97</v>
      </c>
      <c r="W28" s="17"/>
      <c r="X28" s="17"/>
      <c r="Y28" s="17"/>
      <c r="Z28" s="17"/>
      <c r="AA28" s="17"/>
      <c r="AB28" s="17"/>
      <c r="AC28" s="17"/>
      <c r="AE28" s="17" t="s">
        <v>66</v>
      </c>
      <c r="AF28" s="26" t="s">
        <v>113</v>
      </c>
    </row>
    <row r="29" spans="1:47" s="16" customFormat="1" ht="14.1" customHeight="1">
      <c r="A29" s="14" t="s">
        <v>5</v>
      </c>
      <c r="B29" s="35">
        <f t="shared" si="26"/>
        <v>44015</v>
      </c>
      <c r="C29" s="35">
        <f t="shared" si="25"/>
        <v>44022</v>
      </c>
      <c r="D29" s="69">
        <f t="shared" si="25"/>
        <v>44029</v>
      </c>
      <c r="E29" s="69">
        <f t="shared" si="25"/>
        <v>44036</v>
      </c>
      <c r="F29" s="69">
        <f t="shared" si="25"/>
        <v>44043</v>
      </c>
      <c r="G29" s="42">
        <f t="shared" si="25"/>
        <v>44050</v>
      </c>
      <c r="H29" s="15"/>
      <c r="I29" s="16" t="s">
        <v>90</v>
      </c>
      <c r="V29" s="17" t="s">
        <v>92</v>
      </c>
      <c r="W29" s="17"/>
      <c r="X29" s="17"/>
      <c r="Y29" s="17"/>
      <c r="Z29" s="17"/>
      <c r="AA29" s="17"/>
      <c r="AB29" s="17"/>
      <c r="AC29" s="17"/>
      <c r="AE29" s="17" t="s">
        <v>66</v>
      </c>
      <c r="AF29" s="26" t="s">
        <v>112</v>
      </c>
    </row>
    <row r="30" spans="1:47" s="16" customFormat="1" ht="14.1" customHeight="1">
      <c r="A30" s="14" t="s">
        <v>6</v>
      </c>
      <c r="B30" s="35">
        <f t="shared" si="26"/>
        <v>44016</v>
      </c>
      <c r="C30" s="35">
        <f t="shared" si="25"/>
        <v>44023</v>
      </c>
      <c r="D30" s="69">
        <f t="shared" si="25"/>
        <v>44030</v>
      </c>
      <c r="E30" s="69">
        <f t="shared" si="25"/>
        <v>44037</v>
      </c>
      <c r="F30" s="42">
        <f t="shared" si="25"/>
        <v>44044</v>
      </c>
      <c r="G30" s="42">
        <f t="shared" si="25"/>
        <v>44051</v>
      </c>
      <c r="H30" s="15"/>
      <c r="I30" s="16" t="s">
        <v>84</v>
      </c>
      <c r="N30" s="26" t="s">
        <v>102</v>
      </c>
      <c r="V30" s="64" t="s">
        <v>111</v>
      </c>
      <c r="X30" s="17"/>
      <c r="Y30" s="17"/>
      <c r="AA30" s="17"/>
      <c r="AB30" s="17"/>
      <c r="AC30" s="17"/>
      <c r="AE30" s="17" t="s">
        <v>66</v>
      </c>
      <c r="AF30" s="121">
        <v>43547</v>
      </c>
      <c r="AG30" s="121"/>
      <c r="AH30" s="121"/>
      <c r="AI30" s="121"/>
      <c r="AJ30" s="121"/>
      <c r="AK30" s="121"/>
    </row>
    <row r="31" spans="1:47" ht="14.1" customHeight="1">
      <c r="I31" s="16" t="s">
        <v>85</v>
      </c>
      <c r="J31" s="16"/>
      <c r="K31" s="16"/>
      <c r="L31" s="16"/>
      <c r="M31" s="16"/>
      <c r="N31" s="26" t="s">
        <v>103</v>
      </c>
      <c r="O31" s="16"/>
      <c r="P31" s="16"/>
      <c r="Q31" s="16"/>
      <c r="R31" s="16"/>
      <c r="S31" s="16"/>
      <c r="T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</row>
    <row r="32" spans="1:47" ht="14.1" customHeight="1">
      <c r="A32" s="9" t="s">
        <v>38</v>
      </c>
      <c r="B32" s="8"/>
      <c r="C32" s="8"/>
      <c r="D32" s="8"/>
      <c r="E32" s="8"/>
      <c r="F32" s="8"/>
      <c r="H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:47" ht="14.1" customHeight="1">
      <c r="A33" s="31" t="s">
        <v>165</v>
      </c>
      <c r="G33" s="32" t="s">
        <v>108</v>
      </c>
      <c r="P33" s="8"/>
      <c r="Q33" s="8"/>
      <c r="R33" s="8"/>
      <c r="S33" s="31" t="s">
        <v>171</v>
      </c>
      <c r="X33" s="8"/>
      <c r="Y33" s="32" t="s">
        <v>75</v>
      </c>
      <c r="AA33" s="8"/>
      <c r="AC33" s="8"/>
      <c r="AD33" s="8"/>
      <c r="AE33" s="8"/>
      <c r="AF33" s="8"/>
      <c r="AH33" s="8"/>
      <c r="AI33" s="31" t="s">
        <v>177</v>
      </c>
      <c r="AL33" s="8"/>
      <c r="AM33" s="32"/>
      <c r="AN33" s="32" t="s">
        <v>94</v>
      </c>
      <c r="AQ33" s="8"/>
      <c r="AR33" s="8"/>
      <c r="AS33" s="8"/>
      <c r="AT33" s="8"/>
      <c r="AU33" s="8"/>
    </row>
    <row r="34" spans="1:47" ht="14.1" customHeight="1">
      <c r="A34" s="31" t="s">
        <v>166</v>
      </c>
      <c r="F34" s="8"/>
      <c r="G34" s="32" t="s">
        <v>74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31" t="s">
        <v>172</v>
      </c>
      <c r="T34" s="8"/>
      <c r="U34" s="8"/>
      <c r="V34" s="8"/>
      <c r="W34" s="8"/>
      <c r="Y34" s="32" t="s">
        <v>173</v>
      </c>
      <c r="Z34" s="8"/>
      <c r="AA34" s="8"/>
      <c r="AC34" s="8"/>
      <c r="AD34" s="8"/>
      <c r="AE34" s="8"/>
      <c r="AF34" s="8"/>
      <c r="AH34" s="8"/>
      <c r="AI34" s="31" t="s">
        <v>178</v>
      </c>
      <c r="AL34" s="8"/>
      <c r="AM34" s="32"/>
      <c r="AN34" s="32" t="s">
        <v>184</v>
      </c>
      <c r="AQ34" s="8"/>
      <c r="AR34" s="8"/>
      <c r="AS34" s="8"/>
      <c r="AT34" s="8"/>
      <c r="AU34" s="8"/>
    </row>
    <row r="35" spans="1:47" ht="14.1" customHeight="1">
      <c r="A35" s="31" t="s">
        <v>167</v>
      </c>
      <c r="F35" s="8"/>
      <c r="G35" s="32" t="s">
        <v>170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31" t="s">
        <v>174</v>
      </c>
      <c r="T35" s="8"/>
      <c r="U35" s="8"/>
      <c r="V35" s="8"/>
      <c r="W35" s="32"/>
      <c r="Y35" s="32" t="s">
        <v>182</v>
      </c>
      <c r="Z35" s="8"/>
      <c r="AA35" s="8"/>
      <c r="AC35" s="8"/>
      <c r="AD35" s="8"/>
      <c r="AE35" s="8"/>
      <c r="AF35" s="8"/>
      <c r="AH35" s="8"/>
      <c r="AI35" s="31" t="s">
        <v>179</v>
      </c>
      <c r="AM35" s="32"/>
      <c r="AN35" s="32" t="s">
        <v>110</v>
      </c>
      <c r="AQ35" s="8"/>
      <c r="AR35" s="8"/>
      <c r="AS35" s="8"/>
      <c r="AT35" s="8"/>
      <c r="AU35" s="8"/>
    </row>
    <row r="36" spans="1:47" ht="14.1" customHeight="1">
      <c r="A36" s="31" t="s">
        <v>168</v>
      </c>
      <c r="F36" s="8"/>
      <c r="G36" s="32" t="s">
        <v>109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31" t="s">
        <v>175</v>
      </c>
      <c r="U36" s="8"/>
      <c r="W36" s="32"/>
      <c r="Y36" s="32" t="s">
        <v>183</v>
      </c>
      <c r="Z36" s="8"/>
      <c r="AA36" s="8"/>
      <c r="AC36" s="8"/>
      <c r="AD36" s="8"/>
      <c r="AE36" s="8"/>
      <c r="AF36" s="8"/>
      <c r="AH36" s="8"/>
      <c r="AI36" s="55" t="s">
        <v>180</v>
      </c>
      <c r="AM36" s="32"/>
      <c r="AN36" s="32" t="s">
        <v>185</v>
      </c>
      <c r="AQ36" s="8"/>
      <c r="AR36" s="8"/>
      <c r="AS36" s="8"/>
      <c r="AT36" s="8"/>
      <c r="AU36" s="8"/>
    </row>
    <row r="37" spans="1:47" ht="14.1" customHeight="1">
      <c r="A37" s="31" t="s">
        <v>169</v>
      </c>
      <c r="B37" s="8"/>
      <c r="F37" s="8"/>
      <c r="G37" s="32" t="s">
        <v>46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31" t="s">
        <v>176</v>
      </c>
      <c r="T37" s="8"/>
      <c r="W37" s="32"/>
      <c r="Y37" s="32" t="s">
        <v>86</v>
      </c>
      <c r="Z37" s="8"/>
      <c r="AA37" s="8"/>
      <c r="AC37" s="8"/>
      <c r="AD37" s="8"/>
      <c r="AE37" s="8"/>
      <c r="AF37" s="8"/>
      <c r="AH37" s="8"/>
      <c r="AI37" s="32" t="s">
        <v>181</v>
      </c>
      <c r="AM37" s="32"/>
      <c r="AN37" s="32" t="s">
        <v>101</v>
      </c>
      <c r="AO37" s="8"/>
      <c r="AQ37" s="8"/>
      <c r="AR37" s="8"/>
      <c r="AS37" s="8"/>
      <c r="AT37" s="8"/>
      <c r="AU37" s="8"/>
    </row>
    <row r="38" spans="1:47" ht="14.1" customHeight="1"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3"/>
      <c r="V38" s="8"/>
      <c r="W38" s="8"/>
      <c r="X38" s="8"/>
      <c r="Y38" s="8"/>
      <c r="AB38" s="8"/>
      <c r="AC38" s="8"/>
      <c r="AD38" s="8"/>
      <c r="AE38" s="8"/>
      <c r="AF38" s="8"/>
      <c r="AG38" s="8"/>
      <c r="AH38" s="8"/>
      <c r="AI38" s="18"/>
      <c r="AK38" s="8"/>
      <c r="AL38" s="8"/>
      <c r="AM38" s="8"/>
      <c r="AN38" s="8"/>
      <c r="AO38" s="8"/>
      <c r="AQ38" s="8"/>
      <c r="AR38" s="8"/>
      <c r="AS38" s="8"/>
      <c r="AT38" s="8"/>
      <c r="AU38" s="8"/>
    </row>
    <row r="39" spans="1:47" ht="14.1" customHeight="1">
      <c r="A39" s="19" t="s">
        <v>80</v>
      </c>
      <c r="B39" s="8"/>
      <c r="C39" s="8"/>
      <c r="D39" s="8"/>
      <c r="E39" s="1" t="s">
        <v>81</v>
      </c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AA39" s="8"/>
      <c r="AB39" s="8"/>
      <c r="AC39" s="8"/>
      <c r="AD39" s="8"/>
      <c r="AE39" s="8"/>
      <c r="AF39" s="8"/>
      <c r="AG39" s="8"/>
      <c r="AH39" s="8"/>
      <c r="AI39" s="8"/>
      <c r="AK39" s="8"/>
      <c r="AL39" s="8"/>
      <c r="AM39" s="8"/>
      <c r="AN39" s="8"/>
      <c r="AO39" s="8"/>
      <c r="AQ39" s="8"/>
      <c r="AR39" s="8"/>
      <c r="AS39" s="8"/>
      <c r="AT39" s="8"/>
      <c r="AU39" s="8"/>
    </row>
    <row r="40" spans="1:47" ht="14.1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</row>
    <row r="41" spans="1:47" ht="14.1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</row>
    <row r="42" spans="1:47" ht="14.1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</row>
    <row r="43" spans="1:47" ht="14.1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</row>
    <row r="44" spans="1:47" ht="14.1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</row>
    <row r="45" spans="1:47" ht="14.1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</row>
    <row r="46" spans="1:47" ht="14.1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</row>
  </sheetData>
  <protectedRanges>
    <protectedRange sqref="G3 F5" name="Tahun sel FG5"/>
  </protectedRanges>
  <mergeCells count="30">
    <mergeCell ref="AL14:AM14"/>
    <mergeCell ref="AT5:AU5"/>
    <mergeCell ref="AT14:AU14"/>
    <mergeCell ref="AH14:AK14"/>
    <mergeCell ref="AF30:AK30"/>
    <mergeCell ref="AP14:AS14"/>
    <mergeCell ref="B23:E23"/>
    <mergeCell ref="F23:G23"/>
    <mergeCell ref="V14:W14"/>
    <mergeCell ref="Z14:AC14"/>
    <mergeCell ref="AD14:AE14"/>
    <mergeCell ref="B14:E14"/>
    <mergeCell ref="F14:G14"/>
    <mergeCell ref="J14:M14"/>
    <mergeCell ref="N14:O14"/>
    <mergeCell ref="R14:U14"/>
    <mergeCell ref="G1:AQ1"/>
    <mergeCell ref="G2:AQ2"/>
    <mergeCell ref="F5:G5"/>
    <mergeCell ref="B5:E5"/>
    <mergeCell ref="J5:M5"/>
    <mergeCell ref="N5:O5"/>
    <mergeCell ref="R5:U5"/>
    <mergeCell ref="V5:W5"/>
    <mergeCell ref="Z5:AC5"/>
    <mergeCell ref="AP5:AS5"/>
    <mergeCell ref="G3:AQ3"/>
    <mergeCell ref="AD5:AE5"/>
    <mergeCell ref="AH5:AK5"/>
    <mergeCell ref="AL5:AM5"/>
  </mergeCells>
  <phoneticPr fontId="2" type="noConversion"/>
  <pageMargins left="0.35433070866141736" right="0.31496062992125984" top="0.31496062992125984" bottom="0.11811023622047245" header="0.51181102362204722" footer="0.39370078740157483"/>
  <pageSetup paperSize="10000" scale="99" orientation="landscape" horizontalDpi="4294967293" verticalDpi="4294967293" r:id="rId1"/>
  <headerFooter alignWithMargins="0">
    <oddFooter>&amp;C&amp;6&amp;Z&amp;F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091F-A997-4154-80EB-40D03286F0C7}">
  <dimension ref="A1:L33"/>
  <sheetViews>
    <sheetView view="pageBreakPreview" zoomScaleNormal="100" zoomScaleSheetLayoutView="100" workbookViewId="0">
      <selection activeCell="M13" sqref="M13"/>
    </sheetView>
  </sheetViews>
  <sheetFormatPr defaultColWidth="9.140625" defaultRowHeight="12.75"/>
  <cols>
    <col min="1" max="1" width="11.85546875" style="85" customWidth="1"/>
    <col min="2" max="2" width="23.140625" style="85" customWidth="1"/>
    <col min="3" max="3" width="7" style="85" customWidth="1"/>
    <col min="4" max="4" width="6.85546875" style="85" customWidth="1"/>
    <col min="5" max="5" width="6.42578125" style="85" customWidth="1"/>
    <col min="6" max="6" width="5.85546875" style="85" customWidth="1"/>
    <col min="7" max="7" width="6.42578125" style="85" customWidth="1"/>
    <col min="8" max="9" width="6.85546875" style="85" customWidth="1"/>
    <col min="10" max="10" width="5.85546875" style="85" bestFit="1" customWidth="1"/>
    <col min="11" max="16384" width="9.140625" style="85"/>
  </cols>
  <sheetData>
    <row r="1" spans="1:12" ht="20.100000000000001" customHeight="1">
      <c r="A1" s="122" t="s">
        <v>118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2" ht="20.100000000000001" customHeight="1">
      <c r="A2" s="122" t="s">
        <v>119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2" ht="20.100000000000001" customHeight="1">
      <c r="A3" s="122" t="s">
        <v>117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2" ht="20.100000000000001" customHeight="1"/>
    <row r="5" spans="1:12" ht="20.100000000000001" customHeight="1">
      <c r="A5" s="86" t="s">
        <v>120</v>
      </c>
      <c r="B5" s="86" t="s">
        <v>51</v>
      </c>
      <c r="C5" s="86" t="s">
        <v>121</v>
      </c>
      <c r="D5" s="86" t="s">
        <v>122</v>
      </c>
      <c r="E5" s="86" t="s">
        <v>53</v>
      </c>
      <c r="F5" s="86" t="s">
        <v>54</v>
      </c>
      <c r="G5" s="86" t="s">
        <v>123</v>
      </c>
      <c r="H5" s="86" t="s">
        <v>55</v>
      </c>
      <c r="I5" s="86" t="s">
        <v>56</v>
      </c>
      <c r="J5" s="86" t="s">
        <v>124</v>
      </c>
    </row>
    <row r="6" spans="1:12" ht="20.100000000000001" customHeight="1">
      <c r="A6" s="87" t="s">
        <v>125</v>
      </c>
      <c r="B6" s="88" t="s">
        <v>126</v>
      </c>
      <c r="C6" s="89">
        <v>13</v>
      </c>
      <c r="D6" s="89"/>
      <c r="E6" s="89">
        <v>5</v>
      </c>
      <c r="F6" s="89"/>
      <c r="G6" s="89">
        <v>12</v>
      </c>
      <c r="H6" s="89">
        <v>0</v>
      </c>
      <c r="I6" s="89">
        <v>1</v>
      </c>
      <c r="J6" s="89">
        <f>SUM(C6:I6)</f>
        <v>31</v>
      </c>
      <c r="L6" s="90">
        <f>C6</f>
        <v>13</v>
      </c>
    </row>
    <row r="7" spans="1:12" ht="20.100000000000001" customHeight="1">
      <c r="A7" s="91"/>
      <c r="B7" s="88" t="s">
        <v>127</v>
      </c>
      <c r="C7" s="89">
        <v>26</v>
      </c>
      <c r="D7" s="89">
        <v>0</v>
      </c>
      <c r="E7" s="89">
        <v>4</v>
      </c>
      <c r="F7" s="89">
        <v>1</v>
      </c>
      <c r="G7" s="89">
        <v>0</v>
      </c>
      <c r="H7" s="89">
        <v>0</v>
      </c>
      <c r="I7" s="89"/>
      <c r="J7" s="89">
        <f>SUM(C7:I7)</f>
        <v>31</v>
      </c>
      <c r="L7" s="90">
        <f>L6+C7</f>
        <v>39</v>
      </c>
    </row>
    <row r="8" spans="1:12" ht="20.100000000000001" customHeight="1">
      <c r="A8" s="91"/>
      <c r="B8" s="88" t="s">
        <v>128</v>
      </c>
      <c r="C8" s="89">
        <v>24</v>
      </c>
      <c r="D8" s="89" t="s">
        <v>129</v>
      </c>
      <c r="E8" s="89">
        <v>4</v>
      </c>
      <c r="F8" s="92">
        <v>2</v>
      </c>
      <c r="G8" s="89">
        <v>0</v>
      </c>
      <c r="H8" s="89" t="s">
        <v>129</v>
      </c>
      <c r="I8" s="89">
        <v>0</v>
      </c>
      <c r="J8" s="89">
        <f t="shared" ref="J8:J11" si="0">SUM(C8:I8)</f>
        <v>30</v>
      </c>
      <c r="L8" s="90">
        <f t="shared" ref="L8:L11" si="1">L7+C8</f>
        <v>63</v>
      </c>
    </row>
    <row r="9" spans="1:12" ht="20.100000000000001" customHeight="1">
      <c r="A9" s="91"/>
      <c r="B9" s="88" t="s">
        <v>130</v>
      </c>
      <c r="C9" s="89">
        <v>26</v>
      </c>
      <c r="D9" s="89" t="s">
        <v>129</v>
      </c>
      <c r="E9" s="89">
        <v>5</v>
      </c>
      <c r="F9" s="89" t="s">
        <v>129</v>
      </c>
      <c r="G9" s="89">
        <v>0</v>
      </c>
      <c r="H9" s="89">
        <v>0</v>
      </c>
      <c r="I9" s="89" t="s">
        <v>129</v>
      </c>
      <c r="J9" s="89">
        <f t="shared" si="0"/>
        <v>31</v>
      </c>
      <c r="L9" s="90">
        <f t="shared" si="1"/>
        <v>89</v>
      </c>
    </row>
    <row r="10" spans="1:12" ht="20.100000000000001" customHeight="1">
      <c r="A10" s="91"/>
      <c r="B10" s="88" t="s">
        <v>131</v>
      </c>
      <c r="C10" s="89">
        <v>26</v>
      </c>
      <c r="D10" s="89" t="s">
        <v>129</v>
      </c>
      <c r="E10" s="89">
        <v>4</v>
      </c>
      <c r="F10" s="89">
        <v>0</v>
      </c>
      <c r="G10" s="89">
        <v>0</v>
      </c>
      <c r="H10" s="89">
        <v>0</v>
      </c>
      <c r="I10" s="89">
        <v>0</v>
      </c>
      <c r="J10" s="89">
        <f t="shared" si="0"/>
        <v>30</v>
      </c>
      <c r="L10" s="90">
        <f t="shared" si="1"/>
        <v>115</v>
      </c>
    </row>
    <row r="11" spans="1:12" ht="20.100000000000001" customHeight="1">
      <c r="A11" s="91"/>
      <c r="B11" s="88" t="s">
        <v>132</v>
      </c>
      <c r="C11" s="89">
        <v>13</v>
      </c>
      <c r="D11" s="89">
        <v>0</v>
      </c>
      <c r="E11" s="89">
        <v>5</v>
      </c>
      <c r="F11" s="89">
        <v>2</v>
      </c>
      <c r="G11" s="89">
        <v>11</v>
      </c>
      <c r="H11" s="89">
        <v>0</v>
      </c>
      <c r="I11" s="92" t="s">
        <v>129</v>
      </c>
      <c r="J11" s="89">
        <f t="shared" si="0"/>
        <v>31</v>
      </c>
      <c r="L11" s="90">
        <f t="shared" si="1"/>
        <v>128</v>
      </c>
    </row>
    <row r="12" spans="1:12" ht="20.100000000000001" customHeight="1">
      <c r="A12" s="93"/>
      <c r="B12" s="94" t="s">
        <v>133</v>
      </c>
      <c r="C12" s="86">
        <f>SUM(C6:C11)</f>
        <v>128</v>
      </c>
      <c r="D12" s="86">
        <f t="shared" ref="D12:J12" si="2">SUM(D6:D11)</f>
        <v>0</v>
      </c>
      <c r="E12" s="86">
        <f t="shared" si="2"/>
        <v>27</v>
      </c>
      <c r="F12" s="86">
        <f t="shared" si="2"/>
        <v>5</v>
      </c>
      <c r="G12" s="86">
        <f t="shared" si="2"/>
        <v>23</v>
      </c>
      <c r="H12" s="86">
        <f t="shared" si="2"/>
        <v>0</v>
      </c>
      <c r="I12" s="86">
        <f t="shared" si="2"/>
        <v>1</v>
      </c>
      <c r="J12" s="86">
        <f t="shared" si="2"/>
        <v>184</v>
      </c>
    </row>
    <row r="13" spans="1:12" ht="20.100000000000001" customHeight="1">
      <c r="A13" s="95"/>
      <c r="B13" s="95"/>
      <c r="C13" s="96"/>
      <c r="D13" s="96"/>
      <c r="E13" s="96"/>
      <c r="F13" s="96"/>
      <c r="G13" s="96"/>
      <c r="H13" s="96"/>
      <c r="I13" s="96"/>
      <c r="J13" s="96"/>
    </row>
    <row r="14" spans="1:12" ht="20.100000000000001" customHeight="1">
      <c r="A14" s="95"/>
      <c r="B14" s="95"/>
      <c r="C14" s="96"/>
      <c r="D14" s="96"/>
      <c r="E14" s="96"/>
      <c r="F14" s="96"/>
      <c r="G14" s="96"/>
      <c r="H14" s="96"/>
      <c r="I14" s="96"/>
      <c r="J14" s="96"/>
    </row>
    <row r="15" spans="1:12" ht="20.100000000000001" customHeight="1">
      <c r="A15" s="95"/>
      <c r="B15" s="95"/>
      <c r="C15" s="96"/>
      <c r="D15" s="96"/>
      <c r="E15" s="96"/>
      <c r="F15" s="96"/>
      <c r="G15" s="96"/>
      <c r="H15" s="96"/>
      <c r="I15" s="96"/>
      <c r="J15" s="96"/>
    </row>
    <row r="16" spans="1:12" ht="20.100000000000001" customHeight="1">
      <c r="A16" s="97" t="s">
        <v>120</v>
      </c>
      <c r="B16" s="86" t="s">
        <v>51</v>
      </c>
      <c r="C16" s="86" t="s">
        <v>121</v>
      </c>
      <c r="D16" s="86" t="s">
        <v>122</v>
      </c>
      <c r="E16" s="86" t="s">
        <v>53</v>
      </c>
      <c r="F16" s="86" t="s">
        <v>54</v>
      </c>
      <c r="G16" s="86" t="s">
        <v>123</v>
      </c>
      <c r="H16" s="86" t="s">
        <v>55</v>
      </c>
      <c r="I16" s="86" t="s">
        <v>56</v>
      </c>
      <c r="J16" s="86" t="s">
        <v>124</v>
      </c>
    </row>
    <row r="17" spans="1:12" ht="20.100000000000001" customHeight="1">
      <c r="A17" s="87"/>
      <c r="B17" s="88" t="s">
        <v>134</v>
      </c>
      <c r="C17" s="89">
        <v>26</v>
      </c>
      <c r="D17" s="89" t="s">
        <v>129</v>
      </c>
      <c r="E17" s="89">
        <v>4</v>
      </c>
      <c r="F17" s="89">
        <v>1</v>
      </c>
      <c r="G17" s="89"/>
      <c r="H17" s="86" t="s">
        <v>129</v>
      </c>
      <c r="I17" s="86" t="s">
        <v>129</v>
      </c>
      <c r="J17" s="89">
        <f t="shared" ref="J17:J23" si="3">SUM(C17:I17)</f>
        <v>31</v>
      </c>
      <c r="L17" s="90">
        <f>C17</f>
        <v>26</v>
      </c>
    </row>
    <row r="18" spans="1:12" ht="20.100000000000001" customHeight="1">
      <c r="A18" s="87" t="s">
        <v>135</v>
      </c>
      <c r="B18" s="98" t="s">
        <v>136</v>
      </c>
      <c r="C18" s="89">
        <v>23</v>
      </c>
      <c r="D18" s="89">
        <v>0</v>
      </c>
      <c r="E18" s="89">
        <v>4</v>
      </c>
      <c r="F18" s="89">
        <v>1</v>
      </c>
      <c r="G18" s="89">
        <v>0</v>
      </c>
      <c r="H18" s="89">
        <v>0</v>
      </c>
      <c r="I18" s="89">
        <v>0</v>
      </c>
      <c r="J18" s="89">
        <f t="shared" si="3"/>
        <v>28</v>
      </c>
      <c r="L18" s="90">
        <f>L17+C18</f>
        <v>49</v>
      </c>
    </row>
    <row r="19" spans="1:12" ht="20.100000000000001" customHeight="1">
      <c r="A19" s="87"/>
      <c r="B19" s="88" t="s">
        <v>137</v>
      </c>
      <c r="C19" s="89">
        <v>25</v>
      </c>
      <c r="D19" s="89">
        <v>0</v>
      </c>
      <c r="E19" s="89">
        <v>4</v>
      </c>
      <c r="F19" s="89">
        <v>2</v>
      </c>
      <c r="G19" s="89">
        <v>0</v>
      </c>
      <c r="H19" s="89">
        <v>0</v>
      </c>
      <c r="I19" s="89">
        <v>0</v>
      </c>
      <c r="J19" s="89">
        <f t="shared" si="3"/>
        <v>31</v>
      </c>
      <c r="L19" s="90">
        <f t="shared" ref="L19:L22" si="4">L18+C19</f>
        <v>74</v>
      </c>
    </row>
    <row r="20" spans="1:12" ht="20.100000000000001" customHeight="1">
      <c r="A20" s="91"/>
      <c r="B20" s="88" t="s">
        <v>138</v>
      </c>
      <c r="C20" s="89">
        <v>23</v>
      </c>
      <c r="D20" s="89">
        <v>1</v>
      </c>
      <c r="E20" s="89">
        <v>5</v>
      </c>
      <c r="F20" s="89">
        <v>1</v>
      </c>
      <c r="G20" s="89">
        <v>0</v>
      </c>
      <c r="H20" s="89">
        <v>0</v>
      </c>
      <c r="I20" s="89">
        <v>0</v>
      </c>
      <c r="J20" s="89">
        <f t="shared" si="3"/>
        <v>30</v>
      </c>
      <c r="L20" s="90">
        <f t="shared" si="4"/>
        <v>97</v>
      </c>
    </row>
    <row r="21" spans="1:12" ht="20.100000000000001" customHeight="1">
      <c r="A21" s="91"/>
      <c r="B21" s="88" t="s">
        <v>139</v>
      </c>
      <c r="C21" s="89">
        <v>19</v>
      </c>
      <c r="D21" s="89">
        <v>2</v>
      </c>
      <c r="E21" s="89">
        <v>4</v>
      </c>
      <c r="F21" s="89">
        <v>3</v>
      </c>
      <c r="G21" s="89">
        <v>0</v>
      </c>
      <c r="H21" s="89">
        <v>3</v>
      </c>
      <c r="I21" s="89">
        <v>0</v>
      </c>
      <c r="J21" s="89">
        <f t="shared" si="3"/>
        <v>31</v>
      </c>
      <c r="L21" s="90">
        <f t="shared" si="4"/>
        <v>116</v>
      </c>
    </row>
    <row r="22" spans="1:12" ht="20.100000000000001" customHeight="1">
      <c r="A22" s="91"/>
      <c r="B22" s="88" t="s">
        <v>140</v>
      </c>
      <c r="C22" s="89">
        <v>6</v>
      </c>
      <c r="D22" s="89">
        <v>1</v>
      </c>
      <c r="E22" s="89">
        <v>4</v>
      </c>
      <c r="F22" s="92">
        <v>3</v>
      </c>
      <c r="G22" s="89">
        <v>6</v>
      </c>
      <c r="H22" s="89"/>
      <c r="I22" s="89">
        <v>10</v>
      </c>
      <c r="J22" s="89">
        <f t="shared" si="3"/>
        <v>30</v>
      </c>
      <c r="L22" s="90">
        <f t="shared" si="4"/>
        <v>122</v>
      </c>
    </row>
    <row r="23" spans="1:12" ht="20.100000000000001" customHeight="1">
      <c r="A23" s="99"/>
      <c r="B23" s="94" t="s">
        <v>141</v>
      </c>
      <c r="C23" s="100">
        <f>SUM(C17:C22)</f>
        <v>122</v>
      </c>
      <c r="D23" s="100">
        <f t="shared" ref="D23:I23" si="5">SUM(D18:D22)</f>
        <v>4</v>
      </c>
      <c r="E23" s="100">
        <f>SUM(E17:E22)</f>
        <v>25</v>
      </c>
      <c r="F23" s="100">
        <f>SUM(F17:F22)</f>
        <v>11</v>
      </c>
      <c r="G23" s="100">
        <f>SUM(G17:G22)</f>
        <v>6</v>
      </c>
      <c r="H23" s="100">
        <f t="shared" si="5"/>
        <v>3</v>
      </c>
      <c r="I23" s="100">
        <f t="shared" si="5"/>
        <v>10</v>
      </c>
      <c r="J23" s="89">
        <f t="shared" si="3"/>
        <v>181</v>
      </c>
    </row>
    <row r="24" spans="1:12" ht="20.100000000000001" customHeight="1">
      <c r="A24" s="123" t="s">
        <v>142</v>
      </c>
      <c r="B24" s="123"/>
      <c r="C24" s="100">
        <f t="shared" ref="C24:J24" si="6">+C23+C12</f>
        <v>250</v>
      </c>
      <c r="D24" s="100">
        <f t="shared" si="6"/>
        <v>4</v>
      </c>
      <c r="E24" s="100">
        <f t="shared" si="6"/>
        <v>52</v>
      </c>
      <c r="F24" s="100">
        <f t="shared" si="6"/>
        <v>16</v>
      </c>
      <c r="G24" s="100">
        <f t="shared" si="6"/>
        <v>29</v>
      </c>
      <c r="H24" s="100">
        <f t="shared" si="6"/>
        <v>3</v>
      </c>
      <c r="I24" s="100">
        <f t="shared" si="6"/>
        <v>11</v>
      </c>
      <c r="J24" s="100">
        <f t="shared" si="6"/>
        <v>365</v>
      </c>
    </row>
    <row r="27" spans="1:12">
      <c r="A27" s="101" t="s">
        <v>121</v>
      </c>
      <c r="B27" s="85" t="s">
        <v>143</v>
      </c>
    </row>
    <row r="28" spans="1:12">
      <c r="A28" s="101" t="s">
        <v>122</v>
      </c>
      <c r="B28" s="85" t="s">
        <v>144</v>
      </c>
    </row>
    <row r="29" spans="1:12">
      <c r="A29" s="101" t="s">
        <v>53</v>
      </c>
      <c r="B29" s="85" t="s">
        <v>145</v>
      </c>
    </row>
    <row r="30" spans="1:12">
      <c r="A30" s="101" t="s">
        <v>54</v>
      </c>
      <c r="B30" s="85" t="s">
        <v>146</v>
      </c>
    </row>
    <row r="31" spans="1:12">
      <c r="A31" s="101" t="s">
        <v>123</v>
      </c>
      <c r="B31" s="85" t="s">
        <v>147</v>
      </c>
    </row>
    <row r="32" spans="1:12">
      <c r="A32" s="101" t="s">
        <v>55</v>
      </c>
      <c r="B32" s="85" t="s">
        <v>148</v>
      </c>
    </row>
    <row r="33" spans="1:2">
      <c r="A33" s="101" t="s">
        <v>56</v>
      </c>
      <c r="B33" s="85" t="s">
        <v>149</v>
      </c>
    </row>
  </sheetData>
  <mergeCells count="4">
    <mergeCell ref="A1:J1"/>
    <mergeCell ref="A2:J2"/>
    <mergeCell ref="A3:J3"/>
    <mergeCell ref="A24:B24"/>
  </mergeCells>
  <pageMargins left="0.7" right="0.7" top="0.75" bottom="0.75" header="0.3" footer="0.3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EA3E-D359-427E-832F-E56045472333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Hari Efektif Maarif</vt:lpstr>
      <vt:lpstr>Kalender Maarif</vt:lpstr>
      <vt:lpstr>HARI EFEKTIF</vt:lpstr>
      <vt:lpstr>Sheet1</vt:lpstr>
      <vt:lpstr>'HARI EFEKTIF'!Print_Area</vt:lpstr>
      <vt:lpstr>'Hari Efektif Maarif'!Print_Area</vt:lpstr>
      <vt:lpstr>'Kalender Maarif'!Print_Area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LabKid</dc:creator>
  <cp:lastModifiedBy>MILKID-i3</cp:lastModifiedBy>
  <cp:lastPrinted>2020-08-15T01:03:26Z</cp:lastPrinted>
  <dcterms:created xsi:type="dcterms:W3CDTF">1996-10-14T23:33:28Z</dcterms:created>
  <dcterms:modified xsi:type="dcterms:W3CDTF">2020-08-15T05:20:50Z</dcterms:modified>
</cp:coreProperties>
</file>