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8.19\6. MANAJEMEN KESISWAAN\PPDB 2018.2019\ppdb 18.19\"/>
    </mc:Choice>
  </mc:AlternateContent>
  <xr:revisionPtr revIDLastSave="0" documentId="13_ncr:1_{746C31A7-4BFF-4EFF-B12F-F1FE68416EC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3CC" sheetId="14" r:id="rId1"/>
    <sheet name="3BB" sheetId="13" r:id="rId2"/>
    <sheet name="3AA" sheetId="7" r:id="rId3"/>
    <sheet name="3C" sheetId="12" r:id="rId4"/>
    <sheet name="3B" sheetId="11" r:id="rId5"/>
    <sheet name="3A" sheetId="10" r:id="rId6"/>
    <sheet name="Sheet1" sheetId="1" r:id="rId7"/>
    <sheet name="1A" sheetId="3" r:id="rId8"/>
    <sheet name="1B" sheetId="4" r:id="rId9"/>
    <sheet name="1C" sheetId="5" r:id="rId10"/>
    <sheet name="1BB" sheetId="8" r:id="rId11"/>
    <sheet name="1CC" sheetId="9" r:id="rId12"/>
  </sheets>
  <externalReferences>
    <externalReference r:id="rId13"/>
    <externalReference r:id="rId1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24" i="12" l="1"/>
  <c r="AM24" i="12"/>
  <c r="AJ24" i="12"/>
  <c r="AH24" i="12"/>
  <c r="AF24" i="12"/>
  <c r="AD24" i="12"/>
  <c r="AB24" i="12"/>
  <c r="Z24" i="12"/>
  <c r="X24" i="12"/>
  <c r="V24" i="12"/>
  <c r="U24" i="12"/>
  <c r="T24" i="12"/>
  <c r="R24" i="12"/>
  <c r="H24" i="12"/>
  <c r="I24" i="12" s="1"/>
  <c r="AM29" i="4" l="1"/>
  <c r="Z29" i="4"/>
  <c r="X29" i="4"/>
  <c r="T29" i="4"/>
  <c r="R29" i="4"/>
  <c r="H29" i="4"/>
  <c r="I29" i="4" s="1"/>
  <c r="AM14" i="4"/>
  <c r="Z14" i="4"/>
  <c r="X14" i="4"/>
  <c r="T14" i="4"/>
  <c r="R14" i="4"/>
  <c r="I14" i="4"/>
  <c r="H14" i="4"/>
  <c r="H90" i="1" l="1"/>
  <c r="I90" i="1" s="1"/>
  <c r="R90" i="1"/>
  <c r="T90" i="1"/>
  <c r="X90" i="1"/>
  <c r="Z90" i="1"/>
  <c r="AM90" i="1"/>
  <c r="AM89" i="1" l="1"/>
  <c r="Z89" i="1"/>
  <c r="X89" i="1"/>
  <c r="T89" i="1"/>
  <c r="R89" i="1"/>
  <c r="H89" i="1"/>
  <c r="I89" i="1" s="1"/>
  <c r="H88" i="1"/>
  <c r="I88" i="1" s="1"/>
  <c r="R80" i="1" l="1"/>
  <c r="R81" i="1"/>
  <c r="R82" i="1"/>
  <c r="R83" i="1"/>
  <c r="R84" i="1"/>
  <c r="R85" i="1"/>
  <c r="R86" i="1"/>
  <c r="R87" i="1"/>
  <c r="R88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4" i="1"/>
  <c r="AM82" i="1" l="1"/>
  <c r="AM83" i="1"/>
  <c r="AM84" i="1"/>
  <c r="AM85" i="1"/>
  <c r="AM86" i="1"/>
  <c r="AM87" i="1"/>
  <c r="AM88" i="1"/>
  <c r="AM75" i="1"/>
  <c r="AM76" i="1"/>
  <c r="AM77" i="1"/>
  <c r="AM78" i="1"/>
  <c r="AM79" i="1"/>
  <c r="AM80" i="1"/>
  <c r="AM81" i="1"/>
  <c r="Z82" i="1"/>
  <c r="Z83" i="1"/>
  <c r="Z84" i="1"/>
  <c r="Z85" i="1"/>
  <c r="Z86" i="1"/>
  <c r="Z87" i="1"/>
  <c r="Z88" i="1"/>
  <c r="Z75" i="1"/>
  <c r="Z76" i="1"/>
  <c r="Z77" i="1"/>
  <c r="Z78" i="1"/>
  <c r="Z79" i="1"/>
  <c r="Z80" i="1"/>
  <c r="Z81" i="1"/>
  <c r="X82" i="1"/>
  <c r="X83" i="1"/>
  <c r="X84" i="1"/>
  <c r="X85" i="1"/>
  <c r="X86" i="1"/>
  <c r="X87" i="1"/>
  <c r="X88" i="1"/>
  <c r="X75" i="1"/>
  <c r="X76" i="1"/>
  <c r="X77" i="1"/>
  <c r="X78" i="1"/>
  <c r="X79" i="1"/>
  <c r="X80" i="1"/>
  <c r="X81" i="1"/>
  <c r="T77" i="1"/>
  <c r="T78" i="1"/>
  <c r="T79" i="1"/>
  <c r="T80" i="1"/>
  <c r="T81" i="1"/>
  <c r="T82" i="1"/>
  <c r="T83" i="1"/>
  <c r="T84" i="1"/>
  <c r="T85" i="1"/>
  <c r="T86" i="1"/>
  <c r="T87" i="1"/>
  <c r="T88" i="1"/>
  <c r="Z63" i="1" l="1"/>
  <c r="Z64" i="1"/>
  <c r="Z65" i="1"/>
  <c r="Z66" i="1"/>
  <c r="Z67" i="1"/>
  <c r="Z68" i="1"/>
  <c r="Z69" i="1"/>
  <c r="Z70" i="1"/>
  <c r="Z71" i="1"/>
  <c r="Z72" i="1"/>
  <c r="Z73" i="1"/>
  <c r="Z74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Z62" i="1"/>
  <c r="T62" i="1"/>
  <c r="Z61" i="1"/>
  <c r="T61" i="1"/>
  <c r="Z60" i="1"/>
  <c r="T60" i="1"/>
  <c r="Z59" i="1"/>
  <c r="T59" i="1"/>
  <c r="Z58" i="1"/>
  <c r="T58" i="1"/>
  <c r="Z57" i="1"/>
  <c r="T57" i="1"/>
  <c r="Z56" i="1"/>
  <c r="T56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Z55" i="1"/>
  <c r="T55" i="1"/>
  <c r="Z54" i="1"/>
  <c r="T54" i="1"/>
  <c r="AM53" i="1"/>
  <c r="Z53" i="1"/>
  <c r="T53" i="1"/>
  <c r="R52" i="1"/>
  <c r="T52" i="1"/>
  <c r="X52" i="1"/>
  <c r="Z52" i="1"/>
  <c r="AM52" i="1"/>
  <c r="AM51" i="1"/>
  <c r="Z51" i="1"/>
  <c r="T51" i="1"/>
  <c r="AM50" i="1"/>
  <c r="Z50" i="1"/>
  <c r="T50" i="1"/>
  <c r="AM49" i="1"/>
  <c r="Z49" i="1"/>
  <c r="X49" i="1"/>
  <c r="T49" i="1"/>
  <c r="R49" i="1"/>
  <c r="AM48" i="1"/>
  <c r="Z48" i="1"/>
  <c r="X48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T48" i="1"/>
  <c r="AM47" i="1"/>
  <c r="Z47" i="1"/>
  <c r="X47" i="1"/>
  <c r="T47" i="1"/>
  <c r="AM46" i="1"/>
  <c r="Z46" i="1"/>
  <c r="X46" i="1"/>
  <c r="T46" i="1"/>
  <c r="AM45" i="1"/>
  <c r="Z45" i="1"/>
  <c r="X45" i="1"/>
  <c r="T45" i="1"/>
  <c r="AM44" i="1"/>
  <c r="Z44" i="1"/>
  <c r="X44" i="1"/>
  <c r="T44" i="1"/>
  <c r="AM43" i="1"/>
  <c r="Z43" i="1"/>
  <c r="X43" i="1"/>
  <c r="T43" i="1"/>
  <c r="AM42" i="1"/>
  <c r="Z42" i="1"/>
  <c r="X42" i="1"/>
  <c r="T42" i="1"/>
  <c r="AM41" i="1"/>
  <c r="Z41" i="1"/>
  <c r="X41" i="1"/>
  <c r="T41" i="1"/>
  <c r="AM40" i="1"/>
  <c r="Z40" i="1"/>
  <c r="X40" i="1"/>
  <c r="T40" i="1"/>
  <c r="AM39" i="1"/>
  <c r="Z39" i="1"/>
  <c r="X39" i="1"/>
  <c r="T39" i="1"/>
  <c r="AM38" i="1"/>
  <c r="Z38" i="1"/>
  <c r="X38" i="1"/>
  <c r="T38" i="1"/>
  <c r="AM37" i="1"/>
  <c r="Z37" i="1"/>
  <c r="X37" i="1"/>
  <c r="T37" i="1"/>
  <c r="R37" i="1"/>
  <c r="AM36" i="1"/>
  <c r="Z36" i="1"/>
  <c r="X36" i="1"/>
  <c r="T36" i="1"/>
  <c r="AM35" i="1"/>
  <c r="Z35" i="1"/>
  <c r="X35" i="1"/>
  <c r="T35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Z34" i="1"/>
  <c r="X34" i="1"/>
  <c r="T34" i="1"/>
  <c r="R34" i="1"/>
  <c r="AM34" i="1"/>
  <c r="AM33" i="1"/>
  <c r="AJ33" i="1"/>
  <c r="AH33" i="1"/>
  <c r="AF33" i="1"/>
  <c r="AD33" i="1"/>
  <c r="AB33" i="1"/>
  <c r="Z33" i="1"/>
  <c r="X33" i="1"/>
  <c r="T33" i="1"/>
  <c r="R33" i="1"/>
  <c r="AM32" i="1"/>
  <c r="AJ32" i="1"/>
  <c r="AH32" i="1"/>
  <c r="AF32" i="1"/>
  <c r="AD32" i="1"/>
  <c r="AB32" i="1"/>
  <c r="Z32" i="1"/>
  <c r="X32" i="1"/>
  <c r="T32" i="1"/>
  <c r="R32" i="1"/>
  <c r="A32" i="1"/>
  <c r="AM31" i="1"/>
  <c r="AJ31" i="1"/>
  <c r="AH31" i="1"/>
  <c r="AF31" i="1"/>
  <c r="AD31" i="1"/>
  <c r="AB31" i="1"/>
  <c r="Z31" i="1"/>
  <c r="X31" i="1"/>
  <c r="T31" i="1"/>
  <c r="R31" i="1"/>
  <c r="A31" i="1"/>
  <c r="AM30" i="1"/>
  <c r="AJ30" i="1"/>
  <c r="AH30" i="1"/>
  <c r="AF30" i="1"/>
  <c r="AD30" i="1"/>
  <c r="AB30" i="1"/>
  <c r="Z30" i="1"/>
  <c r="X30" i="1"/>
  <c r="T30" i="1"/>
  <c r="R30" i="1"/>
  <c r="A30" i="1"/>
  <c r="AM29" i="1"/>
  <c r="AJ29" i="1"/>
  <c r="AH29" i="1"/>
  <c r="AF29" i="1"/>
  <c r="AD29" i="1"/>
  <c r="AB29" i="1"/>
  <c r="Z29" i="1"/>
  <c r="X29" i="1"/>
  <c r="T29" i="1"/>
  <c r="R29" i="1"/>
  <c r="A29" i="1"/>
  <c r="AM28" i="1"/>
  <c r="AJ28" i="1"/>
  <c r="AH28" i="1"/>
  <c r="AF28" i="1"/>
  <c r="AD28" i="1"/>
  <c r="AB28" i="1"/>
  <c r="Z28" i="1"/>
  <c r="X28" i="1"/>
  <c r="T28" i="1"/>
  <c r="R28" i="1"/>
  <c r="A28" i="1"/>
  <c r="AM27" i="1" l="1"/>
  <c r="AJ27" i="1"/>
  <c r="AH27" i="1"/>
  <c r="AF27" i="1"/>
  <c r="AD27" i="1"/>
  <c r="AB27" i="1"/>
  <c r="Z27" i="1"/>
  <c r="X27" i="1"/>
  <c r="T27" i="1"/>
  <c r="R27" i="1"/>
  <c r="A27" i="1"/>
  <c r="AM26" i="1"/>
  <c r="AJ26" i="1"/>
  <c r="AH26" i="1"/>
  <c r="AF26" i="1"/>
  <c r="AD26" i="1"/>
  <c r="AB26" i="1"/>
  <c r="Z26" i="1"/>
  <c r="X26" i="1"/>
  <c r="T26" i="1"/>
  <c r="R26" i="1"/>
  <c r="A26" i="1"/>
  <c r="AM25" i="1"/>
  <c r="AJ25" i="1"/>
  <c r="AH25" i="1"/>
  <c r="AF25" i="1"/>
  <c r="AD25" i="1"/>
  <c r="AB25" i="1"/>
  <c r="Z25" i="1"/>
  <c r="X25" i="1"/>
  <c r="T25" i="1"/>
  <c r="R25" i="1"/>
  <c r="A25" i="1"/>
  <c r="AM24" i="1"/>
  <c r="AJ24" i="1"/>
  <c r="AH24" i="1"/>
  <c r="AF24" i="1"/>
  <c r="AD24" i="1"/>
  <c r="AB24" i="1"/>
  <c r="Z24" i="1"/>
  <c r="X24" i="1"/>
  <c r="T24" i="1"/>
  <c r="R24" i="1"/>
  <c r="A24" i="1"/>
  <c r="AM23" i="1"/>
  <c r="AJ23" i="1"/>
  <c r="AH23" i="1"/>
  <c r="AF23" i="1"/>
  <c r="AD23" i="1"/>
  <c r="AB23" i="1"/>
  <c r="Z23" i="1"/>
  <c r="X23" i="1"/>
  <c r="T23" i="1"/>
  <c r="R23" i="1"/>
  <c r="A23" i="1"/>
  <c r="AM22" i="1"/>
  <c r="AJ22" i="1"/>
  <c r="AH22" i="1"/>
  <c r="AF22" i="1"/>
  <c r="AD22" i="1"/>
  <c r="AB22" i="1"/>
  <c r="Z22" i="1"/>
  <c r="X22" i="1"/>
  <c r="T22" i="1"/>
  <c r="R22" i="1"/>
  <c r="A22" i="1"/>
  <c r="AM21" i="1"/>
  <c r="AJ21" i="1"/>
  <c r="AH21" i="1"/>
  <c r="AF21" i="1"/>
  <c r="AD21" i="1"/>
  <c r="AB21" i="1"/>
  <c r="Z21" i="1"/>
  <c r="X21" i="1"/>
  <c r="T21" i="1"/>
  <c r="R21" i="1"/>
  <c r="A21" i="1"/>
  <c r="AM20" i="1"/>
  <c r="AJ20" i="1"/>
  <c r="AH20" i="1"/>
  <c r="AF20" i="1"/>
  <c r="AD20" i="1"/>
  <c r="AB20" i="1"/>
  <c r="Z20" i="1"/>
  <c r="X20" i="1"/>
  <c r="T20" i="1"/>
  <c r="R20" i="1"/>
  <c r="A20" i="1"/>
  <c r="AM19" i="1"/>
  <c r="AJ19" i="1"/>
  <c r="AH19" i="1"/>
  <c r="AF19" i="1"/>
  <c r="AD19" i="1"/>
  <c r="AB19" i="1"/>
  <c r="Z19" i="1"/>
  <c r="X19" i="1"/>
  <c r="T19" i="1"/>
  <c r="R19" i="1"/>
  <c r="A19" i="1"/>
  <c r="AM18" i="1"/>
  <c r="AJ18" i="1"/>
  <c r="AH18" i="1"/>
  <c r="AF18" i="1"/>
  <c r="AD18" i="1"/>
  <c r="AB18" i="1"/>
  <c r="Z18" i="1"/>
  <c r="X18" i="1"/>
  <c r="T18" i="1"/>
  <c r="R18" i="1"/>
  <c r="A18" i="1"/>
  <c r="AM17" i="1"/>
  <c r="AJ17" i="1"/>
  <c r="AH17" i="1"/>
  <c r="AF17" i="1"/>
  <c r="AD17" i="1"/>
  <c r="AB17" i="1"/>
  <c r="Z17" i="1"/>
  <c r="X17" i="1"/>
  <c r="T17" i="1"/>
  <c r="R17" i="1"/>
  <c r="A17" i="1"/>
  <c r="AM16" i="1"/>
  <c r="AJ16" i="1"/>
  <c r="AH16" i="1"/>
  <c r="AF16" i="1"/>
  <c r="AD16" i="1"/>
  <c r="AB16" i="1"/>
  <c r="Z16" i="1"/>
  <c r="X16" i="1"/>
  <c r="T16" i="1"/>
  <c r="R16" i="1"/>
  <c r="A16" i="1"/>
  <c r="AM15" i="1"/>
  <c r="AJ15" i="1"/>
  <c r="AH15" i="1"/>
  <c r="AF15" i="1"/>
  <c r="AD15" i="1"/>
  <c r="AB15" i="1"/>
  <c r="Z15" i="1"/>
  <c r="X15" i="1"/>
  <c r="T15" i="1"/>
  <c r="R15" i="1"/>
  <c r="A15" i="1"/>
  <c r="AM14" i="1"/>
  <c r="AJ14" i="1"/>
  <c r="AH14" i="1"/>
  <c r="AF14" i="1"/>
  <c r="AD14" i="1"/>
  <c r="AB14" i="1"/>
  <c r="Z14" i="1"/>
  <c r="X14" i="1"/>
  <c r="T14" i="1"/>
  <c r="R14" i="1"/>
  <c r="A14" i="1"/>
  <c r="AM13" i="1"/>
  <c r="AJ13" i="1"/>
  <c r="AH13" i="1"/>
  <c r="AF13" i="1"/>
  <c r="AD13" i="1"/>
  <c r="AB13" i="1"/>
  <c r="Z13" i="1"/>
  <c r="X13" i="1"/>
  <c r="T13" i="1"/>
  <c r="R13" i="1"/>
  <c r="A13" i="1"/>
  <c r="AM12" i="1"/>
  <c r="AJ12" i="1"/>
  <c r="AH12" i="1"/>
  <c r="AF12" i="1"/>
  <c r="AD12" i="1"/>
  <c r="AB12" i="1"/>
  <c r="Z12" i="1"/>
  <c r="X12" i="1"/>
  <c r="T12" i="1"/>
  <c r="R12" i="1"/>
  <c r="A12" i="1"/>
  <c r="AM11" i="1"/>
  <c r="AJ11" i="1"/>
  <c r="AH11" i="1"/>
  <c r="AF11" i="1"/>
  <c r="AD11" i="1"/>
  <c r="AB11" i="1"/>
  <c r="Z11" i="1"/>
  <c r="X11" i="1"/>
  <c r="T11" i="1"/>
  <c r="R11" i="1"/>
  <c r="A11" i="1"/>
  <c r="AM10" i="1"/>
  <c r="AJ10" i="1"/>
  <c r="AH10" i="1"/>
  <c r="AF10" i="1"/>
  <c r="AD10" i="1"/>
  <c r="AB10" i="1"/>
  <c r="Z10" i="1"/>
  <c r="X10" i="1"/>
  <c r="T10" i="1"/>
  <c r="R10" i="1"/>
  <c r="A10" i="1"/>
  <c r="AM9" i="1"/>
  <c r="AJ9" i="1"/>
  <c r="AH9" i="1"/>
  <c r="AF9" i="1"/>
  <c r="AD9" i="1"/>
  <c r="AB9" i="1"/>
  <c r="Z9" i="1"/>
  <c r="X9" i="1"/>
  <c r="T9" i="1"/>
  <c r="R9" i="1"/>
  <c r="A9" i="1"/>
  <c r="AM8" i="1"/>
  <c r="AJ8" i="1"/>
  <c r="AH8" i="1"/>
  <c r="AF8" i="1"/>
  <c r="AD8" i="1"/>
  <c r="AB8" i="1"/>
  <c r="Z8" i="1"/>
  <c r="X8" i="1"/>
  <c r="T8" i="1"/>
  <c r="R8" i="1"/>
  <c r="A8" i="1"/>
  <c r="AM7" i="1"/>
  <c r="AJ7" i="1"/>
  <c r="AH7" i="1"/>
  <c r="AF7" i="1"/>
  <c r="AD7" i="1"/>
  <c r="AB7" i="1"/>
  <c r="Z7" i="1"/>
  <c r="X7" i="1"/>
  <c r="T7" i="1"/>
  <c r="R7" i="1"/>
  <c r="A7" i="1"/>
  <c r="AM6" i="1"/>
  <c r="AJ6" i="1"/>
  <c r="AH6" i="1"/>
  <c r="AF6" i="1"/>
  <c r="AD6" i="1"/>
  <c r="AB6" i="1"/>
  <c r="Z6" i="1"/>
  <c r="X6" i="1"/>
  <c r="T6" i="1"/>
  <c r="R6" i="1"/>
  <c r="A6" i="1"/>
  <c r="AM5" i="1"/>
  <c r="AJ5" i="1"/>
  <c r="AH5" i="1"/>
  <c r="AF5" i="1"/>
  <c r="AD5" i="1"/>
  <c r="AB5" i="1"/>
  <c r="Z5" i="1"/>
  <c r="X5" i="1"/>
  <c r="T5" i="1"/>
  <c r="R5" i="1"/>
  <c r="A5" i="1"/>
  <c r="AM4" i="1"/>
  <c r="AJ4" i="1"/>
  <c r="AH4" i="1"/>
  <c r="AF4" i="1"/>
  <c r="AD4" i="1"/>
  <c r="AB4" i="1"/>
  <c r="Z4" i="1"/>
  <c r="X4" i="1"/>
  <c r="T4" i="1"/>
  <c r="R4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MILKIDi3</author>
  </authors>
  <commentList>
    <comment ref="Q4" authorId="0" shapeId="0" xr:uid="{FE185BF4-C19A-4887-BE77-9F4C6D6E854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4" authorId="0" shapeId="0" xr:uid="{D671D141-5ED8-4DD0-AAA5-E0CC20A1AD2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4" authorId="0" shapeId="0" xr:uid="{731F1A64-14D9-48C2-9F35-BDE68FCB5B6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4" authorId="0" shapeId="0" xr:uid="{9D95BE51-59A7-451E-85FF-39E46642CCF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4" authorId="0" shapeId="0" xr:uid="{5D37A8B2-732C-4993-AA8E-C562A183543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4" authorId="0" shapeId="0" xr:uid="{ED9E1D1C-05E8-4464-A696-0D99B55D194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4" authorId="0" shapeId="0" xr:uid="{0D316351-1FAB-4545-8846-0D9320AA396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4" authorId="0" shapeId="0" xr:uid="{C53CF102-925D-4DCF-A02D-C1CF0E0267B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4" authorId="0" shapeId="0" xr:uid="{C8EEA4E8-9420-4E70-8A16-3CCB946FB22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4" authorId="0" shapeId="0" xr:uid="{962594DD-47E0-412D-8544-96D4B51C99D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5" authorId="0" shapeId="0" xr:uid="{D3D97A67-20A5-4F1E-928F-00AF5FE5458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5" authorId="0" shapeId="0" xr:uid="{9812D6CA-B304-40DA-B11C-6D934C54E9B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5" authorId="0" shapeId="0" xr:uid="{0C8116E8-E5EB-4FFB-AE86-E463AAF8F2C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5" authorId="0" shapeId="0" xr:uid="{1F18CD65-057E-43E5-B193-DB445B538CF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5" authorId="0" shapeId="0" xr:uid="{286AFDF5-6329-46AD-93F1-819B4D208CF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5" authorId="0" shapeId="0" xr:uid="{C870DFC9-CD3B-4882-B950-322195B6DD9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5" authorId="0" shapeId="0" xr:uid="{5F670DC2-40DF-4DD9-AC73-3D2FE673C260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5" authorId="0" shapeId="0" xr:uid="{07664747-649D-427E-AF5C-4249C8D925B2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5" authorId="0" shapeId="0" xr:uid="{B43B091F-6827-496D-A318-A0573E05B1C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5" authorId="0" shapeId="0" xr:uid="{4826B611-44AD-4524-9D45-BE4CF38951C7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6" authorId="0" shapeId="0" xr:uid="{F55665E1-5FF5-476C-90EC-F5A7AA774D6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6" authorId="0" shapeId="0" xr:uid="{2A185E30-60D6-483B-A603-06E611450FC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6" authorId="0" shapeId="0" xr:uid="{4A3D226B-D207-4EBC-9D47-DB2AEFB9133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6" authorId="0" shapeId="0" xr:uid="{03EF7436-80D3-4717-AB70-EE3B00C9EF9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6" authorId="0" shapeId="0" xr:uid="{222520A7-73E0-483F-8E67-30680F1D2CF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6" authorId="0" shapeId="0" xr:uid="{F0C55D45-EC24-40F3-93D8-CB442DD24A4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6" authorId="0" shapeId="0" xr:uid="{47489A95-DC48-47CD-9FBC-AB2EC4C9682A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6" authorId="0" shapeId="0" xr:uid="{40D2984D-DE8C-4F39-99CA-60CF90BEDBC2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6" authorId="0" shapeId="0" xr:uid="{9D491F0C-0DB6-44CC-BF74-A6F614896C6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6" authorId="0" shapeId="0" xr:uid="{B60CB7BB-D937-4CEC-AD55-AF91281FF29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7" authorId="0" shapeId="0" xr:uid="{2828DD22-BFA5-4224-AA10-6C369C4106C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7" authorId="0" shapeId="0" xr:uid="{752FFDE7-51C7-4A70-9799-5FE2FDA5FAE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7" authorId="0" shapeId="0" xr:uid="{5F5BDCB8-1713-4DAA-8D90-E553BB1BE42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7" authorId="0" shapeId="0" xr:uid="{04040E6C-F604-4C56-B7C1-C9B7BE33F26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7" authorId="0" shapeId="0" xr:uid="{C3383F8B-D47D-4D89-9845-5329F93F6D9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7" authorId="0" shapeId="0" xr:uid="{66B78E65-2393-49DC-BE9E-72D0222A83D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7" authorId="0" shapeId="0" xr:uid="{A695B010-EFA9-40E8-A1C9-D0920721F4B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7" authorId="0" shapeId="0" xr:uid="{3284B729-DADE-4411-AA8C-5CD8C8B47CB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7" authorId="0" shapeId="0" xr:uid="{0BCF0FEA-90C9-4EDC-B065-0A3A21ACBD8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7" authorId="0" shapeId="0" xr:uid="{81DA99A7-3DAB-477D-BEC1-C5BA6B776FF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P8" authorId="0" shapeId="0" xr:uid="{BA609F59-02F2-4C01-AE37-C1AB8CE8CCD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Q8" authorId="0" shapeId="0" xr:uid="{2209737B-A35D-4EDE-91A3-2048BCC1688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8" authorId="0" shapeId="0" xr:uid="{8FF1D557-35F4-4FC9-8F65-D69EB99A7B0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T8" authorId="0" shapeId="0" xr:uid="{B41D246A-2668-476E-BC47-6CDC22194CB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</t>
        </r>
      </text>
    </comment>
    <comment ref="V8" authorId="0" shapeId="0" xr:uid="{91A16F19-0ACA-4EE5-8EE3-7C881943CE8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</t>
        </r>
      </text>
    </comment>
    <comment ref="W8" authorId="0" shapeId="0" xr:uid="{24F8BBEF-BC4D-4A86-B4B2-FDA0D5905AB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X8" authorId="0" shapeId="0" xr:uid="{116D0227-ECC5-4CC6-8702-BDA29241850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Y8" authorId="0" shapeId="0" xr:uid="{DF33D192-E49D-4AF9-B46A-98BA4672E46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Z8" authorId="0" shapeId="0" xr:uid="{3C941B49-2479-4098-947F-3ECE61160D2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A8" authorId="0" shapeId="0" xr:uid="{851D242A-55B1-449B-BEBB-ED7AD2E15B4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8" authorId="0" shapeId="0" xr:uid="{A16A44F8-C38E-4B40-9137-98B7A553C06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8" authorId="0" shapeId="0" xr:uid="{500FD1A3-5FBC-4241-93F6-EA16115F0FB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8" authorId="0" shapeId="0" xr:uid="{ACA2D0B2-1B9C-4ABF-A66B-94D14C31411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8" authorId="0" shapeId="0" xr:uid="{1C70AAC1-C8F9-449C-9742-A0B1B2210D9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8" authorId="0" shapeId="0" xr:uid="{BCD8AA49-842B-4753-B2E5-063F7051776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9" authorId="0" shapeId="0" xr:uid="{62A3858D-94E8-4FCF-8B16-A4630766598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9" authorId="0" shapeId="0" xr:uid="{2FBDDAE5-E533-4D3C-9C86-A46BC85ACB0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9" authorId="0" shapeId="0" xr:uid="{078B1E78-8BC4-433B-953F-024DDDBD7A9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9" authorId="0" shapeId="0" xr:uid="{E81781DA-3CA3-4998-97EB-F7E62DFA00C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9" authorId="0" shapeId="0" xr:uid="{B26C791B-613B-4F1A-B862-E7E0EA7AA82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9" authorId="0" shapeId="0" xr:uid="{203E9188-7E42-4EA5-A519-BAEC25A0085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9" authorId="0" shapeId="0" xr:uid="{741C21F0-7AE3-4ACA-AFF5-B48A90FDAA74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9" authorId="0" shapeId="0" xr:uid="{6E4700AD-02CE-4F57-B8F5-FA3E171A498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9" authorId="0" shapeId="0" xr:uid="{E65597F8-2C26-4640-B38F-DD68090657B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9" authorId="0" shapeId="0" xr:uid="{307E6BE1-C87C-4A4E-AC7F-8D93BC652CD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0" authorId="0" shapeId="0" xr:uid="{C1D8749D-52DF-4A97-9EAB-D18C4376455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0" authorId="0" shapeId="0" xr:uid="{8A1EE376-7FB3-4E8A-ACFF-3705E9B0544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0" authorId="0" shapeId="0" xr:uid="{8C70359D-ACCF-4223-96F4-D805A1A4AB7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0" authorId="0" shapeId="0" xr:uid="{633C5867-D3D0-4BF6-8B39-15104088F2A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0" authorId="0" shapeId="0" xr:uid="{FCEAA35A-B7CA-4FD9-921B-9828A41080B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0" authorId="0" shapeId="0" xr:uid="{9CD58AD0-0CB3-4AC2-B947-2B50A64604C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0" authorId="0" shapeId="0" xr:uid="{D093BACD-A339-45A6-84AF-E90AA5CD42C0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0" authorId="0" shapeId="0" xr:uid="{7231EDB4-C6D0-4148-9B73-950983A1B9A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0" authorId="0" shapeId="0" xr:uid="{E6D7DF45-B6CA-4FC4-8D2A-4CAD6590ADE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0" authorId="0" shapeId="0" xr:uid="{E8C5051F-1377-4B60-A6F6-1E311E662951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1" authorId="0" shapeId="0" xr:uid="{F88F6EB4-0926-4025-BE55-04229A40DD6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1" authorId="0" shapeId="0" xr:uid="{F4EC4B7D-86A0-4F58-82F6-6866D8EF22E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1" authorId="0" shapeId="0" xr:uid="{503752B4-C6FD-4C5E-B978-D382F37DE78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1" authorId="0" shapeId="0" xr:uid="{1195AD5F-A0F0-4DD0-8374-6B3703C67B9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1" authorId="0" shapeId="0" xr:uid="{E7FE420F-2F0B-4B70-9549-6A61A955E06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1" authorId="0" shapeId="0" xr:uid="{6828B9BB-0714-43F9-88FA-623A505C6A3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1" authorId="0" shapeId="0" xr:uid="{132D3A23-BE4E-442D-9D52-1D84DF62B00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1" authorId="0" shapeId="0" xr:uid="{BDF09C00-6DC2-4610-B969-06AC27AB9E8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1" authorId="0" shapeId="0" xr:uid="{AE10A713-B11B-444F-8B02-5FA6DAF154C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1" authorId="0" shapeId="0" xr:uid="{9CE684EE-F9E8-42DA-8CA6-FB6E7E134560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2" authorId="0" shapeId="0" xr:uid="{CB241ECA-FBC7-4AA1-AD19-4153297DB5C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2" authorId="0" shapeId="0" xr:uid="{89742FCC-BAD8-4D56-9114-C4439FCF901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2" authorId="0" shapeId="0" xr:uid="{ABA6246B-4909-48D5-9C7E-DC35CFECFD5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2" authorId="0" shapeId="0" xr:uid="{13D56839-D744-42A3-BE11-1118A6A103D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2" authorId="0" shapeId="0" xr:uid="{D12D93C4-24E3-4668-B764-CE884C264A2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2" authorId="0" shapeId="0" xr:uid="{95E81957-71F8-4F50-B31D-19173B446F3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2" authorId="0" shapeId="0" xr:uid="{3F1D70D9-2B19-419F-BADE-2145075792F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2" authorId="0" shapeId="0" xr:uid="{0DBA6CEA-E633-4144-9391-61BDB9110582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2" authorId="0" shapeId="0" xr:uid="{F8161A67-167A-4454-8FF6-A5B1CB50A67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2" authorId="0" shapeId="0" xr:uid="{C5E521EF-A7DF-42B7-B0F4-BB94C6CD94B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3" authorId="0" shapeId="0" xr:uid="{3D5BE556-FB7C-4CC7-B861-ED39C912FB1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3" authorId="0" shapeId="0" xr:uid="{1A03A1F3-C097-47EE-B82D-3B0EBD498B4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3" authorId="0" shapeId="0" xr:uid="{66CF6106-871C-4490-8970-CCE9B25EA15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3" authorId="0" shapeId="0" xr:uid="{738B0624-ED5A-402C-A785-21AF0BBB9BE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3" authorId="0" shapeId="0" xr:uid="{80AD07C4-A782-4CEC-8F96-C512D1033CD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3" authorId="0" shapeId="0" xr:uid="{B76E88F6-E059-4D40-B799-49F8519771D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3" authorId="0" shapeId="0" xr:uid="{9EB4A39F-9ABC-4361-877F-D23F7E3DB46A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3" authorId="0" shapeId="0" xr:uid="{5404BA24-3B8E-4695-80CA-6E24C3E7DB1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3" authorId="0" shapeId="0" xr:uid="{424D9980-8B21-44C2-B744-86021AAB493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3" authorId="0" shapeId="0" xr:uid="{A4687B5C-E137-41B1-A1C9-57D5F3959F2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4" authorId="0" shapeId="0" xr:uid="{38108A89-8D6B-44A4-B894-183315ADB85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4" authorId="0" shapeId="0" xr:uid="{CE9F5C97-21CE-492C-BCC6-8326D4A879E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4" authorId="0" shapeId="0" xr:uid="{5D24DCD2-CFEA-46BC-912A-31FE85EFA45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4" authorId="0" shapeId="0" xr:uid="{C36B7A5A-37B3-472E-AB72-A5B9526DB31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4" authorId="0" shapeId="0" xr:uid="{FFAD82B4-CFCF-4963-B584-2C4884BC2C5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4" authorId="0" shapeId="0" xr:uid="{0BB99003-4F29-4E78-BD72-63B20709D3D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4" authorId="0" shapeId="0" xr:uid="{DF1B3949-BCBF-4EFE-B834-8D5E3AC4B3C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4" authorId="0" shapeId="0" xr:uid="{2DB4DBCF-9028-4461-B3CF-794C4565F81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4" authorId="0" shapeId="0" xr:uid="{C022B49D-E1D4-4436-8E89-83D2308FA0C1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4" authorId="0" shapeId="0" xr:uid="{49558EA4-7194-4039-ACCE-708A56232D52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5" authorId="0" shapeId="0" xr:uid="{DEE04C98-B064-4621-8D15-9E5251E1879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5" authorId="0" shapeId="0" xr:uid="{E3D48B47-C503-4912-8F59-DB294A5DCE0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5" authorId="0" shapeId="0" xr:uid="{3D130139-5192-41B7-9A5B-7CC3A3ADC5C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5" authorId="0" shapeId="0" xr:uid="{2085548C-2DB1-4323-A1F0-C08E5041E94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5" authorId="0" shapeId="0" xr:uid="{6428AB9A-AA85-4CA9-AEBE-29F1ECA90A5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5" authorId="0" shapeId="0" xr:uid="{9CEAEAEF-2462-42F9-A332-6E970B5527B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5" authorId="0" shapeId="0" xr:uid="{2C49628F-4833-4520-9C20-86B4E7CBB01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5" authorId="0" shapeId="0" xr:uid="{AA6C0911-3B22-4ECD-B46D-D92A2EBC241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5" authorId="0" shapeId="0" xr:uid="{613F043C-9C24-48EC-83D8-E8DF03152C8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5" authorId="0" shapeId="0" xr:uid="{D3185C4F-CDC9-4DE0-A5D8-726176FB004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6" authorId="0" shapeId="0" xr:uid="{7466CF28-79B1-4F8E-BC09-4405A039F16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6" authorId="0" shapeId="0" xr:uid="{AC4D20B0-B09A-4C1A-B498-5CD0481FF6F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6" authorId="0" shapeId="0" xr:uid="{535F8448-22EB-4B20-BF47-21C12518CCB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6" authorId="0" shapeId="0" xr:uid="{32D10878-4097-4A3E-9FF5-F7BE46BFB62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6" authorId="0" shapeId="0" xr:uid="{05067300-91A4-47E0-97FC-B107B43AA63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6" authorId="0" shapeId="0" xr:uid="{812B6F25-BC6E-4C36-A3FB-E860E5A365C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6" authorId="0" shapeId="0" xr:uid="{24C2C186-B33B-48CC-800E-88045117B9E3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6" authorId="0" shapeId="0" xr:uid="{2FF208CA-C085-4246-88A1-43004B192D0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6" authorId="0" shapeId="0" xr:uid="{01D3D56B-7F67-4894-B8FC-3C2B6D571007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6" authorId="0" shapeId="0" xr:uid="{D06A3C4A-3495-4121-B036-BB259091ACE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7" authorId="0" shapeId="0" xr:uid="{7559B726-2D06-4661-9BD3-DF59EFEF348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7" authorId="0" shapeId="0" xr:uid="{4921D64E-E3A6-4FC3-8184-62D91BD71C1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7" authorId="0" shapeId="0" xr:uid="{EBE3E984-A571-4545-BD5E-54ABBBDFFE2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7" authorId="0" shapeId="0" xr:uid="{DF69A9AA-0950-42E2-BAF1-908220A1A9A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7" authorId="0" shapeId="0" xr:uid="{EF6678AE-D38C-4FDE-A3BF-1BFBF049016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7" authorId="0" shapeId="0" xr:uid="{C1FF9308-8D3A-4877-8DA3-AC6843D1F25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7" authorId="0" shapeId="0" xr:uid="{1C04FD38-6EA5-4FAC-B901-7A3CF575AE3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7" authorId="0" shapeId="0" xr:uid="{805D8296-21C0-4029-9C05-FDA6DF4C2DC6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7" authorId="0" shapeId="0" xr:uid="{1E2E2725-FD21-4409-99AB-B253791F5278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7" authorId="0" shapeId="0" xr:uid="{42578D7F-2C6D-4D73-9BE4-10AEE77BC2D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8" authorId="0" shapeId="0" xr:uid="{95C3CAD4-167C-40AA-AB3E-5EEAF7AF036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8" authorId="0" shapeId="0" xr:uid="{1E2C6F5B-60EF-4F32-BC9F-9512ACE2761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8" authorId="0" shapeId="0" xr:uid="{D99C46DA-B080-4E34-B499-E10EC7F165A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8" authorId="0" shapeId="0" xr:uid="{C38DA14E-5BCC-4902-84EA-1FFF01B70A1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8" authorId="0" shapeId="0" xr:uid="{0C82D448-0E7E-440C-8DBA-B8A584BBEBA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8" authorId="0" shapeId="0" xr:uid="{D86BAF05-AE27-4A71-83B0-67A7E7E4DF9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8" authorId="0" shapeId="0" xr:uid="{6F9D5BC9-C4EC-46E5-9BB6-06E21C24160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8" authorId="0" shapeId="0" xr:uid="{FC29B41F-50B5-4389-9158-38B81FAA7F19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8" authorId="0" shapeId="0" xr:uid="{AF2874E1-64D0-4B80-BA2F-B057F55AA73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8" authorId="0" shapeId="0" xr:uid="{BCDEDA0C-9808-46CD-8D6E-D7671ACEF03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9" authorId="0" shapeId="0" xr:uid="{83C04CA3-FF65-49C1-825C-5F563E3449C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9" authorId="0" shapeId="0" xr:uid="{F0502297-D8DD-4DAC-A6B3-24E0FB38BA7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9" authorId="0" shapeId="0" xr:uid="{528EC031-DC9B-4A44-9926-B46D03AA2DF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9" authorId="0" shapeId="0" xr:uid="{DD349CDF-2403-430E-B9D1-9D9E1508B94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9" authorId="0" shapeId="0" xr:uid="{4235193A-6DEB-461C-917A-8B5B3F24493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9" authorId="0" shapeId="0" xr:uid="{3939321C-740C-4DEF-8AB6-A9A2B1D4003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9" authorId="0" shapeId="0" xr:uid="{D7CDA440-54AE-4BEF-9B59-F68ADDCF7C4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9" authorId="0" shapeId="0" xr:uid="{388C6ADE-F002-4452-A45C-DA233955AC04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9" authorId="0" shapeId="0" xr:uid="{3378EFF8-CCCB-4C78-9023-DE730840B34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9" authorId="0" shapeId="0" xr:uid="{9A928C88-919E-4A77-818E-B60CC478005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0" authorId="0" shapeId="0" xr:uid="{271E58A8-CFBC-4220-ACE6-5A8296A821D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0" authorId="0" shapeId="0" xr:uid="{B1916E82-54D3-4B40-AF5D-D777157D768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0" authorId="0" shapeId="0" xr:uid="{081540A7-CD93-4072-B364-F1D348636AF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0" authorId="0" shapeId="0" xr:uid="{C1290441-90D0-47EB-8775-A06678DF722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0" authorId="0" shapeId="0" xr:uid="{0AE25459-2926-402D-AA55-E8D4AE16FB1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0" authorId="0" shapeId="0" xr:uid="{40DDB145-67DC-48A1-9F8B-6182A1FEE49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0" authorId="0" shapeId="0" xr:uid="{547AEEEB-F755-48F6-BD4D-41DA047999C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0" authorId="0" shapeId="0" xr:uid="{D574F6A6-A1AC-4A8E-BEA5-73B4385200D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0" authorId="0" shapeId="0" xr:uid="{4A3403AD-0B4B-4C98-AA50-A3B51F6330D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0" authorId="0" shapeId="0" xr:uid="{13F971D2-8719-4C48-96D0-AB8D29D8F210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1" authorId="0" shapeId="0" xr:uid="{ECCBC33F-A122-4378-84B9-AF32A9F1662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1" authorId="0" shapeId="0" xr:uid="{D086F554-CE96-4C98-BD8B-7A8C8AA136C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1" authorId="0" shapeId="0" xr:uid="{37C080C0-E718-453C-9928-3DD5A52A575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1" authorId="0" shapeId="0" xr:uid="{21105CFD-D3DF-47F6-8594-299777D8870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1" authorId="0" shapeId="0" xr:uid="{41A031B9-7B06-4CFE-B4FE-659493520AB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1" authorId="0" shapeId="0" xr:uid="{CDFB23EA-EBFC-4082-BD87-12CFDE81A68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1" authorId="0" shapeId="0" xr:uid="{A0E3BA3A-89F3-4DA9-9358-1E76DB7E1D1B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1" authorId="0" shapeId="0" xr:uid="{1DAAFA33-1AEE-403E-9C5F-3FBCBC9B83E4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1" authorId="0" shapeId="0" xr:uid="{B94C6D31-0BB4-4A5B-AF18-500FDA34EBD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1" authorId="0" shapeId="0" xr:uid="{02CC5D86-3F5E-4700-8D86-E67BEAACCA5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2" authorId="0" shapeId="0" xr:uid="{4115A0B0-1B5E-4F16-BAF9-9AC0374B330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2" authorId="0" shapeId="0" xr:uid="{EE7E5A2D-697A-452D-A1ED-43CE30152F5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2" authorId="0" shapeId="0" xr:uid="{121DBDD7-7745-4C86-A604-1B79A42A046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2" authorId="0" shapeId="0" xr:uid="{339BEDFF-9FF3-4B13-9EBE-B83B43D8A48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2" authorId="0" shapeId="0" xr:uid="{DC3349EF-842D-46ED-A47A-07E44C5E3BC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2" authorId="0" shapeId="0" xr:uid="{DB791693-D8D0-44C1-B3D9-E45B5EB21B4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2" authorId="0" shapeId="0" xr:uid="{0F0A4FBA-F8E9-4A16-BA80-AE8371BE0B1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2" authorId="0" shapeId="0" xr:uid="{841F3E88-25DC-49C1-B500-51913E6324D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2" authorId="0" shapeId="0" xr:uid="{5EDEF9C7-E346-4795-8590-AECDF217067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2" authorId="0" shapeId="0" xr:uid="{3F397705-568B-4B83-A951-DFD5FD0297B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3" authorId="0" shapeId="0" xr:uid="{7F4E7747-5635-4E37-BEBA-26720D2F39B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3" authorId="0" shapeId="0" xr:uid="{AABDA15E-0D46-4877-B710-39E92050541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3" authorId="0" shapeId="0" xr:uid="{6AC4B00B-B2AB-4C4F-AFEF-BDF5A8F523A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3" authorId="0" shapeId="0" xr:uid="{85E66015-A7DC-46FF-A014-0BDD44D0E4C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3" authorId="0" shapeId="0" xr:uid="{9F39E17C-4DCB-48A1-8B76-D4F6D837970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3" authorId="0" shapeId="0" xr:uid="{0B750DFF-98C4-41BE-A7B5-E19642A783B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3" authorId="0" shapeId="0" xr:uid="{ED8CACA5-7C58-4B71-8877-62E49122E652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3" authorId="0" shapeId="0" xr:uid="{7A3594EE-C020-456B-BA8C-FA0FFF1AB0F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3" authorId="0" shapeId="0" xr:uid="{F66A2FA2-84BB-47E1-9B12-86A885DBF3D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3" authorId="0" shapeId="0" xr:uid="{0C6D3D19-3DF6-4DFB-9C17-3A78F495EB0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4" authorId="0" shapeId="0" xr:uid="{5E28BEBB-5B77-4DB1-BC32-E38965DBE9A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4" authorId="0" shapeId="0" xr:uid="{555A6F37-AE9B-43CF-BFC2-F41FE828C19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4" authorId="0" shapeId="0" xr:uid="{70D93DE9-8552-4740-A118-DEC92244BA1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4" authorId="0" shapeId="0" xr:uid="{DDB77275-7E7F-4653-BFFD-B150C782384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4" authorId="0" shapeId="0" xr:uid="{3FCB1B02-4C40-40F5-92B1-F0EEB6EA108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4" authorId="0" shapeId="0" xr:uid="{4BE9551D-8C0E-435D-A49F-5D8A20B1F80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4" authorId="0" shapeId="0" xr:uid="{0DC5404C-D164-4E57-BAF4-387CE42205D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4" authorId="0" shapeId="0" xr:uid="{7864162E-1BB9-4253-919C-EC18EEA53E02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4" authorId="0" shapeId="0" xr:uid="{93A49216-D3E5-4279-A2ED-F0CF814E8A0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4" authorId="0" shapeId="0" xr:uid="{1AA850E9-9AFB-498B-9CFC-FDCDB663DFB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5" authorId="0" shapeId="0" xr:uid="{21F9F77A-6A27-452D-8ECA-FF54AE6A845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5" authorId="0" shapeId="0" xr:uid="{6D919A9E-49F4-424B-BA30-3856D7F492F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5" authorId="0" shapeId="0" xr:uid="{C3DA76B3-09B4-4B14-B6F0-250C762934D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5" authorId="0" shapeId="0" xr:uid="{24313D18-24D0-48C7-8E8E-6535090C19D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5" authorId="0" shapeId="0" xr:uid="{C5C28803-1D34-439E-898B-7795876D315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5" authorId="0" shapeId="0" xr:uid="{F6FA70FF-7D41-4D0A-84C4-9C65ECF1DCF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5" authorId="0" shapeId="0" xr:uid="{E70AFB95-AC6A-493A-BC26-6F6E500A1620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5" authorId="0" shapeId="0" xr:uid="{A2104730-7BBF-4989-97A2-262587D4FAB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5" authorId="0" shapeId="0" xr:uid="{C6D53994-EE65-41F3-8E0E-5A1560871173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5" authorId="0" shapeId="0" xr:uid="{1B4F03A9-4534-4346-9308-765161B97F9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6" authorId="0" shapeId="0" xr:uid="{6CDE4E90-5701-4E64-BD6A-F96B11BB77E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6" authorId="0" shapeId="0" xr:uid="{2FCCB992-C320-4CB0-B604-DE66F67A81C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6" authorId="0" shapeId="0" xr:uid="{8FA18927-1048-4CB1-910A-3CFF873B7B2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6" authorId="0" shapeId="0" xr:uid="{629D3F0A-3587-4AF3-8389-264E99ED6FB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6" authorId="0" shapeId="0" xr:uid="{E35ADA76-4005-43DA-80B9-32E37376FC1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6" authorId="0" shapeId="0" xr:uid="{A905929A-DDD3-4132-9703-4935A432F1F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6" authorId="0" shapeId="0" xr:uid="{40FE1572-407C-48C6-9C49-B7886118FC3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6" authorId="0" shapeId="0" xr:uid="{38C6055B-DC99-4BF7-B494-BD5164553B84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6" authorId="0" shapeId="0" xr:uid="{95EDB7DD-FB5F-4026-8A9A-D714A15B1CA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6" authorId="0" shapeId="0" xr:uid="{EED8B4EA-1DE4-4041-9CB5-AE76F846523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7" authorId="0" shapeId="0" xr:uid="{1788169B-3467-4730-9E29-694D1AE2931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7" authorId="0" shapeId="0" xr:uid="{71D6BD86-1328-4027-9526-9C7A0682BD8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7" authorId="0" shapeId="0" xr:uid="{F5AF193C-024A-4F19-AFA2-010D3D880F3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7" authorId="0" shapeId="0" xr:uid="{327360E5-939E-4021-8725-126E8DA0611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7" authorId="0" shapeId="0" xr:uid="{59508F42-ECF6-42B1-819C-0E50C7EF841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7" authorId="0" shapeId="0" xr:uid="{C5F2D009-B83C-45ED-8B01-88AE6F43F54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7" authorId="0" shapeId="0" xr:uid="{860C3DA2-B60A-4657-849A-AAFCD5BBE03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7" authorId="0" shapeId="0" xr:uid="{F9E173EB-E650-4504-BEA1-664B7DE2B71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7" authorId="0" shapeId="0" xr:uid="{2742C700-F96D-4734-A924-35C09701BC2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7" authorId="0" shapeId="0" xr:uid="{87CDB0DD-876E-42F4-B8E7-D1ED5B27B590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8" authorId="0" shapeId="0" xr:uid="{A2348789-354C-4456-B1CA-5F4491BE759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8" authorId="0" shapeId="0" xr:uid="{FB275FB0-9776-4B9C-8E0A-A6C400CC1BC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8" authorId="0" shapeId="0" xr:uid="{7F890D8C-B5D7-45A3-9FE6-CD54642E919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8" authorId="0" shapeId="0" xr:uid="{CF315F36-8C4A-49E6-BB0E-24CCFDF0368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8" authorId="0" shapeId="0" xr:uid="{70C450F6-510A-472A-B5E7-10342D9DF97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8" authorId="0" shapeId="0" xr:uid="{B9B3B3E6-B36B-4050-B25D-AF7EBDF082F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8" authorId="0" shapeId="0" xr:uid="{64CA0CE7-C369-4B4F-9606-5527BDBD750D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8" authorId="0" shapeId="0" xr:uid="{F1FB7E6C-25C4-4F82-B31B-BEF164A1F91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8" authorId="0" shapeId="0" xr:uid="{95473296-2231-471C-B6B0-1CB393C1EF9C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8" authorId="0" shapeId="0" xr:uid="{C3D7EB97-B5D0-489F-974C-A7428AD57C3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9" authorId="0" shapeId="0" xr:uid="{92399A35-86F1-45AF-A8C2-AA98F5F58F5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9" authorId="0" shapeId="0" xr:uid="{8556704D-B838-40EC-837A-61C278DEA00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9" authorId="0" shapeId="0" xr:uid="{C948AC6A-39F7-4246-A899-CC0255D4F4C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9" authorId="0" shapeId="0" xr:uid="{2C7DE080-2C55-47AA-8227-8EBC8CA78AF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9" authorId="0" shapeId="0" xr:uid="{6CB1458D-6D98-41B2-B55D-BC96C02BC65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9" authorId="0" shapeId="0" xr:uid="{BF16327E-69AE-47A0-9B3B-1FA94D83689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9" authorId="0" shapeId="0" xr:uid="{D36DD03B-5944-4CAB-909E-07EA84050032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9" authorId="0" shapeId="0" xr:uid="{5171194C-94AD-444A-998C-EA3180AA147E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9" authorId="0" shapeId="0" xr:uid="{1EE72076-986F-466B-8C4C-E1699492779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9" authorId="0" shapeId="0" xr:uid="{4B1175CF-A28B-4DD4-A8AA-B6836557E95A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0" authorId="0" shapeId="0" xr:uid="{B4B033EE-17F4-445C-A1DD-BA62CD48804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0" authorId="0" shapeId="0" xr:uid="{2154473D-8CEA-497A-BFA2-9873E6ACA61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0" authorId="0" shapeId="0" xr:uid="{3474732E-0999-409E-BF11-19612045045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0" authorId="0" shapeId="0" xr:uid="{77D0DA19-9688-461A-A9ED-3F06B7240CD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0" authorId="0" shapeId="0" xr:uid="{1F381CD7-59B0-4E86-9512-03FD76C6F29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0" authorId="0" shapeId="0" xr:uid="{5DEF9CF5-EA51-4D84-8CD5-2F4566D04D2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0" authorId="0" shapeId="0" xr:uid="{4F99E4E8-69DA-4A5B-BF84-00AA2099E482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0" authorId="0" shapeId="0" xr:uid="{3A71C59D-C8BA-40DF-9DA3-10320CFB544E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0" authorId="0" shapeId="0" xr:uid="{C30586F9-7DDB-44FA-96C8-6B1DB9F2893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0" authorId="0" shapeId="0" xr:uid="{31BF133C-FCBF-4F41-B2F0-1280D6C84DD1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1" authorId="0" shapeId="0" xr:uid="{B7D6B32B-6911-49EE-9A0E-64D54272038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1" authorId="0" shapeId="0" xr:uid="{211F4993-4F60-4C5A-A3A5-3FE17DCC0AF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1" authorId="0" shapeId="0" xr:uid="{E039A221-3A05-4B32-B709-C58E4FC05CD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1" authorId="0" shapeId="0" xr:uid="{4B101F76-EAAE-440B-B16D-F0087DF315D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1" authorId="0" shapeId="0" xr:uid="{A968639B-07B6-4488-86B8-9D08F0C584C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1" authorId="0" shapeId="0" xr:uid="{89811E2B-6BE0-4777-A915-A160DB36AEB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1" authorId="0" shapeId="0" xr:uid="{CFADDE2A-CF2B-40DD-ADC5-D0B77D9FA8F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1" authorId="0" shapeId="0" xr:uid="{87E2846E-F51A-419B-8F0E-9661BBFE69B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1" authorId="0" shapeId="0" xr:uid="{87422F41-DBA0-4CC7-BC15-5974463DF3B4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1" authorId="0" shapeId="0" xr:uid="{1A449160-1D29-4DDB-B525-AFBC0CBE08A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2" authorId="0" shapeId="0" xr:uid="{CA815696-078A-4ED8-A89F-15F03CAEE6C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2" authorId="0" shapeId="0" xr:uid="{5CF0EDDE-1A4A-4985-A90D-9C53550A89A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2" authorId="0" shapeId="0" xr:uid="{2586A443-BC08-47A1-A477-7CFF490C373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2" authorId="0" shapeId="0" xr:uid="{3289EA97-903E-403A-8B2A-2405DB227E0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2" authorId="0" shapeId="0" xr:uid="{6D18BE0F-7645-429F-BEE9-7BEDE5BBA23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2" authorId="0" shapeId="0" xr:uid="{C817A954-8C8F-4675-A871-1B05CE1A617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2" authorId="0" shapeId="0" xr:uid="{EB4EB536-BBAA-40CA-BC34-42E2161BF38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2" authorId="0" shapeId="0" xr:uid="{87CB83D4-1018-48DB-8986-73A3D072FB3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2" authorId="0" shapeId="0" xr:uid="{B76A8997-055D-4D73-A6C1-DB5A3B99AF8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2" authorId="0" shapeId="0" xr:uid="{755160BB-E6DA-4E7A-ABF0-D067351775D6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3" authorId="0" shapeId="0" xr:uid="{034251D4-BAAB-45D2-A2D3-D64EA3A1BE0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3" authorId="0" shapeId="0" xr:uid="{F369D601-E11E-4E15-8A53-B6E2573A5E6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3" authorId="0" shapeId="0" xr:uid="{74F5D698-65C5-4385-ADF8-46F559541B2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3" authorId="0" shapeId="0" xr:uid="{A8912011-15B6-4EBB-8FE2-86653072B53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3" authorId="0" shapeId="0" xr:uid="{C90F5907-B920-4A13-9CB7-779FEE3581D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3" authorId="0" shapeId="0" xr:uid="{BD35F263-57F8-42F2-8C8C-9E7F837551A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3" authorId="0" shapeId="0" xr:uid="{FB725A80-B875-49FE-8822-FED4AD9E042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3" authorId="0" shapeId="0" xr:uid="{2CB0B790-27F0-4794-AE67-1873CABBD6C9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3" authorId="0" shapeId="0" xr:uid="{3B5E09E8-7842-4A53-A0CE-CEA96080F70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3" authorId="0" shapeId="0" xr:uid="{24687124-1B09-4B72-9C9E-72AFA5092F7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4" authorId="0" shapeId="0" xr:uid="{801C8CE6-5CBB-4D3E-B90E-8677ABE8302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4" authorId="0" shapeId="0" xr:uid="{6F4BBA94-1707-4D28-98D1-B3C2543916F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4" authorId="0" shapeId="0" xr:uid="{5BCD1EBF-0B7A-4FCA-BB24-6EF3E04FFF5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4" authorId="0" shapeId="0" xr:uid="{68583C38-BDC5-4B69-A7E4-D0DB909FD42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4" authorId="0" shapeId="0" xr:uid="{8AF9D547-4430-4959-A404-DD32AA3A8B5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4" authorId="0" shapeId="0" xr:uid="{BA31E085-A9D0-446C-B291-8848373E9F5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4" authorId="0" shapeId="0" xr:uid="{CA91AE02-E590-46FC-A4A0-33598C0E41F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4" authorId="0" shapeId="0" xr:uid="{5E521ADF-AD6F-4F16-B492-8D4B55B9B0D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4" authorId="0" shapeId="0" xr:uid="{CB6E70E8-3C7E-4AC6-A342-7C3D56ED5A6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4" authorId="0" shapeId="0" xr:uid="{FF6D6990-6127-4DAA-A39A-D44818798F8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MILKIDi3</author>
  </authors>
  <commentList>
    <comment ref="Q4" authorId="0" shapeId="0" xr:uid="{B7B147F9-0FEC-47AB-98FA-E78DCCD2DEF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4" authorId="0" shapeId="0" xr:uid="{E37C7C62-258A-49F9-8AEE-24411FD20FD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4" authorId="0" shapeId="0" xr:uid="{1B883424-0DB0-44EA-B198-2F6BF60DF62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4" authorId="0" shapeId="0" xr:uid="{A4EFEE4B-C5D6-4C26-B3B9-3A7D5D7108F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4" authorId="0" shapeId="0" xr:uid="{8A36A286-3523-458E-AB02-926E4DF4495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4" authorId="0" shapeId="0" xr:uid="{83365575-67FB-4E8E-833D-61C33833A80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4" authorId="0" shapeId="0" xr:uid="{DB0A006D-F6F2-46D2-93CE-CF84EA3ED50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4" authorId="0" shapeId="0" xr:uid="{F2C0E4E8-42EC-47CB-AF08-8F683F6C249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4" authorId="0" shapeId="0" xr:uid="{F180B4EE-9BD5-433C-818F-51194644E413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4" authorId="0" shapeId="0" xr:uid="{F1EC6476-4B7A-49BD-93CB-8341C73148E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5" authorId="0" shapeId="0" xr:uid="{449D58C3-7B6B-4473-8FD4-DC7FDF5D9F4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5" authorId="0" shapeId="0" xr:uid="{22CB800E-0AB0-4750-9E23-42DFC408960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5" authorId="0" shapeId="0" xr:uid="{81200055-54FD-4708-BDD4-80989A19152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5" authorId="0" shapeId="0" xr:uid="{7C42F05A-A08B-4B5C-A6F4-F7A1F35A2A2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5" authorId="0" shapeId="0" xr:uid="{AB60CD0E-888C-48D5-9807-7B7D871B3B5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5" authorId="0" shapeId="0" xr:uid="{21367086-8958-46D3-8241-4C1C5FCB44A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5" authorId="0" shapeId="0" xr:uid="{077E0313-E667-472F-A42D-92F198495D7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5" authorId="0" shapeId="0" xr:uid="{C891A0F6-398E-4784-AA74-32F034AB62C9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5" authorId="0" shapeId="0" xr:uid="{DBE5961F-3799-47DC-9EFC-C9AC249FAAB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5" authorId="0" shapeId="0" xr:uid="{E47165A6-D2AC-4060-938F-11EFE3FBBD7C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6" authorId="0" shapeId="0" xr:uid="{2E4CF604-00A8-454C-9397-93630165704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6" authorId="0" shapeId="0" xr:uid="{1AE44630-52C3-472C-923C-640A224B8AC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6" authorId="0" shapeId="0" xr:uid="{851EB642-CF02-479D-9975-621467BA448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6" authorId="0" shapeId="0" xr:uid="{C0BD63F2-3F62-4828-B798-E4D6AA8429D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6" authorId="0" shapeId="0" xr:uid="{B8C83459-6536-4AD1-BF2C-6B5A388F7B1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6" authorId="0" shapeId="0" xr:uid="{7C89946B-F41D-4363-BA53-9E7C4A7027C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6" authorId="0" shapeId="0" xr:uid="{3F84E421-699E-4DD4-B2BF-E9A330CC4AC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6" authorId="0" shapeId="0" xr:uid="{4B497819-C610-4D4E-9265-929A4BAA04F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6" authorId="0" shapeId="0" xr:uid="{52997EE1-3495-4ECF-A1E7-C4E73FBBA1A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6" authorId="0" shapeId="0" xr:uid="{AEBB0EF2-0768-498D-80AE-63BAD77844DB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7" authorId="0" shapeId="0" xr:uid="{1F2F8487-393B-4DF5-9A6F-81540A37455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7" authorId="0" shapeId="0" xr:uid="{88E43631-D744-432B-9D52-EA024938B09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7" authorId="0" shapeId="0" xr:uid="{8BD38BD4-6EA9-417A-94A9-EE7CD3CD83E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7" authorId="0" shapeId="0" xr:uid="{34A56260-5571-4EDF-A3E8-B36B5ADF65D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7" authorId="0" shapeId="0" xr:uid="{241478B3-B09E-4C4F-8E8C-535DB9B58C6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7" authorId="0" shapeId="0" xr:uid="{EA3625FF-60CC-448A-9381-17800D65F0E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7" authorId="0" shapeId="0" xr:uid="{A2F3C797-57E4-4AA5-B5C3-590D6BB7AE8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7" authorId="0" shapeId="0" xr:uid="{D254FEAF-2CC1-46E2-B94E-8F370E6BA61F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7" authorId="0" shapeId="0" xr:uid="{6FF226C3-B6B2-4091-8853-CEE24FD8BE9C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7" authorId="0" shapeId="0" xr:uid="{4BB88404-485A-44E0-9D29-8A3F5E52657C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8" authorId="0" shapeId="0" xr:uid="{BDB3DC79-47B4-4F49-BA0B-08270E52BF9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8" authorId="0" shapeId="0" xr:uid="{AD232450-E0DE-4BA5-BE6B-8696E820D7F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8" authorId="0" shapeId="0" xr:uid="{17D99C07-F790-42D0-B70D-796D2A1CA73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8" authorId="0" shapeId="0" xr:uid="{8AA08DB7-3E68-481F-A735-ACA4B8E1556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8" authorId="0" shapeId="0" xr:uid="{32B43177-3CF3-4970-8C91-85CC2ED398F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8" authorId="0" shapeId="0" xr:uid="{87F6CB28-4C1D-4776-8F5E-D9D7F0FFEC1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8" authorId="0" shapeId="0" xr:uid="{7589E344-E0C6-400C-9B24-B099D171895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8" authorId="0" shapeId="0" xr:uid="{85B6B2C8-D23C-4EA4-8520-1A88F624FDF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8" authorId="0" shapeId="0" xr:uid="{7E7B63ED-E3D0-4623-A386-67E61D922D6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8" authorId="0" shapeId="0" xr:uid="{09936A41-AA1C-41C1-806C-CBF96A30CE5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9" authorId="0" shapeId="0" xr:uid="{E25919EB-670E-4C11-A15A-C1C36663FB5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9" authorId="0" shapeId="0" xr:uid="{AD34791F-5E32-4C40-9514-BD09E1ECD64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9" authorId="0" shapeId="0" xr:uid="{D7520DEC-D58A-4711-8191-9C46F4FAA0B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9" authorId="0" shapeId="0" xr:uid="{11B15B50-40C3-4B01-9DC3-75DB9FA866F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9" authorId="0" shapeId="0" xr:uid="{8DDCC82D-36EF-492A-8A83-99113263DD3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9" authorId="0" shapeId="0" xr:uid="{291F4854-773B-43EB-9A49-7EDD81EDBA7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9" authorId="0" shapeId="0" xr:uid="{0F605405-D123-451F-80FF-9A5AF398061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9" authorId="0" shapeId="0" xr:uid="{037E747B-42DE-4135-8CE2-33BB32CD5A6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9" authorId="0" shapeId="0" xr:uid="{5874D686-8E1D-4051-955E-43304643867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9" authorId="0" shapeId="0" xr:uid="{1F85590C-F5C8-4155-803D-92FCC926245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0" authorId="0" shapeId="0" xr:uid="{49C2DAB0-7AAD-426E-8A11-FC0FA311EF4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0" authorId="0" shapeId="0" xr:uid="{EB4C0B2A-E73D-43C2-A186-BC073616925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0" authorId="0" shapeId="0" xr:uid="{24EEBD26-0F33-4D95-B717-8FC289ACA7C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0" authorId="0" shapeId="0" xr:uid="{4104FC1C-54D3-4FF7-B316-48E613F87F5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0" authorId="0" shapeId="0" xr:uid="{EB4C4B15-D15E-41E9-ABC6-C341437BD06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0" authorId="0" shapeId="0" xr:uid="{BBD895E4-F5A6-4BAE-809D-08A65D151DA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0" authorId="0" shapeId="0" xr:uid="{133706CB-3D2B-4336-AB09-3D8DD59BF3D0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0" authorId="0" shapeId="0" xr:uid="{623FA5A2-1832-4C45-BEE4-7F5CE38E2919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0" authorId="0" shapeId="0" xr:uid="{EE3D8A25-0DF9-4E4E-A1A4-33DD4C3BA3CA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0" authorId="0" shapeId="0" xr:uid="{F07091C2-1238-409C-BDDB-7798C57E1D17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1" authorId="0" shapeId="0" xr:uid="{A1321460-36B5-4D0B-9D57-04642994A86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1" authorId="0" shapeId="0" xr:uid="{59C4C07A-C818-4793-828A-9FA3EE6AE4A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1" authorId="0" shapeId="0" xr:uid="{A8B8C103-F144-4CB8-BB2F-F5AA9FF82A1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1" authorId="0" shapeId="0" xr:uid="{B36E12C1-54C4-414E-B39C-B2451C6BDD9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1" authorId="0" shapeId="0" xr:uid="{84D59922-B582-48F9-B610-361AF692746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1" authorId="0" shapeId="0" xr:uid="{FFC9D123-EDAC-48F1-A313-1C87848D8DF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1" authorId="0" shapeId="0" xr:uid="{205D68E8-DBA7-4B60-832A-655CA3BB2AE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1" authorId="0" shapeId="0" xr:uid="{7B3BB2C6-F6B8-4EE2-845E-9F1747540CDF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1" authorId="0" shapeId="0" xr:uid="{FE005E85-93D6-4D38-9076-BE3F53A7284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1" authorId="0" shapeId="0" xr:uid="{4011BF17-4175-4EB6-913D-75FF2E082CF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2" authorId="0" shapeId="0" xr:uid="{C85907E4-0759-4A15-9D18-AA33319669A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2" authorId="0" shapeId="0" xr:uid="{C3F51BA4-7315-49DD-815C-7CEB5C6E244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2" authorId="0" shapeId="0" xr:uid="{4E9F8F92-5012-47EA-9D9D-C22E74C0A56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2" authorId="0" shapeId="0" xr:uid="{23A88751-56F2-41B3-A7AB-BDE2563C5C7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2" authorId="0" shapeId="0" xr:uid="{35C76962-6BF7-4DA5-B535-56DAC1FC514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2" authorId="0" shapeId="0" xr:uid="{80AB78B6-3308-4F82-8F57-B031C57EA2C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2" authorId="0" shapeId="0" xr:uid="{202C7EF3-230C-44B2-A1B0-EBD1F510926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2" authorId="0" shapeId="0" xr:uid="{C02E8DDE-750B-474C-BB36-608C411B4802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2" authorId="0" shapeId="0" xr:uid="{FD37B6C9-1ACA-41C9-96FF-A9A4B6072BE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2" authorId="0" shapeId="0" xr:uid="{116B1A20-1FD3-493D-A3EA-D85F47D80531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3" authorId="0" shapeId="0" xr:uid="{68F06DB9-01FB-4BCF-8B82-37C27B1F99D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3" authorId="0" shapeId="0" xr:uid="{78446998-4E7A-43DB-AFA4-88DF7AFE383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3" authorId="0" shapeId="0" xr:uid="{E6FCC3F0-C1A3-4BE8-A712-98743F721D2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3" authorId="0" shapeId="0" xr:uid="{7CF8B03B-EEF1-4937-A56A-800A2A3E959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3" authorId="0" shapeId="0" xr:uid="{B9B0D9E3-1225-4A9E-BE86-80D5032D8DC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3" authorId="0" shapeId="0" xr:uid="{6915A0DE-F65A-462F-93D6-13023228C7B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3" authorId="0" shapeId="0" xr:uid="{ABC2DDAF-95FC-46A1-A79F-21DCC0DB919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3" authorId="0" shapeId="0" xr:uid="{51138F35-B431-431C-A540-5B1F1C9F9580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3" authorId="0" shapeId="0" xr:uid="{4756C782-3BB6-4844-BCDA-1512C84A954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3" authorId="0" shapeId="0" xr:uid="{90C818B2-CC22-4ABC-874F-DAA299EAFF1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4" authorId="0" shapeId="0" xr:uid="{9CCF6694-EA13-4D53-8081-3C14681E80A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4" authorId="0" shapeId="0" xr:uid="{73FDA425-D46C-45E6-875F-FBD56DA2066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4" authorId="0" shapeId="0" xr:uid="{2143E8D7-AE29-4EE5-9135-20CFCAC2C2B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4" authorId="0" shapeId="0" xr:uid="{C517F13F-839B-4730-9B99-ABF2729E49F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4" authorId="0" shapeId="0" xr:uid="{325BD634-246D-43DA-A24E-02D446DCF7C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4" authorId="0" shapeId="0" xr:uid="{E5FD1852-A2C8-4286-995D-7E83076800D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4" authorId="0" shapeId="0" xr:uid="{FE557C76-3373-48ED-9FD7-D2680BBB478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4" authorId="0" shapeId="0" xr:uid="{549D9631-5FB8-423A-BE6E-11AAFF64DA7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4" authorId="0" shapeId="0" xr:uid="{F74EE81E-0E29-48B0-9169-0AA937DBB50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4" authorId="0" shapeId="0" xr:uid="{0750AA52-BE8A-442E-845F-F25D20882FF7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5" authorId="0" shapeId="0" xr:uid="{E184E127-D4A9-494B-ACD4-675AE15131D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5" authorId="0" shapeId="0" xr:uid="{353083CE-4F95-42F6-9FC5-010D665ED58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5" authorId="0" shapeId="0" xr:uid="{9AFBE4CD-7D3D-4E28-A865-8FDD13C4C5B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5" authorId="0" shapeId="0" xr:uid="{6DE4B65B-E624-4E41-8834-DBCD130C755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5" authorId="0" shapeId="0" xr:uid="{28F8FE9F-C866-46DE-BCD4-324B1A5636D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5" authorId="0" shapeId="0" xr:uid="{93F51D11-364C-4D90-BF54-C521DAC4D81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5" authorId="0" shapeId="0" xr:uid="{931D26FC-DA37-4B4A-AB78-FA115692263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5" authorId="0" shapeId="0" xr:uid="{1DDD436C-BF60-4F58-A69C-0DC84FBD9D3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5" authorId="0" shapeId="0" xr:uid="{7790BA68-9B44-4D03-AA48-D6E85BF29FD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5" authorId="0" shapeId="0" xr:uid="{EF77263F-9DA6-428D-8E83-16A417EC2A0C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6" authorId="0" shapeId="0" xr:uid="{4B7B9CE9-9D5D-443F-A468-F36865F3800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6" authorId="0" shapeId="0" xr:uid="{6CFD9FBB-83C0-4C72-B248-8730E5118C1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6" authorId="0" shapeId="0" xr:uid="{3344DD7E-18EE-4DA9-8FA0-4817802C194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6" authorId="0" shapeId="0" xr:uid="{FBC50087-1D2B-4336-BF11-285F7E5203C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6" authorId="0" shapeId="0" xr:uid="{3AD15B4B-CE40-448C-8570-1FAC304248B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6" authorId="0" shapeId="0" xr:uid="{34087CE2-28F8-4883-999B-8BCF6081200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6" authorId="0" shapeId="0" xr:uid="{C2E500A8-198A-4324-8FE9-170DC671ACA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6" authorId="0" shapeId="0" xr:uid="{194D678A-2DB2-4167-9495-CF1DCBD8772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6" authorId="0" shapeId="0" xr:uid="{607FED58-7897-49BA-A1C4-344D04CA678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6" authorId="0" shapeId="0" xr:uid="{D98807D2-EACD-4328-B3BB-16B0A991015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7" authorId="0" shapeId="0" xr:uid="{768E7451-6C01-469C-A9DD-87C883D349A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7" authorId="0" shapeId="0" xr:uid="{6341C7F7-4449-4F5B-9FAC-1D24DB82B24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7" authorId="0" shapeId="0" xr:uid="{E1D8B6E2-31B7-4496-A0DE-F0AF4B1505F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7" authorId="0" shapeId="0" xr:uid="{0FCD8D2A-8A66-49E5-97B4-F35292C12EB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7" authorId="0" shapeId="0" xr:uid="{0E8052A7-7423-4723-B4F1-DD742E9C69B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7" authorId="0" shapeId="0" xr:uid="{A158497F-8D7A-4A4B-BE61-6922C47E785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7" authorId="0" shapeId="0" xr:uid="{7E68A413-37DA-4A02-930E-A409860D799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7" authorId="0" shapeId="0" xr:uid="{1D829469-459D-422D-91FE-76B7CFF2651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7" authorId="0" shapeId="0" xr:uid="{A716EF4C-AED8-4173-A221-760E9DEB575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7" authorId="0" shapeId="0" xr:uid="{9BD362CB-22AF-4929-8700-186A176C8488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8" authorId="0" shapeId="0" xr:uid="{2A5A2ADE-CECC-4FE7-8C7C-22DBC5324DA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8" authorId="0" shapeId="0" xr:uid="{DB59BE93-983B-45D3-82D9-90199C3D1F6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8" authorId="0" shapeId="0" xr:uid="{F15A64A3-BA14-47F5-925C-643549467AA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8" authorId="0" shapeId="0" xr:uid="{E14B9234-F8B0-44C1-BCC3-8DA4668AADA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8" authorId="0" shapeId="0" xr:uid="{C641560C-7421-4BFC-B1F1-E5D92C05B2E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8" authorId="0" shapeId="0" xr:uid="{3B6F0095-3902-45FB-B0A5-9FCC06F80D0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8" authorId="0" shapeId="0" xr:uid="{11C5E544-4FA6-4558-9ED1-0E8C907266C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8" authorId="0" shapeId="0" xr:uid="{78AB3D38-E0EE-4D47-8BF8-6B51AC2B19D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8" authorId="0" shapeId="0" xr:uid="{18424E89-EDF4-4CE4-905A-0F0EBED40FD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8" authorId="0" shapeId="0" xr:uid="{D17DDE8E-678E-45BC-9092-AB5B2E5FF382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9" authorId="0" shapeId="0" xr:uid="{3AFD087D-C6C3-4F7E-8101-365C8E5CB26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9" authorId="0" shapeId="0" xr:uid="{201FFC11-D1C4-4449-91A4-D249E563898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9" authorId="0" shapeId="0" xr:uid="{43A573DD-06F3-45A8-AFE1-6C8F40EB8D5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9" authorId="0" shapeId="0" xr:uid="{199D342A-DBAA-43A5-B580-28BAFC38A3B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9" authorId="0" shapeId="0" xr:uid="{C3B7C934-A8FB-40C2-BFB9-D6256267F87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9" authorId="0" shapeId="0" xr:uid="{554DDA46-44CD-4768-AFFC-017C7CEEEAE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9" authorId="0" shapeId="0" xr:uid="{AAC823C2-53C3-42B4-AE58-46C7C30806F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9" authorId="0" shapeId="0" xr:uid="{83C47590-9854-476F-BC99-F7DF8CB3B46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9" authorId="0" shapeId="0" xr:uid="{21A9A239-BF58-492B-8D8B-224261776DC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9" authorId="0" shapeId="0" xr:uid="{03F782A6-DC9C-4404-AC65-FD92E4511A0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0" authorId="0" shapeId="0" xr:uid="{0566B41E-2146-4800-91BA-4AEFE2B6EA1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0" authorId="0" shapeId="0" xr:uid="{7AEF23F7-0AD8-4147-BEEF-E2B0862B521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0" authorId="0" shapeId="0" xr:uid="{172C6B61-295D-41D0-A67B-D4EA2B0A290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0" authorId="0" shapeId="0" xr:uid="{ED5A868B-2D14-47AF-9274-EEBEBAC77B7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0" authorId="0" shapeId="0" xr:uid="{A7C9421C-0369-4550-B2C4-090C205ED34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0" authorId="0" shapeId="0" xr:uid="{CE510D52-E51E-434E-8F48-D9573DC9B44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0" authorId="0" shapeId="0" xr:uid="{502B52C4-B161-4493-89D7-3CCEE362DE4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0" authorId="0" shapeId="0" xr:uid="{EB10420E-2860-4C95-91F8-33492047B49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0" authorId="0" shapeId="0" xr:uid="{B5ED7400-6127-4EB3-A73F-C36ECF36248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0" authorId="0" shapeId="0" xr:uid="{77BD96D6-B78F-4A6F-853C-02CBF8BAFCBC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1" authorId="0" shapeId="0" xr:uid="{51002839-CA8D-4EAD-836F-DB44EE5108E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1" authorId="0" shapeId="0" xr:uid="{770841C6-396A-4C5E-BF97-3277C00AFE6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1" authorId="0" shapeId="0" xr:uid="{8C897A8B-D1C6-45BB-8438-421B6D56C67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1" authorId="0" shapeId="0" xr:uid="{B2C2C298-1D83-4145-96C0-ED8BDCA6D82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1" authorId="0" shapeId="0" xr:uid="{CC098436-64A0-45B5-A100-94C5686FDCD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1" authorId="0" shapeId="0" xr:uid="{F34452BC-5528-457B-91D1-8D71A0038ED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1" authorId="0" shapeId="0" xr:uid="{EA6F45F9-6CC8-471F-9DA2-7A91B2E1EA6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1" authorId="0" shapeId="0" xr:uid="{2BE2667B-2952-48A8-A289-A629248DD8F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1" authorId="0" shapeId="0" xr:uid="{83C2A511-5938-45BA-BB72-9DDD281233F6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1" authorId="0" shapeId="0" xr:uid="{DE8A8B95-A1AD-46C3-B0F6-2C137CC1E3C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2" authorId="0" shapeId="0" xr:uid="{01C6CD9E-734C-484D-AAD1-9FBC0ACE8B7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2" authorId="0" shapeId="0" xr:uid="{69F6C6C0-E389-41A8-AD0E-BAEB6E202D7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2" authorId="0" shapeId="0" xr:uid="{6E79842E-E642-4B70-8185-BADCA327AFD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2" authorId="0" shapeId="0" xr:uid="{ECE595CA-A9F5-4FFB-8611-18059EEB6AB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2" authorId="0" shapeId="0" xr:uid="{783E903D-2834-42B9-BE15-F78BE943F0C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2" authorId="0" shapeId="0" xr:uid="{E1CDA3F8-5B47-4E98-8988-7FEA5E76B86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2" authorId="0" shapeId="0" xr:uid="{DFFF156F-3F4E-4744-90F1-4035DC4B658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2" authorId="0" shapeId="0" xr:uid="{4F26FA4B-F01F-40DC-9ACB-5D48F569072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2" authorId="0" shapeId="0" xr:uid="{B4BA11E7-F904-41CD-AB0B-72610EB8FD21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2" authorId="0" shapeId="0" xr:uid="{B2BD5E26-FAB6-40C0-B854-E52EECE6683A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3" authorId="0" shapeId="0" xr:uid="{49C93F48-7A54-4B39-BB2D-DD09AB5FC17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3" authorId="0" shapeId="0" xr:uid="{78D3C4F3-EEEA-498E-A355-1B6A903ACCA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3" authorId="0" shapeId="0" xr:uid="{D89E9885-EF99-4497-B82A-2CD44DB9079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3" authorId="0" shapeId="0" xr:uid="{F643AA7F-E8C1-4C2A-9030-28D6D4A1402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3" authorId="0" shapeId="0" xr:uid="{1FEC79E5-7F1D-4068-9877-9F26F4BB23A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3" authorId="0" shapeId="0" xr:uid="{FDD92E82-0396-4C59-98A3-D451607B0B7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3" authorId="0" shapeId="0" xr:uid="{BFBBCD53-EA89-4F37-8006-65943937CE0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3" authorId="0" shapeId="0" xr:uid="{EAF7FCA2-7E2B-4B05-8708-B268BC71D114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3" authorId="0" shapeId="0" xr:uid="{2272DE95-DDB2-4E9E-BA2E-635E17CD71A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3" authorId="0" shapeId="0" xr:uid="{3EB47A7F-E9D0-4F59-8094-4B1D4855DA1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4" authorId="0" shapeId="0" xr:uid="{A12E88F5-1823-4305-BE21-C9320040ACB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4" authorId="0" shapeId="0" xr:uid="{A76E7E5D-9335-4DFD-9B9F-8DB9B0B37D0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4" authorId="0" shapeId="0" xr:uid="{9F4053CF-AC3E-4A8A-A964-68E64936695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4" authorId="0" shapeId="0" xr:uid="{B118A07E-FB5B-4D6E-A984-663A0A34460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4" authorId="0" shapeId="0" xr:uid="{3C1D844D-231C-4086-9CCF-DD2BB29B82D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4" authorId="0" shapeId="0" xr:uid="{4B3279AD-D555-4BDF-A1DF-A497A408745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4" authorId="0" shapeId="0" xr:uid="{02E6E86F-D66B-420B-B33D-8376D99D22A4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4" authorId="0" shapeId="0" xr:uid="{CE19750C-A635-4A71-A655-16D894B4DDA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4" authorId="0" shapeId="0" xr:uid="{FF4B7099-D378-4173-B034-7CD4CEA54B9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4" authorId="0" shapeId="0" xr:uid="{899E5DBE-5287-49EC-85A5-EA648F15EE8B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5" authorId="0" shapeId="0" xr:uid="{1461AA24-06D7-4D5F-AA37-19E0B38AF10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5" authorId="0" shapeId="0" xr:uid="{6EE0BC06-4721-46FC-86D2-12445B2D788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5" authorId="0" shapeId="0" xr:uid="{4E60F5E1-D6EE-41B6-932D-B1C682FD3F3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5" authorId="0" shapeId="0" xr:uid="{22E6B9D7-DAA7-4D53-8316-87E890A52DC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5" authorId="0" shapeId="0" xr:uid="{E8023A2D-1CE3-4029-A41C-32A5888A467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5" authorId="0" shapeId="0" xr:uid="{26AF854A-E04D-40E9-BE14-FB572AC9228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5" authorId="0" shapeId="0" xr:uid="{B1AAAD79-BD4E-4D7C-A061-82C68ED2037C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5" authorId="0" shapeId="0" xr:uid="{444DF0E7-63FF-48EA-AC7B-25279CC660B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5" authorId="0" shapeId="0" xr:uid="{A0375A31-026F-4105-9386-6D9341BF685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5" authorId="0" shapeId="0" xr:uid="{3D7B7591-3CAD-42A8-A8A0-B2099E69D1E1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6" authorId="0" shapeId="0" xr:uid="{A1FEF6F1-6E35-4231-A432-99E845C8342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6" authorId="0" shapeId="0" xr:uid="{F231C3C2-E332-4367-BA1D-9EFC5ACE6AD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6" authorId="0" shapeId="0" xr:uid="{011347AD-D212-4103-8A95-26A67701CDC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6" authorId="0" shapeId="0" xr:uid="{05F2A9CD-5E6A-4BDA-AFBA-479B635AB5E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6" authorId="0" shapeId="0" xr:uid="{B236F2BD-7A0D-48FB-95EA-2A48319A6D5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6" authorId="0" shapeId="0" xr:uid="{4B893B5E-FC60-43F9-91B5-138DF46E829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6" authorId="0" shapeId="0" xr:uid="{23F8F13C-95BB-4A03-8785-7601C1C33E8D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6" authorId="0" shapeId="0" xr:uid="{54CD478E-1AC9-49B3-81CA-AF4B73E8669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6" authorId="0" shapeId="0" xr:uid="{ACB81B3B-9842-443B-8E9A-A4DC99FAA2E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6" authorId="0" shapeId="0" xr:uid="{6033F924-4061-482A-8AB8-707F7C2E3D06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7" authorId="0" shapeId="0" xr:uid="{E93E019E-CEF0-4523-8899-C974C356CCB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7" authorId="0" shapeId="0" xr:uid="{4A7A0A0B-BCDC-413D-A7EB-C37C9CC5BF7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7" authorId="0" shapeId="0" xr:uid="{75AE1EFD-A944-42AD-A34B-6C9C68D6F01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7" authorId="0" shapeId="0" xr:uid="{DDBD9D2A-7663-44AC-A51D-078ADDA994C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7" authorId="0" shapeId="0" xr:uid="{F3FA263D-6D95-4C1B-9D73-54EE317ACAF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7" authorId="0" shapeId="0" xr:uid="{6C6D3D36-8A24-4E87-A029-2324F85DE41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7" authorId="0" shapeId="0" xr:uid="{47CA80A1-0195-4DED-871B-B3377E4799D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7" authorId="0" shapeId="0" xr:uid="{5A589C55-5D2E-46C2-8473-BB20ABDFC5F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7" authorId="0" shapeId="0" xr:uid="{4EED9209-0794-49E0-B3E0-53A7D54E7A6C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7" authorId="0" shapeId="0" xr:uid="{8DC7A18E-76A4-495A-8567-79935F30EBB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8" authorId="0" shapeId="0" xr:uid="{A9C66765-8CA2-455F-B143-64A0D04E38A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8" authorId="0" shapeId="0" xr:uid="{31B48A94-5B61-489C-866A-EEDD67ADB15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8" authorId="0" shapeId="0" xr:uid="{21C6014E-86E0-4BDB-91F1-894EC87268A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8" authorId="0" shapeId="0" xr:uid="{047BD2E5-851D-4DDF-9616-1B2CAABA569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8" authorId="0" shapeId="0" xr:uid="{FE17A37E-9A5B-4C7C-84F6-E25E899B234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8" authorId="0" shapeId="0" xr:uid="{0FC8C190-0349-4EA2-BA29-BE317E26125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8" authorId="0" shapeId="0" xr:uid="{B317DB7A-4958-4A27-972E-487754DDF68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8" authorId="0" shapeId="0" xr:uid="{798F4D4E-8A6B-4001-9229-B4DBA72DEBF9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8" authorId="0" shapeId="0" xr:uid="{CF5B48E0-4B2C-4E5A-8506-F94DF891734A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8" authorId="0" shapeId="0" xr:uid="{415D22D8-1E35-432F-980D-3542D7C2DDF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9" authorId="0" shapeId="0" xr:uid="{160AF108-0249-4DB0-AA16-5BB3A93DB72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9" authorId="0" shapeId="0" xr:uid="{B4FB1EB8-7718-4293-836F-2718254ED8D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9" authorId="0" shapeId="0" xr:uid="{F8304672-2CCE-4A8B-8241-2754619F3FC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9" authorId="0" shapeId="0" xr:uid="{09C98F95-E478-4BE3-8BF9-3ED990A589C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9" authorId="0" shapeId="0" xr:uid="{58A8AFBE-3F9A-47BE-AF42-6ECAFB6315A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9" authorId="0" shapeId="0" xr:uid="{BCCD96F7-782A-4F8C-9BBC-DC6DC2FD024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9" authorId="0" shapeId="0" xr:uid="{306CC380-2033-44B4-8388-998AA7EF3EC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9" authorId="0" shapeId="0" xr:uid="{531C6D9F-968F-423B-8F70-E53BED77A57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9" authorId="0" shapeId="0" xr:uid="{36847EE0-DD55-4EDF-90C0-6143ADE58941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9" authorId="0" shapeId="0" xr:uid="{88DA96F1-EB4A-46A8-A068-FF54779C7DC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0" authorId="0" shapeId="0" xr:uid="{A7C4953F-FAE5-423A-8628-30F6DCACA3D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0" authorId="0" shapeId="0" xr:uid="{E8F3E96F-5100-42A4-890B-39190720F4C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0" authorId="0" shapeId="0" xr:uid="{BE0FEAE5-4BE8-4ED1-B31C-B3A3EE05D6F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0" authorId="0" shapeId="0" xr:uid="{93CF3CB9-FA7A-432A-B115-285F2D51C1B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0" authorId="0" shapeId="0" xr:uid="{5B5B20AD-8BBF-4815-9D67-06CE0138DAC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0" authorId="0" shapeId="0" xr:uid="{F117E349-D521-401B-8779-86F6C561507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0" authorId="0" shapeId="0" xr:uid="{F9D500CE-76A4-417C-B07C-85EEDE536B6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0" authorId="0" shapeId="0" xr:uid="{1B752395-2808-43E9-BB3F-FA9FD7566B4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0" authorId="0" shapeId="0" xr:uid="{EB42C6B4-D400-4D91-93D5-92A4DEC5F84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0" authorId="0" shapeId="0" xr:uid="{474ABF97-0EC5-4911-9807-135F28D0F3DC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1" authorId="0" shapeId="0" xr:uid="{F5EE9C12-2998-4464-8E30-2DCE276341F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1" authorId="0" shapeId="0" xr:uid="{9396336C-63AE-4DDC-B097-088980F7541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1" authorId="0" shapeId="0" xr:uid="{11BC4AAF-318B-49C3-B92D-D33EB8B75E1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1" authorId="0" shapeId="0" xr:uid="{F989C08F-0BF9-4477-AD0E-CB445FE8BD7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1" authorId="0" shapeId="0" xr:uid="{79FA699A-A5D4-4665-85B8-F06633F92B0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1" authorId="0" shapeId="0" xr:uid="{3C2131ED-38AB-4B69-AC4E-657C3F44C94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1" authorId="0" shapeId="0" xr:uid="{937E7DA9-1156-47AC-A9C4-2FDC6CD77E6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1" authorId="0" shapeId="0" xr:uid="{1D238445-ACC3-4887-9F5A-EBE8A6923B7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1" authorId="0" shapeId="0" xr:uid="{AE5ECCA3-AAD3-471A-8A9B-CF9D9352F648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1" authorId="0" shapeId="0" xr:uid="{C63ED51E-2D97-4819-B0A8-10FBCB117238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2" authorId="0" shapeId="0" xr:uid="{962DA39D-B425-4BFF-A177-9E95A676A31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2" authorId="0" shapeId="0" xr:uid="{800668B7-0F33-4966-9E8C-807DA72DDF3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2" authorId="0" shapeId="0" xr:uid="{955EF31A-C6A9-4B41-884F-B6697F6C530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2" authorId="0" shapeId="0" xr:uid="{9890D5AA-11FB-426A-BBC2-DC40A90B11E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2" authorId="0" shapeId="0" xr:uid="{3A43411F-A302-489D-84EB-0141B097B47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2" authorId="0" shapeId="0" xr:uid="{8B8D1FDC-B469-42EB-89AE-CE496BC1CD7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2" authorId="0" shapeId="0" xr:uid="{2748B553-73FE-43F1-8212-64BFF4EBF43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2" authorId="0" shapeId="0" xr:uid="{8A5BB45C-91CC-4394-8524-9FC4CCDA203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2" authorId="0" shapeId="0" xr:uid="{EA420043-9E6D-4DC3-BB0F-937CF76836E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2" authorId="0" shapeId="0" xr:uid="{AB9A425B-F1E3-4F70-98BE-58E606D91A9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3" authorId="0" shapeId="0" xr:uid="{3625E1BD-8DDE-420D-B286-D79DF5BF05A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3" authorId="0" shapeId="0" xr:uid="{59FC8E6A-FDA0-4671-8158-886D886D97D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3" authorId="0" shapeId="0" xr:uid="{14CD1959-3E25-4C56-A548-4A23140CAC8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3" authorId="0" shapeId="0" xr:uid="{1D903FA3-0CC7-4D18-992C-9615BED7A57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3" authorId="0" shapeId="0" xr:uid="{30BDF8CA-21E7-4B65-BED7-688BEB735C2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3" authorId="0" shapeId="0" xr:uid="{1CCF90A0-7472-4D31-A035-A271CE78B90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3" authorId="0" shapeId="0" xr:uid="{DB60031A-FF29-4430-82AA-26B81C574E2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3" authorId="0" shapeId="0" xr:uid="{C2FA1CA9-1934-4520-8C61-78468CAFC97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3" authorId="0" shapeId="0" xr:uid="{340D540C-63E1-46E5-8172-FBA0FA3F6F5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3" authorId="0" shapeId="0" xr:uid="{1E90CF98-262D-4A73-A179-4868AC4C6B58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4" authorId="0" shapeId="0" xr:uid="{0FA55E18-7A2D-4C8E-8CE4-8BC4612F688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4" authorId="0" shapeId="0" xr:uid="{A54FED93-7DF6-4174-87CE-CEF83937615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4" authorId="0" shapeId="0" xr:uid="{C49E21F7-E168-4AEE-B8A4-E83864341BC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4" authorId="0" shapeId="0" xr:uid="{B80ADDB2-8651-4A92-A0F6-B5DF88CAC25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4" authorId="0" shapeId="0" xr:uid="{E7AC4C78-3A45-44C2-A0F8-79ED6B4DC97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4" authorId="0" shapeId="0" xr:uid="{3480ACA9-F5AE-4170-86EF-0D2E6656927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4" authorId="0" shapeId="0" xr:uid="{C11C3C71-F14B-4B7E-A5C6-205E4829A9C3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4" authorId="0" shapeId="0" xr:uid="{58BBF2E9-9C58-4307-91DB-0BF092F049B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4" authorId="0" shapeId="0" xr:uid="{6CA7B953-CAC2-4058-8FD9-450AF0FABC88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4" authorId="0" shapeId="0" xr:uid="{CFD7E575-97F3-4D4C-8135-97801B452ED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MILKIDi3</author>
  </authors>
  <commentList>
    <comment ref="Q4" authorId="0" shapeId="0" xr:uid="{8C2177C6-FFCD-42B1-B70F-8C7B870AB9F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4" authorId="0" shapeId="0" xr:uid="{633AF483-AA55-4B3B-8540-BB0DE22D612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4" authorId="0" shapeId="0" xr:uid="{16D7A4A6-30DF-4C21-8FA4-CAEE1F01220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4" authorId="0" shapeId="0" xr:uid="{ED921B5F-A256-43D2-B4EB-3F0BF65E79E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4" authorId="0" shapeId="0" xr:uid="{459BAA9E-6034-4CC3-98EE-170C87467BF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4" authorId="0" shapeId="0" xr:uid="{8600B6BF-E90C-44B7-9328-F45A0F60FA4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4" authorId="0" shapeId="0" xr:uid="{4B0A8C36-EB95-4C79-ABD3-C870E38381F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4" authorId="0" shapeId="0" xr:uid="{09BE7FF1-5CA0-41D2-91AB-579D70955FD0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4" authorId="0" shapeId="0" xr:uid="{090BCC82-2E28-4D7D-8A61-DF1D5573307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4" authorId="0" shapeId="0" xr:uid="{777B7035-05EE-4710-940F-2575885131A1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5" authorId="0" shapeId="0" xr:uid="{D7F718D9-0D5C-4720-8CBF-144CDAB841E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5" authorId="0" shapeId="0" xr:uid="{A7970729-4937-4F41-A802-50216791E80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5" authorId="0" shapeId="0" xr:uid="{9D24D0E7-824A-4F2F-AE60-CEDEF7150E1A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5" authorId="0" shapeId="0" xr:uid="{190B054F-D343-4807-B1A2-4504E6E0762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5" authorId="0" shapeId="0" xr:uid="{39DC8DE2-5F85-480C-8EEE-6B4923C2C5C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5" authorId="0" shapeId="0" xr:uid="{CDECE611-FFE9-499D-899D-573F07FAA26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5" authorId="0" shapeId="0" xr:uid="{AC492E49-16E9-4A2F-8DF2-E1C35AAF02E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5" authorId="0" shapeId="0" xr:uid="{3CAA58C2-F4A7-4F21-A276-4EF3303A990D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5" authorId="0" shapeId="0" xr:uid="{1C2F6040-6FC5-4ECD-8213-43F5A0F28811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5" authorId="0" shapeId="0" xr:uid="{F42134A6-A751-4A0A-9DC6-7DC12740670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6" authorId="0" shapeId="0" xr:uid="{48C37004-F883-4286-ACEB-444B11BF6CC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6" authorId="0" shapeId="0" xr:uid="{D9760E24-5E62-493E-83F9-683D77EAD3A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6" authorId="0" shapeId="0" xr:uid="{861E1539-FC4C-415D-9660-F99DFB18147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6" authorId="0" shapeId="0" xr:uid="{28E99202-F233-4750-B2AC-B583F8B4F89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6" authorId="0" shapeId="0" xr:uid="{725CED2C-4F80-403F-A2BD-F07622BD4A4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6" authorId="0" shapeId="0" xr:uid="{B15E08E4-3FC8-496D-8697-0B68F5112BA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6" authorId="0" shapeId="0" xr:uid="{37EF11FD-59AA-4A5C-B938-39546713AC6D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6" authorId="0" shapeId="0" xr:uid="{B34961C3-5C77-480F-8972-C0BC21D80AF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6" authorId="0" shapeId="0" xr:uid="{5D8C6A05-45C3-4C42-92CB-5F3F526B45B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6" authorId="0" shapeId="0" xr:uid="{C0C3566F-395D-42AD-9CE6-CA29269E70E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7" authorId="0" shapeId="0" xr:uid="{8F4416C4-F79A-4294-9D18-0D9284920C8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7" authorId="0" shapeId="0" xr:uid="{2E836996-4EC3-4F34-8302-92C923734C1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7" authorId="0" shapeId="0" xr:uid="{64EF1634-43E7-4CB5-B064-041F3E6D518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7" authorId="0" shapeId="0" xr:uid="{D940132F-E9BA-4331-ADBB-BD27DB1C0A6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7" authorId="0" shapeId="0" xr:uid="{A00BB7B1-D2D3-49CE-B68A-E19FC5E6039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7" authorId="0" shapeId="0" xr:uid="{41D8288F-A0F7-4FA2-AACF-4F63CCE8FBC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7" authorId="0" shapeId="0" xr:uid="{63FBC6ED-EC82-4712-98E5-CC606431FE63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7" authorId="0" shapeId="0" xr:uid="{BF9970E0-DD63-49E7-A3A2-1F83E24B515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7" authorId="0" shapeId="0" xr:uid="{A1C2CAAF-AFAF-4654-8B8F-3BFE03F0F65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7" authorId="0" shapeId="0" xr:uid="{99A9E7E4-9FF3-424D-ABED-BAB9F11AE127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8" authorId="0" shapeId="0" xr:uid="{1635590C-8909-4A03-A6B4-A035628D845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8" authorId="0" shapeId="0" xr:uid="{76B0D77D-80AA-46C5-8CF5-2E2A5CEECE8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8" authorId="0" shapeId="0" xr:uid="{091B6A57-9C3F-49D1-8887-397162A7ED8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8" authorId="0" shapeId="0" xr:uid="{70AE9DC6-AC01-4410-B100-D398D116D5B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8" authorId="0" shapeId="0" xr:uid="{68E807BB-84EB-4973-B992-24D8CA55C3A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8" authorId="0" shapeId="0" xr:uid="{FBED7242-9506-4DF6-821C-649240E4304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8" authorId="0" shapeId="0" xr:uid="{0645D1C2-97F2-44CC-BF46-0C7257673CD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8" authorId="0" shapeId="0" xr:uid="{87F91160-DE06-442D-96B8-D7237C3F204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8" authorId="0" shapeId="0" xr:uid="{923454BD-1101-4DAA-B6C7-2C017F11BB1A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8" authorId="0" shapeId="0" xr:uid="{7BBB8B3E-D45D-49E4-84BB-720A3E6BE1E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9" authorId="0" shapeId="0" xr:uid="{14E412F9-695E-490D-AB31-BD99DF63219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9" authorId="0" shapeId="0" xr:uid="{E2565C53-F0D3-4647-A857-F5C5C1F86FE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9" authorId="0" shapeId="0" xr:uid="{788157A2-4E3E-474E-86D7-57B4C76374E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9" authorId="0" shapeId="0" xr:uid="{F15E9D8E-2FE6-4811-A96F-5D962AEDDF0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9" authorId="0" shapeId="0" xr:uid="{BAD39445-DAE0-421B-8ED4-7B8CD14AF38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9" authorId="0" shapeId="0" xr:uid="{1CCCB443-E690-4560-9A8A-7325968FAD8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9" authorId="0" shapeId="0" xr:uid="{765E3E3C-9446-494A-9496-07A8DCA69CC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9" authorId="0" shapeId="0" xr:uid="{87683D78-E738-49C5-A300-DFEDF5B2DA3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9" authorId="0" shapeId="0" xr:uid="{55BE59EE-B8CD-4ACC-9A4E-03BA9B1FF5E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9" authorId="0" shapeId="0" xr:uid="{3D0102FB-F313-48A1-AADF-D7A4652757EB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0" authorId="0" shapeId="0" xr:uid="{D98FED87-74EC-4082-A134-397DBFEFEE6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0" authorId="0" shapeId="0" xr:uid="{C4AC42D2-E518-4402-8C61-A6BAA239CAA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0" authorId="0" shapeId="0" xr:uid="{4BB7096C-DE3C-40D1-873B-493B6873247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0" authorId="0" shapeId="0" xr:uid="{0C0E2CEA-5FC0-4CA1-96AF-32F11E7F3C1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0" authorId="0" shapeId="0" xr:uid="{59BC74A1-64FA-4F34-A8F1-12152400BAB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0" authorId="0" shapeId="0" xr:uid="{1123026F-5F0D-4780-B0C2-4E911B076AB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0" authorId="0" shapeId="0" xr:uid="{8B46C08C-E3D0-4178-98F7-8066196F35A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0" authorId="0" shapeId="0" xr:uid="{5D857895-81D0-498A-B666-62E6E4691A3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0" authorId="0" shapeId="0" xr:uid="{72C63F07-704C-4752-A480-C00202B1AA7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0" authorId="0" shapeId="0" xr:uid="{E457BDD0-EC4B-463D-ACD5-B183194AB0D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1" authorId="0" shapeId="0" xr:uid="{0F5A39D4-C15D-4587-BB61-CBC58A92C87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1" authorId="0" shapeId="0" xr:uid="{F37C0254-1300-4F3B-A16F-7AC97447C9D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1" authorId="0" shapeId="0" xr:uid="{E6EC606C-D950-4F72-8139-9598DF4975B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1" authorId="0" shapeId="0" xr:uid="{F4C94E73-34AC-4FAA-82A6-1CB277E044F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1" authorId="0" shapeId="0" xr:uid="{8253269C-4FD8-4F9C-A987-F1E25FF5425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1" authorId="0" shapeId="0" xr:uid="{316D6D94-6A0D-44C1-B4C7-8BF9DFF25FF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1" authorId="0" shapeId="0" xr:uid="{E463F181-316D-4E48-95E5-41017DAFD62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1" authorId="0" shapeId="0" xr:uid="{28B0ACF8-3CB9-4449-8FB2-0F2D583EEB16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1" authorId="0" shapeId="0" xr:uid="{9AE0682B-EDC3-44B8-AABD-E6EEBD9D5D1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1" authorId="0" shapeId="0" xr:uid="{13E323CF-519A-4A74-8610-8EFCEC9A69B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2" authorId="0" shapeId="0" xr:uid="{7759B3AE-E48E-43BB-BE66-678EF397DC7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2" authorId="0" shapeId="0" xr:uid="{BFA38B3B-BBDB-43F0-905A-3915FC6A977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2" authorId="0" shapeId="0" xr:uid="{078FE415-7AD0-4B4D-9921-4662DB853B6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2" authorId="0" shapeId="0" xr:uid="{7E107561-7302-4510-BFA3-CD6E2AC7627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2" authorId="0" shapeId="0" xr:uid="{F3FDD13E-7BEB-4466-A2B2-3B04F7C7993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2" authorId="0" shapeId="0" xr:uid="{EEE5746B-160A-4AF1-AF34-A2101981FF8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2" authorId="0" shapeId="0" xr:uid="{2F919299-E35B-4C9B-B3F7-50CAF157B864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2" authorId="0" shapeId="0" xr:uid="{0258D0DE-B3B8-4FF1-A931-F77AFA62F9AD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2" authorId="0" shapeId="0" xr:uid="{06DA90C0-DC10-48D7-A33A-AC4B935DD92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2" authorId="0" shapeId="0" xr:uid="{6B8ED81B-D6BC-4C25-9624-24AF938544F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3" authorId="0" shapeId="0" xr:uid="{FADBBE51-A2FC-4645-BF63-3C4797B52CA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3" authorId="0" shapeId="0" xr:uid="{2341C2F7-761D-4B75-9D9A-A6C9195276D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3" authorId="0" shapeId="0" xr:uid="{28FB3E05-238C-4AFC-8262-FEFBC3DC766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3" authorId="0" shapeId="0" xr:uid="{EACC58C4-F7CC-4F7F-951B-D655B565361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3" authorId="0" shapeId="0" xr:uid="{84B8DCB8-821C-4A36-9FDF-5ABF162BADF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3" authorId="0" shapeId="0" xr:uid="{99490B40-57D0-4541-837B-08BB1477A27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3" authorId="0" shapeId="0" xr:uid="{9F0E43D1-5FF5-4DFB-95A1-1C4628B3A9F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3" authorId="0" shapeId="0" xr:uid="{132CC397-4E58-4BE0-953A-B948BDAE271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3" authorId="0" shapeId="0" xr:uid="{2569EFC9-CE71-4FC5-9BC3-FDD88660162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3" authorId="0" shapeId="0" xr:uid="{7B223B33-F340-4F0B-B8CA-0726979AE9E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4" authorId="0" shapeId="0" xr:uid="{74C22D59-9DF3-41D4-A0DB-CD68A6C5C78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4" authorId="0" shapeId="0" xr:uid="{97B4D49B-C54A-41BC-8ECB-5C5CF68B39E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4" authorId="0" shapeId="0" xr:uid="{AEF88AEC-641F-4CD2-AFC9-BE3172AA2EC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4" authorId="0" shapeId="0" xr:uid="{014F0518-5CA9-4DD0-982F-4B656E36135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4" authorId="0" shapeId="0" xr:uid="{EB9FB0A6-F1B8-41AC-BF56-55A6AA85801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4" authorId="0" shapeId="0" xr:uid="{C8EF95C6-0520-43FC-AC54-D10CA60DB94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4" authorId="0" shapeId="0" xr:uid="{8B515FFE-C99C-47AF-81F1-D48F22AB0BFA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4" authorId="0" shapeId="0" xr:uid="{3CF8B01D-6E58-48B7-990B-387A912DD7BB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4" authorId="0" shapeId="0" xr:uid="{1046724C-B425-440E-9A36-45F1D5CEA81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4" authorId="0" shapeId="0" xr:uid="{631B0385-DFCE-4CC2-95E6-CD6C7C65DED3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5" authorId="0" shapeId="0" xr:uid="{4F2FF9CE-9500-4A72-9DB7-6C97560D897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5" authorId="0" shapeId="0" xr:uid="{96212851-5ED0-42D7-AFF8-2143D7DC4DF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5" authorId="0" shapeId="0" xr:uid="{53E1AB83-C2D9-4574-9DBE-66371289B9A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5" authorId="0" shapeId="0" xr:uid="{9A563FDD-C97A-4249-B59D-529866A474C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5" authorId="0" shapeId="0" xr:uid="{9A55AD10-59F5-4AB6-AD85-AAD601C9F7B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5" authorId="0" shapeId="0" xr:uid="{5AD45DFA-86A6-4FF3-A3AA-B884EE81BCD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5" authorId="0" shapeId="0" xr:uid="{E4C5163A-0FC9-40F3-9410-AB6F6A69589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5" authorId="0" shapeId="0" xr:uid="{A82F6463-A6C7-4126-A202-9AEC8E8A98B6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5" authorId="0" shapeId="0" xr:uid="{3B2BD0CA-9F06-4983-8F97-4553BA2C42E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5" authorId="0" shapeId="0" xr:uid="{67D7C41A-0D04-48E1-B97A-9B3B34BB1D2A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6" authorId="0" shapeId="0" xr:uid="{6910EC28-8E52-4E8F-B604-04843B7C725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6" authorId="0" shapeId="0" xr:uid="{F8E8B680-8035-49EF-8FB9-4CC8867126C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6" authorId="0" shapeId="0" xr:uid="{0DF50AB9-5ADA-4494-873C-C7CA7891546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6" authorId="0" shapeId="0" xr:uid="{ED395D54-F2E2-4A4C-BED7-08084F5D802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6" authorId="0" shapeId="0" xr:uid="{A3460AF1-CC79-4945-B84D-98216D96F2F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6" authorId="0" shapeId="0" xr:uid="{AF1788DA-8913-4FF5-8455-BBCE6A90C98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6" authorId="0" shapeId="0" xr:uid="{2A215280-49B9-4C8C-B17D-C804908CC8E1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6" authorId="0" shapeId="0" xr:uid="{7B48C313-7EE3-4067-A848-284EE2C76B0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6" authorId="0" shapeId="0" xr:uid="{DC4D34F2-1AB4-402B-9EEB-2A8D58BC0BD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6" authorId="0" shapeId="0" xr:uid="{F6F884D1-491C-43FA-B1B1-5C748ECCCB0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7" authorId="0" shapeId="0" xr:uid="{1A5DF219-6283-4C95-B2BD-C4E5E91DFBC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7" authorId="0" shapeId="0" xr:uid="{EE0B2036-BE1F-49E7-90EF-10658D6A125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7" authorId="0" shapeId="0" xr:uid="{7CF18F25-D98D-4478-BF63-F2F9CCA9A97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7" authorId="0" shapeId="0" xr:uid="{E73C6E1C-B971-45B5-BCEC-4E73662C2F7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7" authorId="0" shapeId="0" xr:uid="{67102A42-2B95-495E-B42C-DC4195B9594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7" authorId="0" shapeId="0" xr:uid="{75ED01B5-F8AD-49AF-9ACF-52128A18350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7" authorId="0" shapeId="0" xr:uid="{19EE68DD-885D-4A45-9783-5C672296BFA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7" authorId="0" shapeId="0" xr:uid="{9070447B-53A2-4312-8250-2CDF94D1B8D5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7" authorId="0" shapeId="0" xr:uid="{6762CA21-D185-4E80-9378-2EFF8AECCCF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7" authorId="0" shapeId="0" xr:uid="{1191EF1B-9552-49D1-85B6-EAD4EB67F5A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8" authorId="0" shapeId="0" xr:uid="{C3D8D049-AE88-49A6-83B1-8EACE755043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8" authorId="0" shapeId="0" xr:uid="{2D0F69F7-9B1B-44C7-BCC2-6D5D2D999DD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8" authorId="0" shapeId="0" xr:uid="{D81B1079-C476-4EE4-971A-D28ED4C6E59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8" authorId="0" shapeId="0" xr:uid="{38F493B7-3774-400E-92CD-4BBA787EB311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8" authorId="0" shapeId="0" xr:uid="{C6B910FA-D4B6-467D-A736-8FD6B3FF17E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8" authorId="0" shapeId="0" xr:uid="{989EA39E-E3FF-41B7-B2E9-D60DEF39C8E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8" authorId="0" shapeId="0" xr:uid="{9DC6E5FA-8AA8-4924-80B1-1AFB87B4446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8" authorId="0" shapeId="0" xr:uid="{9836A251-2BA5-4D97-A8D8-DC00E785575D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8" authorId="0" shapeId="0" xr:uid="{CACE7174-4E5B-4483-812B-B73E73C8233A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8" authorId="0" shapeId="0" xr:uid="{0D4C14EB-365B-4266-BBDB-CA6B75135BAD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19" authorId="0" shapeId="0" xr:uid="{DD2E3E57-1291-4B29-80D0-4E310906B6F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19" authorId="0" shapeId="0" xr:uid="{991BB7C8-1065-450A-8A1D-23F12A1CA80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19" authorId="0" shapeId="0" xr:uid="{F952B749-FF0A-4FCD-B0D7-80D1899EB0A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19" authorId="0" shapeId="0" xr:uid="{579C0162-7B73-4995-87C0-37F38368DF3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19" authorId="0" shapeId="0" xr:uid="{867EC793-6E8B-4BBF-AD43-08679AD01E6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19" authorId="0" shapeId="0" xr:uid="{4D469B09-B213-448A-9C46-6695A5C399B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19" authorId="0" shapeId="0" xr:uid="{0E892284-7F92-4FAD-91ED-5B6E982D7F13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19" authorId="0" shapeId="0" xr:uid="{9D7FC6AF-587A-4E16-B9C7-FA9A344A42B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19" authorId="0" shapeId="0" xr:uid="{8F27BE90-96C4-4577-B995-3BFC1603EC44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19" authorId="0" shapeId="0" xr:uid="{B5ECDCC5-0125-45EA-B05F-3ACB7D94B35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0" authorId="0" shapeId="0" xr:uid="{5184A5EB-92D9-4A75-AB63-BEE4B0FA1B1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0" authorId="0" shapeId="0" xr:uid="{F94ACAD1-8628-401E-97A7-BAB73AE5964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0" authorId="0" shapeId="0" xr:uid="{DCCC8917-CA2A-4472-93F2-2443066703D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0" authorId="0" shapeId="0" xr:uid="{640371D0-792B-4B03-BB68-E1896C653DE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0" authorId="0" shapeId="0" xr:uid="{29C0C505-D8A5-4FE9-981C-259EE9C0C12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0" authorId="0" shapeId="0" xr:uid="{E349AEE7-787B-41CC-8EF8-B49044A9FCB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0" authorId="0" shapeId="0" xr:uid="{C87480A1-C248-47A4-8CC1-0253E5A7A478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0" authorId="0" shapeId="0" xr:uid="{9DCF44C8-42C4-453F-B4BB-F2541FD92581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0" authorId="0" shapeId="0" xr:uid="{48A0B624-4237-4B93-938E-90409EF7F904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0" authorId="0" shapeId="0" xr:uid="{7881CDE3-508C-455C-A9D3-5D73946AD7CE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1" authorId="0" shapeId="0" xr:uid="{9611F4ED-BB55-4958-8F05-709F815440C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1" authorId="0" shapeId="0" xr:uid="{CF8F2140-8A02-4FB2-9331-54AED56EE3F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1" authorId="0" shapeId="0" xr:uid="{13649758-4FBB-4511-8BB1-114CE64E341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1" authorId="0" shapeId="0" xr:uid="{E62D4B16-D63F-43EE-9EED-73C0A281C16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1" authorId="0" shapeId="0" xr:uid="{7018F11B-2754-4730-B70B-9C322825E2D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1" authorId="0" shapeId="0" xr:uid="{0FA21CDD-31B3-41DA-B1EC-6405A6327B7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1" authorId="0" shapeId="0" xr:uid="{9C60C6D3-1D14-44F9-B4A4-AF5EB4C04F84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1" authorId="0" shapeId="0" xr:uid="{355E4B96-0DBA-4FE7-9A81-7DCFB64B6297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1" authorId="0" shapeId="0" xr:uid="{1338CBAE-8044-4DE5-8DD7-3566EE77C84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1" authorId="0" shapeId="0" xr:uid="{7AC10786-61BF-4A6D-B79A-A0C3682E9E06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2" authorId="0" shapeId="0" xr:uid="{4D28E5E9-AF8A-4B4F-952B-B0E0C672AA8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2" authorId="0" shapeId="0" xr:uid="{DB121B4C-2E4F-4D84-9C7F-7D0377AC502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2" authorId="0" shapeId="0" xr:uid="{F6F00B0B-C85D-432F-BE41-3E67855684F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2" authorId="0" shapeId="0" xr:uid="{0DF6299C-67B2-4406-BFE8-C09E2AD042E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2" authorId="0" shapeId="0" xr:uid="{51036551-7833-4B95-A1D7-F1DD63AE005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2" authorId="0" shapeId="0" xr:uid="{6330E439-347E-4C37-97D7-156BAA1FAC0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2" authorId="0" shapeId="0" xr:uid="{CB7C3749-2823-48CD-B58A-1F96287A2B6D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2" authorId="0" shapeId="0" xr:uid="{B36C5AA1-1381-4FCD-9893-444EF3B145B0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2" authorId="0" shapeId="0" xr:uid="{76831377-616C-4BE6-BD42-C1E67640E819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2" authorId="0" shapeId="0" xr:uid="{37C646B1-CC91-4FE6-B60D-05889112627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3" authorId="0" shapeId="0" xr:uid="{DDDBACDC-B368-49D4-82C6-7058ABBE1D8A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3" authorId="0" shapeId="0" xr:uid="{9092BD72-309E-493D-983D-4E51E86B644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3" authorId="0" shapeId="0" xr:uid="{FA86767B-DDF5-4FF7-AAB2-8165EBAE1B0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3" authorId="0" shapeId="0" xr:uid="{28659E93-742F-4ADC-B071-F1A3388B757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3" authorId="0" shapeId="0" xr:uid="{9FBC867B-3A8D-411E-A99C-351770CF273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3" authorId="0" shapeId="0" xr:uid="{4B6B35B1-18BA-473D-8EFF-A91090BE50A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3" authorId="0" shapeId="0" xr:uid="{000014A9-ABF2-4DD7-9C91-B29186AC493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3" authorId="0" shapeId="0" xr:uid="{8BFA7CC6-87A7-459A-86E6-456895003FDF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3" authorId="0" shapeId="0" xr:uid="{D37DF247-036B-4111-A161-B51204C3B71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3" authorId="0" shapeId="0" xr:uid="{5D646943-BA6E-438F-9306-50908FE2A870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4" authorId="0" shapeId="0" xr:uid="{A2E98FAF-6267-4431-AEA0-DFEFA42F652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4" authorId="0" shapeId="0" xr:uid="{588B58EE-1AAC-4803-A6E7-4A4D767E026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4" authorId="0" shapeId="0" xr:uid="{24015CC1-D996-4EA9-A15F-5F4FD455801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4" authorId="0" shapeId="0" xr:uid="{ED1F68CC-9607-43C2-8CDC-B5755B8C2BB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4" authorId="0" shapeId="0" xr:uid="{FF59A89D-5099-47E1-AA86-EB81BC795D8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4" authorId="0" shapeId="0" xr:uid="{0671BE56-D602-4C2B-9948-81A6ED82DC6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4" authorId="0" shapeId="0" xr:uid="{F7B82F66-D97A-4559-B6A4-C37C75D73F8E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4" authorId="0" shapeId="0" xr:uid="{35C7D04F-D47D-451F-808E-402A00272A1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4" authorId="0" shapeId="0" xr:uid="{A7099DE7-E70D-44BB-9ED4-A80841CC996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4" authorId="0" shapeId="0" xr:uid="{5B259705-29B5-4602-A0ED-DD5F778C65A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5" authorId="0" shapeId="0" xr:uid="{11C1679C-A396-48F6-9189-F2703FDC1AC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5" authorId="0" shapeId="0" xr:uid="{EADC9278-2D53-455D-86C8-0B72928C3EE3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5" authorId="0" shapeId="0" xr:uid="{B95C42F1-10EF-48AB-B31A-4933D6FB8A5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5" authorId="0" shapeId="0" xr:uid="{C3085572-F9CD-4C2B-BC54-AB5CB453FD5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5" authorId="0" shapeId="0" xr:uid="{AF3E9193-1E6B-462E-9F34-E0C73C9CEC5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5" authorId="0" shapeId="0" xr:uid="{F01F4E0E-B6A5-4188-BF76-076A9777C2A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5" authorId="0" shapeId="0" xr:uid="{8D99FB52-837A-49BD-A995-A492CBE8E39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5" authorId="0" shapeId="0" xr:uid="{7DC95CB8-4D38-4E1F-BC81-59939C04541D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5" authorId="0" shapeId="0" xr:uid="{1C5A7258-8366-416D-9547-78F6E2909A42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5" authorId="0" shapeId="0" xr:uid="{74C7C6F8-DD8B-4F2D-BA27-FA406F14BAB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6" authorId="0" shapeId="0" xr:uid="{D1A63FD2-FBF9-42E0-B1CB-60CB732DB92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6" authorId="0" shapeId="0" xr:uid="{935D66D5-1E4E-4272-9153-832A35F27F1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6" authorId="0" shapeId="0" xr:uid="{876812CB-4B38-49FB-9444-090C2ACA554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6" authorId="0" shapeId="0" xr:uid="{B24B559B-1CB5-4CA1-9F92-EB988DCA623F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6" authorId="0" shapeId="0" xr:uid="{27134CE2-E4DB-4094-B346-44A4699F829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6" authorId="0" shapeId="0" xr:uid="{14A591D4-6EDF-4D53-9BE3-289701AB774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6" authorId="0" shapeId="0" xr:uid="{E752E359-3E34-49F6-AD8A-17CDD1BB9AC5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6" authorId="0" shapeId="0" xr:uid="{424EB227-5A97-4356-B9E0-612EA43ABEA0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6" authorId="0" shapeId="0" xr:uid="{63AB2BF5-4461-416E-91F3-82CF34693A2D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6" authorId="0" shapeId="0" xr:uid="{53F29712-38E3-4272-A2CD-89B4FDD9A91B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7" authorId="0" shapeId="0" xr:uid="{807AF409-76EC-41EC-9514-5B0CC3F7FDD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7" authorId="0" shapeId="0" xr:uid="{87962874-14D6-4A9F-B3BF-B1DF59F503F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7" authorId="0" shapeId="0" xr:uid="{953AB0AC-0E71-41A7-B809-33EFC59B6BB9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7" authorId="0" shapeId="0" xr:uid="{B3830CF8-041E-49B5-A4F1-19BD3731E3E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7" authorId="0" shapeId="0" xr:uid="{527823A0-E347-4A8F-8741-F6159EA395A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7" authorId="0" shapeId="0" xr:uid="{9828B8D6-8844-44F8-92C9-7676F9314CDD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7" authorId="0" shapeId="0" xr:uid="{689DA220-C78E-436B-B453-EDFB199EFBA7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7" authorId="0" shapeId="0" xr:uid="{9E15072F-81AB-4266-AEDB-3C8337049B98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7" authorId="0" shapeId="0" xr:uid="{1AEB9B3A-0762-44FF-887B-BE513E6084AF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7" authorId="0" shapeId="0" xr:uid="{DBAD9825-E0C4-4208-A152-BAD5CA931D20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8" authorId="0" shapeId="0" xr:uid="{243E8A20-C22A-48E5-822B-BAE0A2263AA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8" authorId="0" shapeId="0" xr:uid="{491CE4B9-72BA-4651-809C-8E8CD4ED9FEC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8" authorId="0" shapeId="0" xr:uid="{0E5A9F0E-93B8-4077-A724-5AF08FD70553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8" authorId="0" shapeId="0" xr:uid="{9C7E02C3-0840-4573-AEA2-3B6255D37A2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8" authorId="0" shapeId="0" xr:uid="{DCEB4B64-E7B0-419D-8CCB-27B3E0EA2E5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8" authorId="0" shapeId="0" xr:uid="{47E514B8-FD04-4E37-B3CD-A1401FC5964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8" authorId="0" shapeId="0" xr:uid="{4FC11A5B-7264-451F-98AF-F9BEA39C846B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8" authorId="0" shapeId="0" xr:uid="{7FE6540F-C878-4BA6-8A10-90A353AACD83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8" authorId="0" shapeId="0" xr:uid="{DE5B3FDC-7451-4AAA-91AC-768DAE9C671A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8" authorId="0" shapeId="0" xr:uid="{4F0F902C-370C-4703-B080-2BD2F51FE18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29" authorId="0" shapeId="0" xr:uid="{8553204E-5775-4201-9AAD-FFCC4B65B30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29" authorId="0" shapeId="0" xr:uid="{6EFA88D5-A6F3-43FC-9FEB-54D49AD3629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29" authorId="0" shapeId="0" xr:uid="{B0095ED0-5387-4418-AFF4-BD384A7DBB86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29" authorId="0" shapeId="0" xr:uid="{4F8994DA-0C42-40FF-B9E4-EC7634F9BDF5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29" authorId="0" shapeId="0" xr:uid="{ECD36F69-21F1-46FE-9724-D61779FB7A2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29" authorId="0" shapeId="0" xr:uid="{345D143D-C350-49BF-82FE-64EAA1E78BB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29" authorId="0" shapeId="0" xr:uid="{C9263789-E9A8-4339-B1F7-DAE8156BE9BA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29" authorId="0" shapeId="0" xr:uid="{4012D6F5-E150-40B9-8BD6-F0541A74C1F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29" authorId="0" shapeId="0" xr:uid="{FB3B7B7B-C9A9-4804-8EB3-7FA2C2186575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29" authorId="0" shapeId="0" xr:uid="{63FBFACB-A51B-4644-975B-C9B4FAEF8A85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0" authorId="0" shapeId="0" xr:uid="{84D69453-893A-4F70-8052-D965AC73012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0" authorId="0" shapeId="0" xr:uid="{4BEA2FA9-8876-4504-A69D-BCCFB6A47D8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0" authorId="0" shapeId="0" xr:uid="{5070DA07-D088-4672-8472-EEEBC446A10C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0" authorId="0" shapeId="0" xr:uid="{E6FADEA3-A497-46BE-A396-591BDE315AC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0" authorId="0" shapeId="0" xr:uid="{2E476146-CF98-485E-8DE9-78192B42D25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0" authorId="0" shapeId="0" xr:uid="{82294A1D-ACC0-42AF-A3E7-1E381D00A71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0" authorId="0" shapeId="0" xr:uid="{E9E4F25D-B5DF-4F5A-8683-583ED914FB6F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0" authorId="0" shapeId="0" xr:uid="{FE6BDC33-07F2-4C16-9D7A-5C9B41B57666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0" authorId="0" shapeId="0" xr:uid="{D9DEE350-A966-4778-843C-94145E33E10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0" authorId="0" shapeId="0" xr:uid="{188D92D1-F1AD-44BF-81AC-8E2BA672DA0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1" authorId="0" shapeId="0" xr:uid="{E60A58D2-9B50-4BB3-98C8-C4F648B5DB4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1" authorId="0" shapeId="0" xr:uid="{68EE4D90-B425-48C0-95E6-E224B0B252D6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1" authorId="0" shapeId="0" xr:uid="{56502980-E89A-48D3-AB0B-4638822CFE3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1" authorId="0" shapeId="0" xr:uid="{86026DB9-2046-42CB-8C5F-7BB823328D07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1" authorId="0" shapeId="0" xr:uid="{18F84660-3764-47D4-8E0B-EA2D4FB1F1C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1" authorId="0" shapeId="0" xr:uid="{1B2BD707-AA18-4585-8EA6-B8270705596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1" authorId="0" shapeId="0" xr:uid="{2639AB7B-130B-4C49-A8B0-B1C28B796B94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1" authorId="0" shapeId="0" xr:uid="{1B2230B3-0B31-47B2-B78E-9BC13A75BFE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1" authorId="0" shapeId="0" xr:uid="{9876D28A-9C3B-47EF-B03A-029C469DE76E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1" authorId="0" shapeId="0" xr:uid="{7EBD7B04-5FB6-4CF4-86AA-D53DE4536894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2" authorId="0" shapeId="0" xr:uid="{C9158BF7-42F7-4AEF-89BA-9563AF6847B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2" authorId="0" shapeId="0" xr:uid="{9C80A0E2-AC96-4D58-9295-1D3F757076A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2" authorId="0" shapeId="0" xr:uid="{F62B9352-F72A-463E-A9AF-E93DF66A5C5D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2" authorId="0" shapeId="0" xr:uid="{8CF10C43-1920-431C-9E24-ADCA04F27E3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2" authorId="0" shapeId="0" xr:uid="{88A4436D-ADAE-4DA8-BF35-3FCB4AF8C7A1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2" authorId="0" shapeId="0" xr:uid="{F894B0C1-1902-49C6-A8AE-95596DE83C0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2" authorId="0" shapeId="0" xr:uid="{399E2A25-F256-4CE2-8F4A-4785DBF63E16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2" authorId="0" shapeId="0" xr:uid="{98DCF2CA-0D45-4238-80CA-D28255453EAF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2" authorId="0" shapeId="0" xr:uid="{6665F01B-E98D-41D4-AE05-6014D1DC59CB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2" authorId="0" shapeId="0" xr:uid="{6E3E7AAB-5BDB-4E13-915E-F96F87F577C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3" authorId="0" shapeId="0" xr:uid="{4180448C-ED40-42D8-9CCB-2D5934ECB55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3" authorId="0" shapeId="0" xr:uid="{7B8A9361-E884-448D-8B63-6999D42F96B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3" authorId="0" shapeId="0" xr:uid="{7C4BE3E1-659D-4CE8-9E80-0C087119A5A0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3" authorId="0" shapeId="0" xr:uid="{1EBDDAF9-AE8A-4B03-AB9C-1DA72E3793EB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3" authorId="0" shapeId="0" xr:uid="{1B7C0EDC-B6CE-4C92-9B47-1EB4FDB0BC75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3" authorId="0" shapeId="0" xr:uid="{7580743D-0691-4094-AA1A-A1CAC1324B5B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3" authorId="0" shapeId="0" xr:uid="{EB3EECD2-ECC7-4A16-8FC8-D69C4814F2A9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3" authorId="0" shapeId="0" xr:uid="{F11FFF69-322A-497D-9881-0FF5CCCA8F3D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3" authorId="0" shapeId="0" xr:uid="{FD333EED-FE7C-4B55-898B-AEE59187E7EC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3" authorId="0" shapeId="0" xr:uid="{768B833F-6BEE-486F-A256-9673C0B724B9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4" authorId="0" shapeId="0" xr:uid="{5D8F0020-31E5-41E4-B1B1-EF9C22A8308F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4" authorId="0" shapeId="0" xr:uid="{1E1DD546-D6A0-405B-8EA6-978E42DA4962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4" authorId="0" shapeId="0" xr:uid="{9CEFF3A7-A7BC-4020-99CF-D21CEC25E6A4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4" authorId="0" shapeId="0" xr:uid="{D7C54D45-FBA1-4574-A72D-B7633BF799B2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4" authorId="0" shapeId="0" xr:uid="{D8583C23-5490-4A69-8249-96A91A7C3DD9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4" authorId="0" shapeId="0" xr:uid="{A7138D85-34AC-4BAC-B5B2-BFD76DD31470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4" authorId="0" shapeId="0" xr:uid="{FB8A1DC9-351B-489A-B4AF-56D97112EBF3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4" authorId="0" shapeId="0" xr:uid="{F2718391-5449-4458-B8A7-9AA19EF4FE7C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4" authorId="0" shapeId="0" xr:uid="{ECC03021-554B-4583-9279-1E80074A6584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4" authorId="0" shapeId="0" xr:uid="{0021DBE4-5580-46EC-ACAB-CF5E2B889978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  <comment ref="Q35" authorId="0" shapeId="0" xr:uid="{D27CADF2-2293-4BDA-9F46-D9B0F61D3767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S35" authorId="0" shapeId="0" xr:uid="{E95DBE9A-86F8-4FF7-BDD1-509E53BFAE4E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01  Tidak bekerja (Di rumah saja)    
02  Pensiunan/Almarhum    
03  PNS (selain poin 05 dan 10)    
04  TNI/Polisi    
05  Guru/Dosen    
06  Pegawai Swasta    
07  Pengusaha/Wiraswasta    
08  Pengacara/Hakim/Jaksa/Notaris    
09  Seniman/Pelukis/Artis/Sejenis    
10  Dokter/Bidan/Perawat    
11  Pilot/Pramugari    
12  Pedagang    
13  Petani/Peternak    
14  Nelayan    
15  Buruh (Tani/Pabrik/Bangunan)    
16  Sopir/Masinis/Kondektur    
17  Politikus    
18  Lainnya    </t>
        </r>
      </text>
    </comment>
    <comment ref="W35" authorId="0" shapeId="0" xr:uid="{CE10C7F3-CF26-4E8C-89EC-DE167BC89B38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Y35" authorId="0" shapeId="0" xr:uid="{C3F2E078-A889-4D84-9C5B-92C4F52C64EE}">
      <text>
        <r>
          <rPr>
            <b/>
            <sz val="10"/>
            <color indexed="81"/>
            <rFont val="Tahoma"/>
            <family val="2"/>
          </rPr>
          <t>MILKIDi3:</t>
        </r>
        <r>
          <rPr>
            <sz val="10"/>
            <color indexed="81"/>
            <rFont val="Tahoma"/>
            <family val="2"/>
          </rPr>
          <t xml:space="preserve">
0  Tidak berpendidikan formal    
1  &lt;= SLTP    
2  SLTA    
3  D1    
4  D2    
5  D3    
6  D4    
7  S1    
8  S2    
9  S3   </t>
        </r>
      </text>
    </comment>
    <comment ref="AA35" authorId="0" shapeId="0" xr:uid="{31983378-2D75-413A-B91C-6DB99C151A08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&lt;=  Rp 500.000    
2  Rp 500.001 - Rp 1.000.000    
3  Rp 1.000.001 - Rp 2.000.000    
4  Rp 2.000.001 - Rp 3.000.000    
5  Rp 3.000.001 - Rp 5.000.000    
6  &gt; Rp 5.000.000    
</t>
        </r>
      </text>
    </comment>
    <comment ref="AC35" authorId="0" shapeId="0" xr:uid="{DFF65A95-E54D-4FF8-B73A-05F4F6CA14C4}">
      <text>
        <r>
          <rPr>
            <b/>
            <sz val="12"/>
            <color indexed="81"/>
            <rFont val="Tahoma"/>
            <family val="2"/>
          </rPr>
          <t>MILKIDi3:</t>
        </r>
        <r>
          <rPr>
            <sz val="12"/>
            <color indexed="81"/>
            <rFont val="Tahoma"/>
            <family val="2"/>
          </rPr>
          <t xml:space="preserve">
1  Olahraga    
2  Kesenian    
3  Membaca    
4  Menulis    
5  Travelling    
6  Lainnya    
</t>
        </r>
      </text>
    </comment>
    <comment ref="AE35" authorId="0" shapeId="0" xr:uid="{590FC496-08F7-46E3-B6D7-8A2B38481C52}">
      <text>
        <r>
          <rPr>
            <b/>
            <sz val="10"/>
            <color indexed="81"/>
            <rFont val="Tahoma"/>
            <family val="2"/>
          </rPr>
          <t>Cita2:</t>
        </r>
        <r>
          <rPr>
            <sz val="10"/>
            <color indexed="81"/>
            <rFont val="Tahoma"/>
            <family val="2"/>
          </rPr>
          <t xml:space="preserve">
1  PNS    
2  TNI/Polri    
3  Guru/Dosen    
4  Dokter    
5  Politikus    
6  Wiraswasta    
7  Pekerja Seni/Lukis/Artis/Sejenis    
8  Lainnya    </t>
        </r>
      </text>
    </comment>
    <comment ref="AG35" authorId="0" shapeId="0" xr:uid="{FD711A13-96F4-4D15-9F86-3A923D120CBA}">
      <text>
        <r>
          <rPr>
            <b/>
            <sz val="12"/>
            <color indexed="81"/>
            <rFont val="Tahoma"/>
            <family val="2"/>
          </rPr>
          <t>Jarak:</t>
        </r>
        <r>
          <rPr>
            <sz val="12"/>
            <color indexed="81"/>
            <rFont val="Tahoma"/>
            <family val="2"/>
          </rPr>
          <t xml:space="preserve">
1  &lt; 1 Km    
2  1 - 3 Km    
3  3 - 5 Km    
4  5 - 10 Km    
5  &gt; 10 Km    
</t>
        </r>
      </text>
    </comment>
    <comment ref="AI35" authorId="0" shapeId="0" xr:uid="{E33FD980-D6D0-4245-8DCC-EE27DAC97C10}">
      <text>
        <r>
          <rPr>
            <b/>
            <sz val="10"/>
            <color indexed="81"/>
            <rFont val="Tahoma"/>
            <family val="2"/>
          </rPr>
          <t>Transportasi:</t>
        </r>
        <r>
          <rPr>
            <sz val="10"/>
            <color indexed="81"/>
            <rFont val="Tahoma"/>
            <family val="2"/>
          </rPr>
          <t xml:space="preserve">
1  Jalan Kaki    
2  Sepeda    
3  Sepeda Motor    
4  Mobil Pribadi    
5  Antar Jemput Sekolah    
6  Angkutan Umum    
7  Lainnya    
</t>
        </r>
      </text>
    </comment>
    <comment ref="AL35" authorId="0" shapeId="0" xr:uid="{D2E03185-0148-4118-AB6B-0FFEFA70275F}">
      <text>
        <r>
          <rPr>
            <b/>
            <sz val="10"/>
            <color indexed="81"/>
            <rFont val="Tahoma"/>
            <family val="2"/>
          </rPr>
          <t>Asal Sekolah:</t>
        </r>
        <r>
          <rPr>
            <sz val="10"/>
            <color indexed="81"/>
            <rFont val="Tahoma"/>
            <family val="2"/>
          </rPr>
          <t xml:space="preserve">
1  TK    
2  RA    
3  PAUD    
4  TKLB    
5  Langsung dari Orangtua    
</t>
        </r>
      </text>
    </comment>
  </commentList>
</comments>
</file>

<file path=xl/sharedStrings.xml><?xml version="1.0" encoding="utf-8"?>
<sst xmlns="http://schemas.openxmlformats.org/spreadsheetml/2006/main" count="8096" uniqueCount="1829">
  <si>
    <t>NISN</t>
  </si>
  <si>
    <t>INDUK</t>
  </si>
  <si>
    <t>NAMA SISWA</t>
  </si>
  <si>
    <t>L/P</t>
  </si>
  <si>
    <t>Tempat, Tanggal Lahir</t>
  </si>
  <si>
    <t>Umur (RUMUS)</t>
  </si>
  <si>
    <t>Umur (TEXT)</t>
  </si>
  <si>
    <t>NOMOR INDUK KEPENDUDUKAN (NIK) SISWA</t>
  </si>
  <si>
    <t>tentang ORANG TUA</t>
  </si>
  <si>
    <t>PEKERJAAN (DISERTAI KODE EMIS 2016)</t>
  </si>
  <si>
    <t>Jika PNS</t>
  </si>
  <si>
    <t>Jika TNI</t>
  </si>
  <si>
    <t>JENJANG PENDIDIKAN (DISERTAI KODE EMIS 2016)</t>
  </si>
  <si>
    <t>Penghasilan Perbulan (DISERTAI KODE EMIS 2016)</t>
  </si>
  <si>
    <t>Hobi (DISERTAI KODE EMIS 2016)</t>
  </si>
  <si>
    <t>Cita-cita (DISERTAI KODE EMIS 2016)</t>
  </si>
  <si>
    <t>Jarak Rumah-Sekolah</t>
  </si>
  <si>
    <t>Transportasi yg dipakai</t>
  </si>
  <si>
    <t>Jml Saudara</t>
  </si>
  <si>
    <t>Asal Sekolah Sebelumnya</t>
  </si>
  <si>
    <t>Alamat</t>
  </si>
  <si>
    <t>NO. KARTU KELUARGA</t>
  </si>
  <si>
    <t>NO.HP/</t>
  </si>
  <si>
    <t>TELEPON V2</t>
  </si>
  <si>
    <t>NSM</t>
  </si>
  <si>
    <t>TAHUN MASUK</t>
  </si>
  <si>
    <t>Ayah</t>
  </si>
  <si>
    <t>NIK</t>
  </si>
  <si>
    <t>Tgl Lahir</t>
  </si>
  <si>
    <t>Ibu</t>
  </si>
  <si>
    <t>Gol.</t>
  </si>
  <si>
    <t>Pangkat</t>
  </si>
  <si>
    <t>KODE</t>
  </si>
  <si>
    <t>ASAL TK/RA</t>
  </si>
  <si>
    <t>JL./DUSUN</t>
  </si>
  <si>
    <t>RT.</t>
  </si>
  <si>
    <t>RW.</t>
  </si>
  <si>
    <t>Desa</t>
  </si>
  <si>
    <t>TELEPON</t>
  </si>
  <si>
    <t>9</t>
  </si>
  <si>
    <t>34</t>
  </si>
  <si>
    <t>35</t>
  </si>
  <si>
    <t>36</t>
  </si>
  <si>
    <t>37</t>
  </si>
  <si>
    <t>P</t>
  </si>
  <si>
    <t>LUMAJANG</t>
  </si>
  <si>
    <t>07</t>
  </si>
  <si>
    <t>01</t>
  </si>
  <si>
    <t>1</t>
  </si>
  <si>
    <t>3</t>
  </si>
  <si>
    <t>2</t>
  </si>
  <si>
    <t>03</t>
  </si>
  <si>
    <t>L</t>
  </si>
  <si>
    <t>06</t>
  </si>
  <si>
    <t>5</t>
  </si>
  <si>
    <t>7</t>
  </si>
  <si>
    <t>12</t>
  </si>
  <si>
    <t>16</t>
  </si>
  <si>
    <t>15</t>
  </si>
  <si>
    <t>05</t>
  </si>
  <si>
    <t>RA MUSLIMAT NU 26 MOJOSARI</t>
  </si>
  <si>
    <t>NO</t>
  </si>
  <si>
    <t>NAMA PANGGILAN</t>
  </si>
  <si>
    <t>MUHAMMAD KAVIN BILBAR EFENDI</t>
  </si>
  <si>
    <t>3508210305120001</t>
  </si>
  <si>
    <t>MASUDI EFENDI</t>
  </si>
  <si>
    <t>AGUSTIM MUKARROMAH</t>
  </si>
  <si>
    <t>3508210201820003</t>
  </si>
  <si>
    <t>TK MUSLIMAT NU 01 KEBONSARI</t>
  </si>
  <si>
    <t>SARIREJO I</t>
  </si>
  <si>
    <t>KEBONSARI</t>
  </si>
  <si>
    <t>3508210705090001</t>
  </si>
  <si>
    <t>085258735563</t>
  </si>
  <si>
    <t>KAVIN</t>
  </si>
  <si>
    <t>KENZIE ABDILLAH AQEEL</t>
  </si>
  <si>
    <t>SURYADI</t>
  </si>
  <si>
    <t>DEWI KUMALASARI</t>
  </si>
  <si>
    <t>3508210711120002</t>
  </si>
  <si>
    <t>3508210802860002</t>
  </si>
  <si>
    <t>3508035507930003</t>
  </si>
  <si>
    <t>0</t>
  </si>
  <si>
    <t>SUKO I</t>
  </si>
  <si>
    <t>SUMBERSUKO</t>
  </si>
  <si>
    <t>3508211509090029</t>
  </si>
  <si>
    <t>085319339419</t>
  </si>
  <si>
    <t>KENZIE</t>
  </si>
  <si>
    <t>FAREL APRILIO PUTRA ARIFIN</t>
  </si>
  <si>
    <t>ZAINUL ARIFIN</t>
  </si>
  <si>
    <t>MASLACHATUN NADHIROH</t>
  </si>
  <si>
    <t>3508211504120002</t>
  </si>
  <si>
    <t>3508211308810001</t>
  </si>
  <si>
    <t>3508216605850002</t>
  </si>
  <si>
    <t>RAM CURAH JERO</t>
  </si>
  <si>
    <t>3508211202180003</t>
  </si>
  <si>
    <t>082338483525</t>
  </si>
  <si>
    <t>FAREL</t>
  </si>
  <si>
    <t>MUHAMMAD ILHAM HABIBI</t>
  </si>
  <si>
    <t>ABDUL GHOFAR</t>
  </si>
  <si>
    <t>AHADIYAH</t>
  </si>
  <si>
    <t>3508210409120001</t>
  </si>
  <si>
    <t>3508210906790001</t>
  </si>
  <si>
    <t>3508216008850003</t>
  </si>
  <si>
    <t>KRAJAN TIMUR</t>
  </si>
  <si>
    <t>LABRUK KIDUL</t>
  </si>
  <si>
    <t>3508212111120004</t>
  </si>
  <si>
    <t>085258199517</t>
  </si>
  <si>
    <t>HABIBI</t>
  </si>
  <si>
    <t>MUHAMMAD ALFA JUANDRI</t>
  </si>
  <si>
    <t>ANTON KUEANAN</t>
  </si>
  <si>
    <t>NURISAH</t>
  </si>
  <si>
    <t>3508211101120002</t>
  </si>
  <si>
    <t>5314031810820002</t>
  </si>
  <si>
    <t>3508215409790004</t>
  </si>
  <si>
    <t>3508211101170005</t>
  </si>
  <si>
    <t>081336031141</t>
  </si>
  <si>
    <t>ALFA</t>
  </si>
  <si>
    <t>MUHAMMAD ARDIANSYAH RIZKI</t>
  </si>
  <si>
    <t>AGUS MULYANI</t>
  </si>
  <si>
    <t>ENI PURWASIH</t>
  </si>
  <si>
    <t>3508212211120001</t>
  </si>
  <si>
    <t>3508211207740004</t>
  </si>
  <si>
    <t>3508215011830001</t>
  </si>
  <si>
    <t>3508210705080004</t>
  </si>
  <si>
    <t>085234081683</t>
  </si>
  <si>
    <t>RIZKI</t>
  </si>
  <si>
    <t>MUHAMMAD AZKA WILDANI</t>
  </si>
  <si>
    <t>AKHMAD KHOIRUL ANAM</t>
  </si>
  <si>
    <t>NUR HIDAYAH</t>
  </si>
  <si>
    <t>3508072803130004</t>
  </si>
  <si>
    <t>3508070611890001</t>
  </si>
  <si>
    <t>3508214207930001</t>
  </si>
  <si>
    <t>JL. MAWAR</t>
  </si>
  <si>
    <t>3508070603120008</t>
  </si>
  <si>
    <t>085234450300</t>
  </si>
  <si>
    <t>WILDAN</t>
  </si>
  <si>
    <t>DEVANT LAKZA BINTANG</t>
  </si>
  <si>
    <t>ROKHMAT MARSUDI</t>
  </si>
  <si>
    <t>SITI NUR FARIDAH</t>
  </si>
  <si>
    <t>3508210110180001</t>
  </si>
  <si>
    <t>3508214203900003</t>
  </si>
  <si>
    <t>3508210908180001</t>
  </si>
  <si>
    <t>085546364339</t>
  </si>
  <si>
    <t>DEVANT</t>
  </si>
  <si>
    <t>MUHAMMAD RAFAEL ALHAFID</t>
  </si>
  <si>
    <t>YOYOK AGOK SALEM</t>
  </si>
  <si>
    <t>FENI ANDRIANI</t>
  </si>
  <si>
    <t>3508211709120002</t>
  </si>
  <si>
    <t>3508210808910002</t>
  </si>
  <si>
    <t>3508215904920002</t>
  </si>
  <si>
    <t>3508210603130001</t>
  </si>
  <si>
    <t>085608763529</t>
  </si>
  <si>
    <t>087805985356</t>
  </si>
  <si>
    <t>RAFA</t>
  </si>
  <si>
    <t>ROBI'AH MIZARIYAH</t>
  </si>
  <si>
    <t>NURUL ISLAH</t>
  </si>
  <si>
    <t>IDA NURHAYATI</t>
  </si>
  <si>
    <t>3508215103130001</t>
  </si>
  <si>
    <t>3508212007670003</t>
  </si>
  <si>
    <t>3509215512770001</t>
  </si>
  <si>
    <t>3508210907090008</t>
  </si>
  <si>
    <t>085234431050</t>
  </si>
  <si>
    <t>AFRIZAL HABIBURROHMAAN</t>
  </si>
  <si>
    <t>ABDUL ROKHMAN</t>
  </si>
  <si>
    <t>KHOFIDATUL ROFIAH</t>
  </si>
  <si>
    <t>3508210711120001</t>
  </si>
  <si>
    <t>3508211404840001</t>
  </si>
  <si>
    <t>3508216708910002</t>
  </si>
  <si>
    <t>TK TARBIYATUSH SHIBYAN</t>
  </si>
  <si>
    <t>KRAJAN BARAT</t>
  </si>
  <si>
    <t>3508211204120003</t>
  </si>
  <si>
    <t>085257774831</t>
  </si>
  <si>
    <t>MUHAMMAD SULLAMUL KIROM</t>
  </si>
  <si>
    <t>IMAM MASLUKI</t>
  </si>
  <si>
    <t>FATUKHUL IMAROH</t>
  </si>
  <si>
    <t>3508211503120001</t>
  </si>
  <si>
    <t>3508211208800004</t>
  </si>
  <si>
    <t>350821500810003</t>
  </si>
  <si>
    <t>3508212010090090</t>
  </si>
  <si>
    <t>KIROM</t>
  </si>
  <si>
    <t>KAYLA DWI ALISHA</t>
  </si>
  <si>
    <t>MACHMUD ALI RIDHO</t>
  </si>
  <si>
    <t>DENI HERLINA</t>
  </si>
  <si>
    <t>3508216405130003</t>
  </si>
  <si>
    <t>3508212706770002</t>
  </si>
  <si>
    <t>3508216806790001</t>
  </si>
  <si>
    <t>3508211203090010</t>
  </si>
  <si>
    <t>082330284616</t>
  </si>
  <si>
    <t>KAYLA</t>
  </si>
  <si>
    <t>ZAHRA RIZANI MAHIRAH</t>
  </si>
  <si>
    <t>RIZKY HERMANSYAH</t>
  </si>
  <si>
    <t>ANIFAH ANDERIANI</t>
  </si>
  <si>
    <t>3508216803130001</t>
  </si>
  <si>
    <t>3508210907860004</t>
  </si>
  <si>
    <t>3508214704880007</t>
  </si>
  <si>
    <t>SARIREJO II</t>
  </si>
  <si>
    <t>3508211707120003</t>
  </si>
  <si>
    <t>'082331976404</t>
  </si>
  <si>
    <t>ZAHRA</t>
  </si>
  <si>
    <t>REVANO MAHDI CHRISTIAWAN</t>
  </si>
  <si>
    <t>ISMANTO MAHDI</t>
  </si>
  <si>
    <t>CHRISTINE MEGAWATY</t>
  </si>
  <si>
    <r>
      <t>35080</t>
    </r>
    <r>
      <rPr>
        <u/>
        <sz val="12"/>
        <rFont val="Times New Roman"/>
        <family val="1"/>
      </rPr>
      <t>42301130001</t>
    </r>
  </si>
  <si>
    <t>3508043105810002</t>
  </si>
  <si>
    <t>3508044409840003</t>
  </si>
  <si>
    <t>GEDONGSARI</t>
  </si>
  <si>
    <t>3508210102190003</t>
  </si>
  <si>
    <t>082228236354</t>
  </si>
  <si>
    <t>VANO</t>
  </si>
  <si>
    <t>ALULA FARZANA AYUNINDYA</t>
  </si>
  <si>
    <t>MUKHAMMAD IDRIS</t>
  </si>
  <si>
    <t>MAULI DIA WATI</t>
  </si>
  <si>
    <t>3508214702130002</t>
  </si>
  <si>
    <t>3508211504850001</t>
  </si>
  <si>
    <t>3508214409930003</t>
  </si>
  <si>
    <t>3508210305120002</t>
  </si>
  <si>
    <t>FARZA</t>
  </si>
  <si>
    <t>085334366355</t>
  </si>
  <si>
    <t>NAYLA PUTRI RAHMANIA</t>
  </si>
  <si>
    <t>MUHAMMAD SAFI'I</t>
  </si>
  <si>
    <t>RENI WAHYUNI</t>
  </si>
  <si>
    <t>3508215710120002</t>
  </si>
  <si>
    <t>3508210204830002</t>
  </si>
  <si>
    <t>3508214503900001</t>
  </si>
  <si>
    <t>3508212109060028</t>
  </si>
  <si>
    <t>NAYLA</t>
  </si>
  <si>
    <t>WILDAN PRATAMA</t>
  </si>
  <si>
    <t>SHOLEHUDDIN</t>
  </si>
  <si>
    <t>NURUL FITRIYA</t>
  </si>
  <si>
    <t>3508212309150002</t>
  </si>
  <si>
    <t>3509060504860007</t>
  </si>
  <si>
    <t>3508214205900001</t>
  </si>
  <si>
    <t>3508210809120001</t>
  </si>
  <si>
    <t>081358247780</t>
  </si>
  <si>
    <t>MARDA MAR'ATUS SOLIKHA</t>
  </si>
  <si>
    <t>DANAR IRIANTO</t>
  </si>
  <si>
    <t>MARIS YULIANA</t>
  </si>
  <si>
    <t>3508214408130001</t>
  </si>
  <si>
    <t>3508010605870002</t>
  </si>
  <si>
    <t>3508214407900001</t>
  </si>
  <si>
    <t>3508212809120001</t>
  </si>
  <si>
    <t>MARDA</t>
  </si>
  <si>
    <t>085258828788</t>
  </si>
  <si>
    <t>10</t>
  </si>
  <si>
    <t>AULIA ADINDA DWI RAMADHANI</t>
  </si>
  <si>
    <t>SARONI</t>
  </si>
  <si>
    <t>YUYUN DWI HANDAYANI</t>
  </si>
  <si>
    <t>3508214808120002</t>
  </si>
  <si>
    <t>3508212905800001</t>
  </si>
  <si>
    <t>3508214806830004</t>
  </si>
  <si>
    <t>3508210102060001</t>
  </si>
  <si>
    <t>ADIN</t>
  </si>
  <si>
    <t>082245582581</t>
  </si>
  <si>
    <t>RAFA NUR IHSAN SYAPUTRA</t>
  </si>
  <si>
    <t>SUWANTO</t>
  </si>
  <si>
    <t>WIDIANINGSIH</t>
  </si>
  <si>
    <t>3508211409120002</t>
  </si>
  <si>
    <t>3508211305800001</t>
  </si>
  <si>
    <t>3508215306830003</t>
  </si>
  <si>
    <t>3508210606120003</t>
  </si>
  <si>
    <t>081233036629</t>
  </si>
  <si>
    <t>DIAH OLIVIA</t>
  </si>
  <si>
    <t>MATARAM</t>
  </si>
  <si>
    <t>EDY SURYADI</t>
  </si>
  <si>
    <t>MISNAH</t>
  </si>
  <si>
    <t>DIAH</t>
  </si>
  <si>
    <t>LAILATUL MAGHFIROH</t>
  </si>
  <si>
    <t>MUHAMAD SHOUFI</t>
  </si>
  <si>
    <t>SUNARSIH WINARNI</t>
  </si>
  <si>
    <t>3508214707120001</t>
  </si>
  <si>
    <t>3508210304750004</t>
  </si>
  <si>
    <t>3508214501810001</t>
  </si>
  <si>
    <t>3508211207120008</t>
  </si>
  <si>
    <t>LAILA</t>
  </si>
  <si>
    <t>082339743965</t>
  </si>
  <si>
    <t>NURIDA APRILIANI</t>
  </si>
  <si>
    <t>DODIK KHOIRUL SOLEH</t>
  </si>
  <si>
    <t>IDIL ADHA</t>
  </si>
  <si>
    <t>3508214904120001</t>
  </si>
  <si>
    <t>3508210504800001</t>
  </si>
  <si>
    <t>3508214609840001</t>
  </si>
  <si>
    <t>3508211010090142</t>
  </si>
  <si>
    <t>NURI</t>
  </si>
  <si>
    <t>082335915292</t>
  </si>
  <si>
    <t>HIKMAT GIBRAN ALFARUQ</t>
  </si>
  <si>
    <t>EKO YULIYANTO</t>
  </si>
  <si>
    <t>NENENG KRISTIYANTI</t>
  </si>
  <si>
    <t>3508213103120001</t>
  </si>
  <si>
    <t>3508211807850002</t>
  </si>
  <si>
    <t>3508216201890001</t>
  </si>
  <si>
    <t>3508211204120008</t>
  </si>
  <si>
    <t>GIBRAN</t>
  </si>
  <si>
    <t>085236049258</t>
  </si>
  <si>
    <t>SHEILLA MEITA LUTFIONA</t>
  </si>
  <si>
    <t>LUTFI SANTOSO</t>
  </si>
  <si>
    <t>MERDIASIH WORO PALUPI</t>
  </si>
  <si>
    <t>3508215005120001</t>
  </si>
  <si>
    <t>3508212204910002</t>
  </si>
  <si>
    <t>3508106704930008</t>
  </si>
  <si>
    <t>3508212502130003</t>
  </si>
  <si>
    <t>SHEILA</t>
  </si>
  <si>
    <t>082320485994</t>
  </si>
  <si>
    <t>NUR FITRIANI GHOVIROH</t>
  </si>
  <si>
    <t>MUHAMMAD GHUFRON</t>
  </si>
  <si>
    <t>NOVIA RAHMAWATI</t>
  </si>
  <si>
    <t>3508215805120002</t>
  </si>
  <si>
    <t>3508211107850002</t>
  </si>
  <si>
    <t>3508104911890003</t>
  </si>
  <si>
    <t>3508211407120002</t>
  </si>
  <si>
    <t>FITRI</t>
  </si>
  <si>
    <t>082330793678</t>
  </si>
  <si>
    <t>ZHAFIRA KEISYA PRADANA</t>
  </si>
  <si>
    <t>PROBOLINGGO</t>
  </si>
  <si>
    <t>ADITA PRADANA</t>
  </si>
  <si>
    <t>IIS SUGIARTI</t>
  </si>
  <si>
    <t>3508210409180004</t>
  </si>
  <si>
    <t>FIRA</t>
  </si>
  <si>
    <t>085806090524</t>
  </si>
  <si>
    <t>MUHAMMAD ALEA ISLAMIC SURYONO</t>
  </si>
  <si>
    <t>WAGIK SURYONO</t>
  </si>
  <si>
    <t>MURTI PRASTIWI</t>
  </si>
  <si>
    <t>082236873884</t>
  </si>
  <si>
    <t>ALE</t>
  </si>
  <si>
    <t>FATINATA AZ'ZAHRAH</t>
  </si>
  <si>
    <t>MOHAMAD SAEKONI</t>
  </si>
  <si>
    <t>WUR INDAYATI</t>
  </si>
  <si>
    <t>3508215112120001</t>
  </si>
  <si>
    <t>3508211010690002</t>
  </si>
  <si>
    <t>3508214101770003</t>
  </si>
  <si>
    <t>3508211111090004</t>
  </si>
  <si>
    <t>ZAHRAH</t>
  </si>
  <si>
    <t>085257379950</t>
  </si>
  <si>
    <t>30</t>
  </si>
  <si>
    <t>31</t>
  </si>
  <si>
    <t>32</t>
  </si>
  <si>
    <t>33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</si>
  <si>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</si>
  <si>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</si>
  <si>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</si>
  <si>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</si>
  <si>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</si>
  <si>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</si>
  <si>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</si>
  <si>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</si>
  <si>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</si>
  <si>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</si>
  <si>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</si>
  <si>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</si>
  <si>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</si>
  <si>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</si>
  <si>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</si>
  <si>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</si>
  <si>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</si>
  <si>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ATIKA NUR INDRAT MUKO</t>
  </si>
  <si>
    <t>SAMPIR INDRAT MUKO</t>
  </si>
  <si>
    <t>NURSIAH</t>
  </si>
  <si>
    <t>ATIKA</t>
  </si>
  <si>
    <t>MEYSHA SALSABILA PUTRI</t>
  </si>
  <si>
    <t>SUYANTO</t>
  </si>
  <si>
    <t>SITI MARWIYAH</t>
  </si>
  <si>
    <t>SASA</t>
  </si>
  <si>
    <t>ROFIF IKHROZ MAGHFUR</t>
  </si>
  <si>
    <t>MAGHFUR</t>
  </si>
  <si>
    <t>ERNANI</t>
  </si>
  <si>
    <t>ROFIF</t>
  </si>
  <si>
    <t>KHARISMA ADILA PUTRI</t>
  </si>
  <si>
    <t>SAMSUL ARIFIN</t>
  </si>
  <si>
    <t>DEI FITRIYAH</t>
  </si>
  <si>
    <t>RISMA</t>
  </si>
  <si>
    <t>MOHAMMAD EGI SYAHPUTRA</t>
  </si>
  <si>
    <t>BASORI</t>
  </si>
  <si>
    <t>ARIS PURIYANTI</t>
  </si>
  <si>
    <t>EGGY</t>
  </si>
  <si>
    <t>MUHAMMAD RASYA FABIANSYAH</t>
  </si>
  <si>
    <t>HENDRY HASTRITANTO</t>
  </si>
  <si>
    <t>KHUROTUL A'YUN</t>
  </si>
  <si>
    <t>FABIAN</t>
  </si>
  <si>
    <t>SHAKILLA SUCAHYANI</t>
  </si>
  <si>
    <t>HERI SUCAHYO</t>
  </si>
  <si>
    <t>SULIYATI</t>
  </si>
  <si>
    <t>KILLA</t>
  </si>
  <si>
    <t>ASYIFA TANIA PUTRI</t>
  </si>
  <si>
    <t>AHMAD TOYIB</t>
  </si>
  <si>
    <t>NUR CHOTIMAH</t>
  </si>
  <si>
    <t>SHIYFA</t>
  </si>
  <si>
    <t>MUHAMMAD UBAEDILLAH ALFARIZI</t>
  </si>
  <si>
    <t>SANIMAN MOCH FA'IZ</t>
  </si>
  <si>
    <t>SITI FATIMAH</t>
  </si>
  <si>
    <t>EZI</t>
  </si>
  <si>
    <t>ASYIFA NUR HIDAYAH</t>
  </si>
  <si>
    <t>SUPENO</t>
  </si>
  <si>
    <t>KHUSRIN FARIDA</t>
  </si>
  <si>
    <t>SYIFA</t>
  </si>
  <si>
    <t>NOVIYA NAYLA RAMADHANY</t>
  </si>
  <si>
    <t>MUHAMMAD AFANDI</t>
  </si>
  <si>
    <t>MIRNAWATI</t>
  </si>
  <si>
    <t>MUHAMMAD ALFARISI</t>
  </si>
  <si>
    <t>NGATUBI</t>
  </si>
  <si>
    <t>JULIYATI</t>
  </si>
  <si>
    <t>FARIS</t>
  </si>
  <si>
    <t>ISMAWAUL MAULIDA</t>
  </si>
  <si>
    <t>MUHAMMAD HERI PRIBADI</t>
  </si>
  <si>
    <t>SITI MASRUROH</t>
  </si>
  <si>
    <t>ISMA</t>
  </si>
  <si>
    <t>WAHYU ZAHRA MAULIDIA</t>
  </si>
  <si>
    <t>PUJI SETYO WIDODO</t>
  </si>
  <si>
    <t>SRI WILUJENG</t>
  </si>
  <si>
    <t>RA MUSLIMAT NU 06 DITOTRUNAN LUMAJANG</t>
  </si>
  <si>
    <t>KASYIFA HANUM MUMTAAZAH</t>
  </si>
  <si>
    <t>AINUL YAQIN</t>
  </si>
  <si>
    <t>LINDA SURYANI</t>
  </si>
  <si>
    <t>TK AL-HIDAYAH SUMBERSUKO</t>
  </si>
  <si>
    <t>HANUM</t>
  </si>
  <si>
    <t>LEONELL CHAKRA AMINATA</t>
  </si>
  <si>
    <t>AMIN KISWANTO</t>
  </si>
  <si>
    <t>TRI SISWAYUNI</t>
  </si>
  <si>
    <t>LEO</t>
  </si>
  <si>
    <t>MUHAMMAD AFSA FARAZZAY</t>
  </si>
  <si>
    <t>AFID ASNAN</t>
  </si>
  <si>
    <t>KHOIROTUN NISA'</t>
  </si>
  <si>
    <t>AFSA</t>
  </si>
  <si>
    <t>55</t>
  </si>
  <si>
    <t>56</t>
  </si>
  <si>
    <t>57</t>
  </si>
  <si>
    <t>58</t>
  </si>
  <si>
    <t>59</t>
  </si>
  <si>
    <t>60</t>
  </si>
  <si>
    <t>61</t>
  </si>
  <si>
    <t>AHMAD KHOIRUL AZAM</t>
  </si>
  <si>
    <t>ISNEN SUKARYADI</t>
  </si>
  <si>
    <t>LUTFIYAH</t>
  </si>
  <si>
    <t>AZAM</t>
  </si>
  <si>
    <t>AHMAD KHOIRUN NIZAM</t>
  </si>
  <si>
    <t>NIZAM</t>
  </si>
  <si>
    <t>ANGGITA FEBRIYANTI</t>
  </si>
  <si>
    <t>SUMININGSIH</t>
  </si>
  <si>
    <t>GITA</t>
  </si>
  <si>
    <t>MUKHAMAD FAREL DERMAWAN</t>
  </si>
  <si>
    <t>ACHMAD YUSUF</t>
  </si>
  <si>
    <t>LILIK MUTIATUL KHOIROH</t>
  </si>
  <si>
    <t>RISA AULIA PUTRI</t>
  </si>
  <si>
    <t>SLAMET</t>
  </si>
  <si>
    <t>ROKHIMI</t>
  </si>
  <si>
    <t>TK DHARMA WANITA LABRUK KIDUL</t>
  </si>
  <si>
    <t>PUTRI</t>
  </si>
  <si>
    <t>MUHAMMAD AGUNG SAKTI SAIFUL RIDHO</t>
  </si>
  <si>
    <t>SUHADAK</t>
  </si>
  <si>
    <t>NURUL MASLAKHA</t>
  </si>
  <si>
    <t>AGUNG</t>
  </si>
  <si>
    <t>62</t>
  </si>
  <si>
    <t>63</t>
  </si>
  <si>
    <t>64</t>
  </si>
  <si>
    <t>65</t>
  </si>
  <si>
    <t>66</t>
  </si>
  <si>
    <t>67</t>
  </si>
  <si>
    <t>68</t>
  </si>
  <si>
    <t>ZAHRA SANNI FEBRI AULIA</t>
  </si>
  <si>
    <t>MUKHAMAD RONI</t>
  </si>
  <si>
    <t>ROHANI</t>
  </si>
  <si>
    <t>SANNI</t>
  </si>
  <si>
    <t>HANINDA AYU WULANSARI</t>
  </si>
  <si>
    <t>M. SUWAJI</t>
  </si>
  <si>
    <t>UMI MAIROH</t>
  </si>
  <si>
    <t>HANIN</t>
  </si>
  <si>
    <t>FILLA SASABILLILAH</t>
  </si>
  <si>
    <t>NGATIAMAN</t>
  </si>
  <si>
    <t>NUR SAIDAH</t>
  </si>
  <si>
    <t>FILLA</t>
  </si>
  <si>
    <t>MUHAMMAD RAYHAN ROHZAQI</t>
  </si>
  <si>
    <t>ASMADI</t>
  </si>
  <si>
    <t>NANIK INDAYATI</t>
  </si>
  <si>
    <t>RAYHAN</t>
  </si>
  <si>
    <t>SALSABILA KEYSA PUTRI</t>
  </si>
  <si>
    <t>MOH HENDRIK</t>
  </si>
  <si>
    <t>SAMAWATI</t>
  </si>
  <si>
    <t>KEYSA</t>
  </si>
  <si>
    <t>MUHAMMAD IKMAL EKA SEPTIANTO</t>
  </si>
  <si>
    <t>DWI HARISUSANTO</t>
  </si>
  <si>
    <t>ROAINA INAYATUL ILLAH</t>
  </si>
  <si>
    <t>EKA</t>
  </si>
  <si>
    <t>IZZAH</t>
  </si>
  <si>
    <t>FARAH NABILA</t>
  </si>
  <si>
    <t>FIRUL HUSEN</t>
  </si>
  <si>
    <t>DATIEN YUDHA WIDYANTI</t>
  </si>
  <si>
    <t>FARAH</t>
  </si>
  <si>
    <t>DEWA RIZKY DANUWARDA</t>
  </si>
  <si>
    <t>BAYU FACHRUL YUSIANGGA</t>
  </si>
  <si>
    <t>RATIH PUTRI SUNDAWI</t>
  </si>
  <si>
    <t>TK DHARMA WANITA GRATI 01</t>
  </si>
  <si>
    <t>DEWA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</si>
  <si>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</si>
  <si>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</si>
  <si>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</si>
  <si>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</si>
  <si>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</si>
  <si>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</si>
  <si>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</si>
  <si>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</si>
  <si>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</si>
  <si>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</si>
  <si>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NORMA FAEDAH</t>
  </si>
  <si>
    <t>EDY HARIYANTO</t>
  </si>
  <si>
    <t>TUMITA</t>
  </si>
  <si>
    <t>N'DAH</t>
  </si>
  <si>
    <t>RISTA MEISYAH ADELLIA</t>
  </si>
  <si>
    <t>JUNI SAIFUL</t>
  </si>
  <si>
    <t>WIWIK SUSIATI YANDARI</t>
  </si>
  <si>
    <t>DELLA</t>
  </si>
  <si>
    <t>MUHAMAD KHAFI ZAHWAN</t>
  </si>
  <si>
    <t>MUHAMMAD SHOLEH</t>
  </si>
  <si>
    <t>FITRIA ROFI'AH</t>
  </si>
  <si>
    <t>TK AL-KAUTSAR</t>
  </si>
  <si>
    <t>KHAFI</t>
  </si>
  <si>
    <t>PUTRA AZKA KHAIZAN</t>
  </si>
  <si>
    <t>PUJI WAHYU KURNIAWAN</t>
  </si>
  <si>
    <t>RATIH RATNASARI</t>
  </si>
  <si>
    <t>FIRLINDA APRILYANTI AZ-ZAHWA</t>
  </si>
  <si>
    <t>SUGIANTO</t>
  </si>
  <si>
    <t>KHUSNIAH FATATIK</t>
  </si>
  <si>
    <t>KEYLA FAUZIRA AMALIA</t>
  </si>
  <si>
    <t>SULHAMID</t>
  </si>
  <si>
    <t>ULIL SANDOFA</t>
  </si>
  <si>
    <t>AMANDA AZAHRA PUTRI PRISMA</t>
  </si>
  <si>
    <t>SUPRIYANTO</t>
  </si>
  <si>
    <t>RISMA RATNA WATI</t>
  </si>
  <si>
    <t>IKFINA DINA KAMILA</t>
  </si>
  <si>
    <t>JEMBER</t>
  </si>
  <si>
    <t>EDI PURNAWIRAWAN</t>
  </si>
  <si>
    <t>SETIA DEWI</t>
  </si>
  <si>
    <t>CAHYANING SATRIYA ARJUNA</t>
  </si>
  <si>
    <t>HERI SUGIANTO</t>
  </si>
  <si>
    <t>WIWIK SOFIYAH</t>
  </si>
  <si>
    <t>AHMAD AZHAR HALIM ZARDANI</t>
  </si>
  <si>
    <t>LAMONGAN</t>
  </si>
  <si>
    <t xml:space="preserve">SUDARNO </t>
  </si>
  <si>
    <t>SITI SUWAIBAH</t>
  </si>
  <si>
    <t>REZKY AKBAR LANGIT RAMADHAN</t>
  </si>
  <si>
    <t>SEPTI HARTANTO</t>
  </si>
  <si>
    <t>MEGA AYU LESTARI</t>
  </si>
  <si>
    <t>NADIATUL MAULIDA</t>
  </si>
  <si>
    <t>SUKIRTO</t>
  </si>
  <si>
    <t>SIWIR</t>
  </si>
  <si>
    <t>ZASKIA RISKITA</t>
  </si>
  <si>
    <t>M ISHAK</t>
  </si>
  <si>
    <t>ROHMAWATI</t>
  </si>
  <si>
    <t>FITRI DWI ANANDA</t>
  </si>
  <si>
    <t>IMRON HAMZAH</t>
  </si>
  <si>
    <t>LILIK LAILIYAH</t>
  </si>
  <si>
    <t>MOCHAMMAD HAFIZ OKTAVIAN</t>
  </si>
  <si>
    <t>ENDRA SUSIANTO</t>
  </si>
  <si>
    <t>AYU LESTARI</t>
  </si>
  <si>
    <t>NAYLA PUTRI INDRININA</t>
  </si>
  <si>
    <t>GUNAWAN MASRURI</t>
  </si>
  <si>
    <t>SULIYANI MARITA</t>
  </si>
  <si>
    <t>TK DEWI SARTIKA KEBONSARI</t>
  </si>
  <si>
    <t/>
  </si>
  <si>
    <t>3508215405120001</t>
  </si>
  <si>
    <t>3508210405730004</t>
  </si>
  <si>
    <t>3508214608790001</t>
  </si>
  <si>
    <t>4</t>
  </si>
  <si>
    <t>3508210510090006</t>
  </si>
  <si>
    <t>085257775847</t>
  </si>
  <si>
    <t>3508215105120001</t>
  </si>
  <si>
    <t>3508212106780001</t>
  </si>
  <si>
    <t>350821450800003</t>
  </si>
  <si>
    <t>3508212809090028</t>
  </si>
  <si>
    <t>085745026120</t>
  </si>
  <si>
    <t>3508213103120002</t>
  </si>
  <si>
    <t>3508210302700001</t>
  </si>
  <si>
    <t>3508217108800003</t>
  </si>
  <si>
    <t>3508211807090005</t>
  </si>
  <si>
    <t>082359373884</t>
  </si>
  <si>
    <t>3508217004120001</t>
  </si>
  <si>
    <t>3508212505780004</t>
  </si>
  <si>
    <t>35/5/78</t>
  </si>
  <si>
    <t>3508214708770005</t>
  </si>
  <si>
    <t>3508210905120007</t>
  </si>
  <si>
    <t>082336510004</t>
  </si>
  <si>
    <t>3508212211170001</t>
  </si>
  <si>
    <t>3508211904820001</t>
  </si>
  <si>
    <t>3508054202870001</t>
  </si>
  <si>
    <t>3508213008120021</t>
  </si>
  <si>
    <t>087757416518</t>
  </si>
  <si>
    <t>3508152810120002</t>
  </si>
  <si>
    <t>3508152901850001</t>
  </si>
  <si>
    <t>3508156507880002</t>
  </si>
  <si>
    <t>3508212602180003</t>
  </si>
  <si>
    <t>3508215006120001</t>
  </si>
  <si>
    <t>350821121900001</t>
  </si>
  <si>
    <t>3508074611880002</t>
  </si>
  <si>
    <t>3508212105120002</t>
  </si>
  <si>
    <t>082324139884</t>
  </si>
  <si>
    <t>3508214607120001</t>
  </si>
  <si>
    <t>3508210708790001</t>
  </si>
  <si>
    <t>3508215901860005</t>
  </si>
  <si>
    <t>3508212308053707</t>
  </si>
  <si>
    <t>085233870346</t>
  </si>
  <si>
    <t>3508212001120001</t>
  </si>
  <si>
    <t>3508212812850002</t>
  </si>
  <si>
    <t>3508215912850002</t>
  </si>
  <si>
    <t>08</t>
  </si>
  <si>
    <t>09</t>
  </si>
  <si>
    <t>18</t>
  </si>
  <si>
    <t>3508211010090159</t>
  </si>
  <si>
    <t>085231816850</t>
  </si>
  <si>
    <t>3508216909120001</t>
  </si>
  <si>
    <t>3508213008800002</t>
  </si>
  <si>
    <t>3508217107840001</t>
  </si>
  <si>
    <t>8</t>
  </si>
  <si>
    <t>3508211502100002</t>
  </si>
  <si>
    <t>3508216907120001</t>
  </si>
  <si>
    <t>3508212609870002</t>
  </si>
  <si>
    <t>3508216405900003</t>
  </si>
  <si>
    <t>3508210308120007</t>
  </si>
  <si>
    <t>3508211903120001</t>
  </si>
  <si>
    <t>3508210605720002</t>
  </si>
  <si>
    <t>3508215807820002</t>
  </si>
  <si>
    <t>3508210410090028</t>
  </si>
  <si>
    <t>082302202440</t>
  </si>
  <si>
    <t>3508217101120001</t>
  </si>
  <si>
    <t>3508212602830002</t>
  </si>
  <si>
    <t>3508214405850002</t>
  </si>
  <si>
    <t>3508211310090158</t>
  </si>
  <si>
    <t>081232598295</t>
  </si>
  <si>
    <t>3508215901130001</t>
  </si>
  <si>
    <t>3508211409680002</t>
  </si>
  <si>
    <t>3508216008670001</t>
  </si>
  <si>
    <t>KRAJAN</t>
  </si>
  <si>
    <t>GRATI</t>
  </si>
  <si>
    <t>3508212208050902</t>
  </si>
  <si>
    <t>081334255444</t>
  </si>
  <si>
    <t>3508045408120001</t>
  </si>
  <si>
    <t>3508042406700003</t>
  </si>
  <si>
    <t>3508044204800009</t>
  </si>
  <si>
    <t>LEDOK</t>
  </si>
  <si>
    <t>PASIRIAN</t>
  </si>
  <si>
    <t>3508042108051165</t>
  </si>
  <si>
    <t>082352585877</t>
  </si>
  <si>
    <t>3508211803130001</t>
  </si>
  <si>
    <t>3508053107880001</t>
  </si>
  <si>
    <t>3508217101760001</t>
  </si>
  <si>
    <t>3508210304130003</t>
  </si>
  <si>
    <t>081559560666</t>
  </si>
  <si>
    <t>3508071205120001</t>
  </si>
  <si>
    <t>3508070206820004</t>
  </si>
  <si>
    <t>3508076810940001</t>
  </si>
  <si>
    <t>3508211801190003</t>
  </si>
  <si>
    <t>085258793476</t>
  </si>
  <si>
    <t>085335100399</t>
  </si>
  <si>
    <t>3508213006120002</t>
  </si>
  <si>
    <t>3508210103760001</t>
  </si>
  <si>
    <t>3508215402790001</t>
  </si>
  <si>
    <t>3508210311080008</t>
  </si>
  <si>
    <t>082337613243</t>
  </si>
  <si>
    <t>02</t>
  </si>
  <si>
    <t>3508213006120001</t>
  </si>
  <si>
    <t>3508215102120001</t>
  </si>
  <si>
    <t>3508217006750015</t>
  </si>
  <si>
    <t>3508216703720003</t>
  </si>
  <si>
    <t>SUKO II</t>
  </si>
  <si>
    <t>3508211504090008</t>
  </si>
  <si>
    <t>085334860483</t>
  </si>
  <si>
    <t>3508210512120001</t>
  </si>
  <si>
    <t>3508100202740005</t>
  </si>
  <si>
    <t>3508216711830001</t>
  </si>
  <si>
    <t>3508213004130001</t>
  </si>
  <si>
    <t>3508216512120001</t>
  </si>
  <si>
    <t>350213006830017</t>
  </si>
  <si>
    <t>3508215705750004</t>
  </si>
  <si>
    <t>3508211204120006</t>
  </si>
  <si>
    <t>082331471870</t>
  </si>
  <si>
    <t>3508212603120001</t>
  </si>
  <si>
    <t>3508211203700002</t>
  </si>
  <si>
    <t>3508216308740001</t>
  </si>
  <si>
    <t>3508212108050244</t>
  </si>
  <si>
    <t>3508214602120001</t>
  </si>
  <si>
    <t>3508212111780002</t>
  </si>
  <si>
    <t>3508217006830004</t>
  </si>
  <si>
    <t>3508211611090020</t>
  </si>
  <si>
    <t>085230804236</t>
  </si>
  <si>
    <t>3508214510120001</t>
  </si>
  <si>
    <t>3508211203790001</t>
  </si>
  <si>
    <t>3508214801830002</t>
  </si>
  <si>
    <t>2508212809090019</t>
  </si>
  <si>
    <t>082301444705</t>
  </si>
  <si>
    <t>3508216411120001</t>
  </si>
  <si>
    <t>3508213107720001</t>
  </si>
  <si>
    <t>31.7.72</t>
  </si>
  <si>
    <t>3508215010820001</t>
  </si>
  <si>
    <t>3508211010090073</t>
  </si>
  <si>
    <t>21/4/12</t>
  </si>
  <si>
    <t>3508212104120001</t>
  </si>
  <si>
    <t>3508211705720001</t>
  </si>
  <si>
    <t>3508215312780001</t>
  </si>
  <si>
    <t>3508212308052043</t>
  </si>
  <si>
    <t>3508214803120001</t>
  </si>
  <si>
    <t>3508102212900001</t>
  </si>
  <si>
    <t>3508214712870002</t>
  </si>
  <si>
    <t>3508212405120008</t>
  </si>
  <si>
    <t>085337071287</t>
  </si>
  <si>
    <t>3508210509120002</t>
  </si>
  <si>
    <t>3508102511860002</t>
  </si>
  <si>
    <t>3508214604360002</t>
  </si>
  <si>
    <t>3508212510120002</t>
  </si>
  <si>
    <t>082338086633</t>
  </si>
  <si>
    <t>3508215709120001</t>
  </si>
  <si>
    <t>3508211609880001</t>
  </si>
  <si>
    <t>3574017005820001</t>
  </si>
  <si>
    <t>3508212405120005</t>
  </si>
  <si>
    <t>083832292920</t>
  </si>
  <si>
    <t>3508212601130001</t>
  </si>
  <si>
    <t>3508102207880002</t>
  </si>
  <si>
    <t>3508216808900001</t>
  </si>
  <si>
    <t>3508210308120003</t>
  </si>
  <si>
    <t>085756973451</t>
  </si>
  <si>
    <t>3508105506130002</t>
  </si>
  <si>
    <t>3508109068200003</t>
  </si>
  <si>
    <t>3508105505810005</t>
  </si>
  <si>
    <t>15/5/81</t>
  </si>
  <si>
    <t>3508213004140003</t>
  </si>
  <si>
    <t>0802331490345</t>
  </si>
  <si>
    <t>3508217105120002</t>
  </si>
  <si>
    <t>3508212806690002</t>
  </si>
  <si>
    <t>3508215112730003</t>
  </si>
  <si>
    <t>3508212312090006</t>
  </si>
  <si>
    <t>085258878599</t>
  </si>
  <si>
    <t>3508211811120001</t>
  </si>
  <si>
    <t>3508211303790001</t>
  </si>
  <si>
    <t>3508217007820002</t>
  </si>
  <si>
    <t xml:space="preserve">KRAJAN </t>
  </si>
  <si>
    <t>3508212008150002</t>
  </si>
  <si>
    <t>082351460065</t>
  </si>
  <si>
    <t>085338667134</t>
  </si>
  <si>
    <t>3508211705130001</t>
  </si>
  <si>
    <t>3508211206840001</t>
  </si>
  <si>
    <t>3508126501860001</t>
  </si>
  <si>
    <t>3508212709120009</t>
  </si>
  <si>
    <t>3508215904120001</t>
  </si>
  <si>
    <t>3508212201770002</t>
  </si>
  <si>
    <t>3508214210840002</t>
  </si>
  <si>
    <t>2508212909090026</t>
  </si>
  <si>
    <t>3508215011120001</t>
  </si>
  <si>
    <t>3508142306940002</t>
  </si>
  <si>
    <t>3508216111930002</t>
  </si>
  <si>
    <t>3508212108140001</t>
  </si>
  <si>
    <t>3508216406120001</t>
  </si>
  <si>
    <t>3508210505840001</t>
  </si>
  <si>
    <t>3508215511900008</t>
  </si>
  <si>
    <t>3508211903120002</t>
  </si>
  <si>
    <t>3509114711120002</t>
  </si>
  <si>
    <t>3509110310900002</t>
  </si>
  <si>
    <t>3509116505920002</t>
  </si>
  <si>
    <t>TEGAL BANTENG</t>
  </si>
  <si>
    <t>KESILIR</t>
  </si>
  <si>
    <t>3509111101120035</t>
  </si>
  <si>
    <t>3508210511120001</t>
  </si>
  <si>
    <t>3508212006700004</t>
  </si>
  <si>
    <t>3508216101750005</t>
  </si>
  <si>
    <t>3508212208051424</t>
  </si>
  <si>
    <t>3524202106120002</t>
  </si>
  <si>
    <t>3524201401790002</t>
  </si>
  <si>
    <t>3524207005850002</t>
  </si>
  <si>
    <t>MUNGLI</t>
  </si>
  <si>
    <t>3524202009120003</t>
  </si>
  <si>
    <t>3508211808120001</t>
  </si>
  <si>
    <t>3508210309870002</t>
  </si>
  <si>
    <t>3508216310880001</t>
  </si>
  <si>
    <t>3508210306150001</t>
  </si>
  <si>
    <t>3508216101130001</t>
  </si>
  <si>
    <t>3508213007730002</t>
  </si>
  <si>
    <t>3508215006760002</t>
  </si>
  <si>
    <t>3508211907160006</t>
  </si>
  <si>
    <t>3508216612120002</t>
  </si>
  <si>
    <t>3508212008780003</t>
  </si>
  <si>
    <t>3508216702870001</t>
  </si>
  <si>
    <t>3508210510090105</t>
  </si>
  <si>
    <t>3508215409120001</t>
  </si>
  <si>
    <t>3508210503800001</t>
  </si>
  <si>
    <t>3508214109830002</t>
  </si>
  <si>
    <t xml:space="preserve">SUKO I </t>
  </si>
  <si>
    <t>3508210410090083</t>
  </si>
  <si>
    <t>3508122010120001</t>
  </si>
  <si>
    <t>3508120109880003</t>
  </si>
  <si>
    <t>3508124403960003</t>
  </si>
  <si>
    <t>DUSUN II SEUMBEREJO</t>
  </si>
  <si>
    <t>SENDURO</t>
  </si>
  <si>
    <t>3508122910120001</t>
  </si>
  <si>
    <t>3508216010120001</t>
  </si>
  <si>
    <t>3508211006840002</t>
  </si>
  <si>
    <t>350821413920003</t>
  </si>
  <si>
    <t>DARUNGAN</t>
  </si>
  <si>
    <t>MOJOSARI</t>
  </si>
  <si>
    <t>3508212706120011</t>
  </si>
  <si>
    <t>AZKA</t>
  </si>
  <si>
    <t>HALIM</t>
  </si>
  <si>
    <t>ZASKIA</t>
  </si>
  <si>
    <t>HAFIZ</t>
  </si>
  <si>
    <t>ALYA</t>
  </si>
  <si>
    <t>KEYLA</t>
  </si>
  <si>
    <t>AMANDA</t>
  </si>
  <si>
    <t>IKFI</t>
  </si>
  <si>
    <t>JUNA</t>
  </si>
  <si>
    <t>AKBAR</t>
  </si>
  <si>
    <t>MANDA</t>
  </si>
  <si>
    <t>79</t>
  </si>
  <si>
    <t>80</t>
  </si>
  <si>
    <t>81</t>
  </si>
  <si>
    <t>82</t>
  </si>
  <si>
    <t>83</t>
  </si>
  <si>
    <t>84</t>
  </si>
  <si>
    <t>85</t>
  </si>
  <si>
    <t>FAHRI AHMAD ALFARISI</t>
  </si>
  <si>
    <t>AHMAD SHODIQ</t>
  </si>
  <si>
    <t>ENY PURWATI</t>
  </si>
  <si>
    <t>3508152402130002</t>
  </si>
  <si>
    <t>3508151505770003</t>
  </si>
  <si>
    <t>3508154609840003</t>
  </si>
  <si>
    <t>3508211807170004</t>
  </si>
  <si>
    <t>AGHA NABIL FAYYADH ROBBANI</t>
  </si>
  <si>
    <t>NANANG SYAIFUDDIN</t>
  </si>
  <si>
    <t>SYAMSIATUL HAMIDAH</t>
  </si>
  <si>
    <t>3508213112120002</t>
  </si>
  <si>
    <t>3508211507800002</t>
  </si>
  <si>
    <t>3508035202820007</t>
  </si>
  <si>
    <t>3508212301070001</t>
  </si>
  <si>
    <t>AGHA</t>
  </si>
  <si>
    <t>MUHAMMAD ANDRIANTO</t>
  </si>
  <si>
    <t>MIN INDILAH KHOIRUH</t>
  </si>
  <si>
    <t>TK ABBA TEMPEH</t>
  </si>
  <si>
    <t>BEDOK 2</t>
  </si>
  <si>
    <t>TEMPEH LOR</t>
  </si>
  <si>
    <t>RAFHAEL</t>
  </si>
  <si>
    <t>RUBBI MAEGI NADIJAH</t>
  </si>
  <si>
    <t>ARI TEKAD YULIANTO</t>
  </si>
  <si>
    <t>MINDRAWATI</t>
  </si>
  <si>
    <t>3508215309120001</t>
  </si>
  <si>
    <t>3508030507870005</t>
  </si>
  <si>
    <t>3508214910870001</t>
  </si>
  <si>
    <t>TK IDHI GIANYAR BALI</t>
  </si>
  <si>
    <t>3508210705120005</t>
  </si>
  <si>
    <t>RUBBI</t>
  </si>
  <si>
    <t>MUHAMMAD DAUD WILDAN NURO</t>
  </si>
  <si>
    <t>EDY WAHYUDI</t>
  </si>
  <si>
    <t>ULIL HIDAYAH</t>
  </si>
  <si>
    <t>3508210110120001</t>
  </si>
  <si>
    <t>3508212306770002</t>
  </si>
  <si>
    <t>3508215704790001</t>
  </si>
  <si>
    <t>3508212108050925</t>
  </si>
  <si>
    <t>DAUD</t>
  </si>
  <si>
    <t>R. HONGGO ARUNA JERO NUGROHO</t>
  </si>
  <si>
    <t>SUSETYO JOKO SAPTO NUGROHO</t>
  </si>
  <si>
    <t>TRI ISNAINI RUKILA</t>
  </si>
  <si>
    <t>3508092408120001</t>
  </si>
  <si>
    <t>3508095609840001</t>
  </si>
  <si>
    <t>MAGERSARI</t>
  </si>
  <si>
    <t>TEKUNG</t>
  </si>
  <si>
    <t>3508090410170003</t>
  </si>
  <si>
    <t>JEJE</t>
  </si>
  <si>
    <t>IZZAH AQILAH</t>
  </si>
  <si>
    <t>ALI MUZAKKI</t>
  </si>
  <si>
    <t>ANING FITROTIN MUAWANAH</t>
  </si>
  <si>
    <t>3508214708120001</t>
  </si>
  <si>
    <t>3508212910720002</t>
  </si>
  <si>
    <t>29/10/1972</t>
  </si>
  <si>
    <t>3508215307810002</t>
  </si>
  <si>
    <t>13/7/81</t>
  </si>
  <si>
    <t>TK DHARMA WANITA TOMPOKERSAN 2</t>
  </si>
  <si>
    <t>3508212706120025</t>
  </si>
  <si>
    <t>NABILA MAULIDIA</t>
  </si>
  <si>
    <t>MUCHAMMAD CHOZEN</t>
  </si>
  <si>
    <t>SITI JULAIKHA</t>
  </si>
  <si>
    <t>3508216301130001</t>
  </si>
  <si>
    <t>3508213012830004</t>
  </si>
  <si>
    <t>350805911910001</t>
  </si>
  <si>
    <t>3508212109120004</t>
  </si>
  <si>
    <t>NABILA</t>
  </si>
  <si>
    <t>86</t>
  </si>
  <si>
    <t>RADITYA YUKO PRATAMA</t>
  </si>
  <si>
    <t>EKO WAHYUDI</t>
  </si>
  <si>
    <t>WAHYU LESTARI</t>
  </si>
  <si>
    <t>3574022505120001</t>
  </si>
  <si>
    <t>3574021106890001</t>
  </si>
  <si>
    <t>3574025407890001</t>
  </si>
  <si>
    <t>TK IT PERMATA LECES</t>
  </si>
  <si>
    <t>3574020201120007</t>
  </si>
  <si>
    <t>RADIT</t>
  </si>
  <si>
    <t>RAFHAEL ANDREAN AFISENA</t>
  </si>
  <si>
    <t>3508052908120002</t>
  </si>
  <si>
    <t>3508212609900001</t>
  </si>
  <si>
    <t>3508055308900003</t>
  </si>
  <si>
    <t>3508052008056014</t>
  </si>
  <si>
    <t>87</t>
  </si>
  <si>
    <t>TALITA ZAHWA RANIAH</t>
  </si>
  <si>
    <t>WASITO</t>
  </si>
  <si>
    <t>SENEMI ROUDHOTUL JANNAH</t>
  </si>
  <si>
    <t>3508054803130006</t>
  </si>
  <si>
    <t>3508052704710001</t>
  </si>
  <si>
    <t>3508054807810002</t>
  </si>
  <si>
    <t>TK AISYIYAH BUSTANUL ATHFAL</t>
  </si>
  <si>
    <t>WARKUT</t>
  </si>
  <si>
    <t>BESUK</t>
  </si>
  <si>
    <t>3508051908053178</t>
  </si>
  <si>
    <t>TATA</t>
  </si>
  <si>
    <t>MARCELLINO YOVABEL FEBRYAN</t>
  </si>
  <si>
    <t>YUNMA SYAFA AZZAHRA</t>
  </si>
  <si>
    <t>88</t>
  </si>
  <si>
    <t>89</t>
  </si>
  <si>
    <t>Pengusaha/Wiraswasta</t>
  </si>
  <si>
    <t>Tdk Bekerja</t>
  </si>
  <si>
    <t>SLTA</t>
  </si>
  <si>
    <t>DI ISI</t>
  </si>
  <si>
    <t>TK</t>
  </si>
  <si>
    <t>Peg.Swasta</t>
  </si>
  <si>
    <t>Angkutan</t>
  </si>
  <si>
    <t>&lt;=SLTP</t>
  </si>
  <si>
    <t>Lainnya</t>
  </si>
  <si>
    <t>S1</t>
  </si>
  <si>
    <t>RA</t>
  </si>
  <si>
    <t>D1</t>
  </si>
  <si>
    <t>Dokter/Sejenis</t>
  </si>
  <si>
    <t>D3</t>
  </si>
  <si>
    <t>D2</t>
  </si>
  <si>
    <t>Buruh</t>
  </si>
  <si>
    <t>PNS</t>
  </si>
  <si>
    <t>Guru/Dosen</t>
  </si>
  <si>
    <t>Pedagang</t>
  </si>
  <si>
    <t>Seniman/Sejenis</t>
  </si>
  <si>
    <t>Pengacara/Hakim/Jaksa/Notaris</t>
  </si>
  <si>
    <t>Pensiunan/Alm.</t>
  </si>
  <si>
    <t>S2</t>
  </si>
  <si>
    <t>DAFTAR NAMA SISWA</t>
  </si>
  <si>
    <t xml:space="preserve">MIS NURUL ISLAM LABRUK KIDUL </t>
  </si>
  <si>
    <t>TAHUN PELAJARAN 2019/2020</t>
  </si>
  <si>
    <t>NAMA</t>
  </si>
  <si>
    <t>KETERANGAN</t>
  </si>
  <si>
    <t>6</t>
  </si>
  <si>
    <t>11</t>
  </si>
  <si>
    <t>13</t>
  </si>
  <si>
    <t>14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</si>
  <si>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</si>
  <si>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</si>
  <si>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</si>
  <si>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</si>
  <si>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</si>
  <si>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</si>
  <si>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</si>
  <si>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</si>
  <si>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</si>
  <si>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</si>
  <si>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</si>
  <si>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</si>
  <si>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KELAS 1 B</t>
  </si>
  <si>
    <t>KELAS 1 C</t>
  </si>
  <si>
    <t>AHMAD NASICH BAIHAQI</t>
  </si>
  <si>
    <t>Lumajang</t>
  </si>
  <si>
    <t>YUSUF JUNAIDI</t>
  </si>
  <si>
    <t>3508211906750003</t>
  </si>
  <si>
    <t>ZUMROTUL MUFIDAH</t>
  </si>
  <si>
    <t>3508215506840004</t>
  </si>
  <si>
    <t>-</t>
  </si>
  <si>
    <t>Rp 2.000.001 - Rp 3.000.000</t>
  </si>
  <si>
    <t>Membaca</t>
  </si>
  <si>
    <t>TNI/Polri</t>
  </si>
  <si>
    <t>&lt; 1 Km</t>
  </si>
  <si>
    <t>Sepeda</t>
  </si>
  <si>
    <t>Krajan Timur</t>
  </si>
  <si>
    <t>Labruk Kidul</t>
  </si>
  <si>
    <t>3508210710080009</t>
  </si>
  <si>
    <t>082257968180</t>
  </si>
  <si>
    <t>111235080166</t>
  </si>
  <si>
    <t>111235080166174535</t>
  </si>
  <si>
    <t>CHEPY ANGGUN FIRDIANI</t>
  </si>
  <si>
    <t>NUR HADI</t>
  </si>
  <si>
    <t>3508210307780001</t>
  </si>
  <si>
    <t>ETIK NUR AENI</t>
  </si>
  <si>
    <t>3508215405790003</t>
  </si>
  <si>
    <t>Rp 500.001 - Rp 1.000.000</t>
  </si>
  <si>
    <t>Dokter</t>
  </si>
  <si>
    <t>Sarirejo 2</t>
  </si>
  <si>
    <t>Kebonsari</t>
  </si>
  <si>
    <t>3508212110090022</t>
  </si>
  <si>
    <t>085234881227</t>
  </si>
  <si>
    <t>111235080166174540</t>
  </si>
  <si>
    <t>FATHAH IZDIHAR AMINAH</t>
  </si>
  <si>
    <t>MUSTHOFA DAMANHURI</t>
  </si>
  <si>
    <t>3508211205770004</t>
  </si>
  <si>
    <t>SITI AISYAH</t>
  </si>
  <si>
    <t>3508214809860002</t>
  </si>
  <si>
    <t>1-3 Km</t>
  </si>
  <si>
    <t>Suko II</t>
  </si>
  <si>
    <t>Sumbersuko</t>
  </si>
  <si>
    <t>3508212509120006</t>
  </si>
  <si>
    <t>082333555273</t>
  </si>
  <si>
    <t>081332028333</t>
  </si>
  <si>
    <t>111235080166174543</t>
  </si>
  <si>
    <t>FELISA FAUZIA RAMADHANI</t>
  </si>
  <si>
    <t>MUHAMMAD FAUZI</t>
  </si>
  <si>
    <t>3508101403790001</t>
  </si>
  <si>
    <t>CHUSNUL CHOTIMAH</t>
  </si>
  <si>
    <t>3508215908890003</t>
  </si>
  <si>
    <t>Rp 1.000.001 - Rp 2.000.000</t>
  </si>
  <si>
    <t>Menulis</t>
  </si>
  <si>
    <t>Krajan Barat</t>
  </si>
  <si>
    <t>3508210106100002</t>
  </si>
  <si>
    <t>081235415347</t>
  </si>
  <si>
    <t>111235080166174544</t>
  </si>
  <si>
    <t>KHARISMA EKA RAMADHANI</t>
  </si>
  <si>
    <t>MOHAMAD TUBA</t>
  </si>
  <si>
    <t>3508212003820002</t>
  </si>
  <si>
    <t>SITI JANIFAH</t>
  </si>
  <si>
    <t>3508214101810002</t>
  </si>
  <si>
    <t>3508212109100001</t>
  </si>
  <si>
    <t>082245482446</t>
  </si>
  <si>
    <t>111235080166174547</t>
  </si>
  <si>
    <t>LINTANG AZKA AHMAD</t>
  </si>
  <si>
    <t>MUKHAMMAD SUWANDI</t>
  </si>
  <si>
    <t>3508210205810003</t>
  </si>
  <si>
    <t>SITI JAMILAH</t>
  </si>
  <si>
    <t>3508216804850001</t>
  </si>
  <si>
    <t>IA</t>
  </si>
  <si>
    <t>Olahraga</t>
  </si>
  <si>
    <t>Jalan Kaki</t>
  </si>
  <si>
    <t>Gedongsari</t>
  </si>
  <si>
    <t>3508211610090004</t>
  </si>
  <si>
    <t>085258175522</t>
  </si>
  <si>
    <t>111235080166174548</t>
  </si>
  <si>
    <t>MUCHAMMAD FITRA RAFIAN SYACH</t>
  </si>
  <si>
    <t>MUCHAMMAD SULTONI</t>
  </si>
  <si>
    <t>3508212911850002</t>
  </si>
  <si>
    <t>IRMA ROKHMAWATI</t>
  </si>
  <si>
    <t>3508216506880001</t>
  </si>
  <si>
    <t>Kesenian</t>
  </si>
  <si>
    <t>Sarirejo II</t>
  </si>
  <si>
    <t>3508212607120024</t>
  </si>
  <si>
    <t>082331398921</t>
  </si>
  <si>
    <t>111235080166174551</t>
  </si>
  <si>
    <t>MUHAMMAD KHAFIDZ AL FARIZI</t>
  </si>
  <si>
    <t>MUHAMAD SHOLEH</t>
  </si>
  <si>
    <t>3508210202820002</t>
  </si>
  <si>
    <t>NIA NUR MAHMUDAH</t>
  </si>
  <si>
    <t>3508216810870001</t>
  </si>
  <si>
    <t>3508211402110005</t>
  </si>
  <si>
    <t>087757280504</t>
  </si>
  <si>
    <t>111235080166174556</t>
  </si>
  <si>
    <t>MUHAMMAD WILDAN UBAIDILLAH</t>
  </si>
  <si>
    <t>SADI</t>
  </si>
  <si>
    <t>3508210102800001</t>
  </si>
  <si>
    <t>MUSITA</t>
  </si>
  <si>
    <t>3508214706820001</t>
  </si>
  <si>
    <t>3508212809090101</t>
  </si>
  <si>
    <t>085218173190</t>
  </si>
  <si>
    <t>111235080166174557</t>
  </si>
  <si>
    <t>NABILA EKA WULANDARI</t>
  </si>
  <si>
    <t>HERI WAHYUDI</t>
  </si>
  <si>
    <t>3508211308860001</t>
  </si>
  <si>
    <t>ANIK WULANDARI</t>
  </si>
  <si>
    <t>3508054101900011</t>
  </si>
  <si>
    <t>3508211805110005</t>
  </si>
  <si>
    <t>085608629544</t>
  </si>
  <si>
    <t>111235080166174561</t>
  </si>
  <si>
    <t>NAISYA AVISENA AZ-ZAHRAH</t>
  </si>
  <si>
    <t>DWI WIDODO</t>
  </si>
  <si>
    <t>3508212712820001</t>
  </si>
  <si>
    <t>ITA PURNAMASARI</t>
  </si>
  <si>
    <t>3508215512880001</t>
  </si>
  <si>
    <t>3-5 Km</t>
  </si>
  <si>
    <t>Sarirejo I</t>
  </si>
  <si>
    <t>3508212210120004</t>
  </si>
  <si>
    <t>085236567820</t>
  </si>
  <si>
    <t>111235080166174562</t>
  </si>
  <si>
    <t>ADELIYA EKA FIDIARDI</t>
  </si>
  <si>
    <t>3508215908100004</t>
  </si>
  <si>
    <t>HENDRIK FIDIARDI</t>
  </si>
  <si>
    <t>3508212001860001</t>
  </si>
  <si>
    <t>HERNI HANDAYANI</t>
  </si>
  <si>
    <t>3508215812890002</t>
  </si>
  <si>
    <t>TK AL HIDAYAH SUMBERSUKO</t>
  </si>
  <si>
    <t>3508210207110005</t>
  </si>
  <si>
    <t>085236735418</t>
  </si>
  <si>
    <t>111235080166174591</t>
  </si>
  <si>
    <t>ADINDA PUTRI VALEN RAMADHANI</t>
  </si>
  <si>
    <t>3508215508100001</t>
  </si>
  <si>
    <t>MARSUDI</t>
  </si>
  <si>
    <t>3508212303830001</t>
  </si>
  <si>
    <t>KHUSNANIK</t>
  </si>
  <si>
    <t>3508215008830001</t>
  </si>
  <si>
    <t>TK MUSLIMAT NU 26 MOJOSARI</t>
  </si>
  <si>
    <t>3508210510090050</t>
  </si>
  <si>
    <t>082142669530</t>
  </si>
  <si>
    <t>111235080166174600</t>
  </si>
  <si>
    <t>ANGGITA CANTIKA YUANITA</t>
  </si>
  <si>
    <t>3508215406100003</t>
  </si>
  <si>
    <t>Langsung dari Ortu</t>
  </si>
  <si>
    <t>085314934790</t>
  </si>
  <si>
    <t>111235080166174629</t>
  </si>
  <si>
    <t>CINTA ERISA ELVAIS</t>
  </si>
  <si>
    <t>3508214604100001</t>
  </si>
  <si>
    <t>ROFI'I</t>
  </si>
  <si>
    <t>3508210902790001</t>
  </si>
  <si>
    <t>MU'AWATI</t>
  </si>
  <si>
    <t>3508215805850001</t>
  </si>
  <si>
    <t>IC</t>
  </si>
  <si>
    <t>3508210110090041</t>
  </si>
  <si>
    <t>082337614203</t>
  </si>
  <si>
    <t>111235080166174603</t>
  </si>
  <si>
    <t>FEBY MAULIDYA</t>
  </si>
  <si>
    <t>3508215402110001</t>
  </si>
  <si>
    <t>NURASAN</t>
  </si>
  <si>
    <t>3508210405730002</t>
  </si>
  <si>
    <t>SITI RAHMATUN NISA</t>
  </si>
  <si>
    <t>3508214205770003</t>
  </si>
  <si>
    <t>RA MUSLIMAT NU 01</t>
  </si>
  <si>
    <t>3508210205080014</t>
  </si>
  <si>
    <t>085256898284</t>
  </si>
  <si>
    <t>111235080166174606</t>
  </si>
  <si>
    <t>HUSNA NURIN NAJWA</t>
  </si>
  <si>
    <t>3508217103110001</t>
  </si>
  <si>
    <t>SLAMET RIYADI</t>
  </si>
  <si>
    <t>3508210704760002</t>
  </si>
  <si>
    <t>NURYATI</t>
  </si>
  <si>
    <t>3508215110820002</t>
  </si>
  <si>
    <t>3508211504080006</t>
  </si>
  <si>
    <t>085815954521</t>
  </si>
  <si>
    <t>111235080166174608</t>
  </si>
  <si>
    <t>INDI LIMAN KHOIRILLAH</t>
  </si>
  <si>
    <t>3508050305100002</t>
  </si>
  <si>
    <t>MUCHAMMAD ABDUL ROCHMAN</t>
  </si>
  <si>
    <t>3508050206780004</t>
  </si>
  <si>
    <t>KHOIRUN NUZULAH</t>
  </si>
  <si>
    <t>3508055010780004</t>
  </si>
  <si>
    <t>D4</t>
  </si>
  <si>
    <t>TK MUSLIMAT NU TARBIYATUS SIBYAN</t>
  </si>
  <si>
    <t>Bedok I</t>
  </si>
  <si>
    <t>Tempeh Lor</t>
  </si>
  <si>
    <t>3508052711070008</t>
  </si>
  <si>
    <t>085330491598</t>
  </si>
  <si>
    <t>082334060366</t>
  </si>
  <si>
    <t>111235080166174609</t>
  </si>
  <si>
    <t>KHARISMA YUNI ALFIYANTI</t>
  </si>
  <si>
    <t>3508215606100001</t>
  </si>
  <si>
    <t>3508210509840001</t>
  </si>
  <si>
    <t>LAILATUL USRIYAH</t>
  </si>
  <si>
    <t>3508216603870001</t>
  </si>
  <si>
    <t>3508211010090145</t>
  </si>
  <si>
    <t xml:space="preserve">              </t>
  </si>
  <si>
    <t>111235080166174611</t>
  </si>
  <si>
    <t>MUHAMMAD ABSYARIL  MUDAWI</t>
  </si>
  <si>
    <t>3508212603110001</t>
  </si>
  <si>
    <t>ABD. ROHMAN</t>
  </si>
  <si>
    <t>AKTE OK NO KK</t>
  </si>
  <si>
    <t>LATHIFA UYUUN GH A.</t>
  </si>
  <si>
    <t>3508216109800002</t>
  </si>
  <si>
    <t>3508210409080007</t>
  </si>
  <si>
    <t>081333159200</t>
  </si>
  <si>
    <t>111235080166174615</t>
  </si>
  <si>
    <t>NANDA AZAHRA TEGUH PAKARTI</t>
  </si>
  <si>
    <t>3508214304100001</t>
  </si>
  <si>
    <t>TOTOK TEGUH SUDARI</t>
  </si>
  <si>
    <t>3508051712790004</t>
  </si>
  <si>
    <t>LIA LIFISAWATI</t>
  </si>
  <si>
    <t>3508211705100001</t>
  </si>
  <si>
    <t>085706922732</t>
  </si>
  <si>
    <t>111235080166174622</t>
  </si>
  <si>
    <t>ABIDAH ABELIA WARDA VIANUS</t>
  </si>
  <si>
    <t>3508215309100001</t>
  </si>
  <si>
    <t>FERI VIANUS</t>
  </si>
  <si>
    <t>3508152105840001</t>
  </si>
  <si>
    <t>YULIANA</t>
  </si>
  <si>
    <t>3508216410860003</t>
  </si>
  <si>
    <t>RA PERWANIDA 04 SUMBEREJO</t>
  </si>
  <si>
    <t>3508213011100002</t>
  </si>
  <si>
    <t>085232520667</t>
  </si>
  <si>
    <t>111235080166174565</t>
  </si>
  <si>
    <t>AHMAD ROSYIDUL ANWAR</t>
  </si>
  <si>
    <t>3508210107100003</t>
  </si>
  <si>
    <t>MUHAMMAD SUMALI</t>
  </si>
  <si>
    <t>3508211004740002</t>
  </si>
  <si>
    <t>SITI QOMARIYAH</t>
  </si>
  <si>
    <t>3508216308840003</t>
  </si>
  <si>
    <t>3508212509090007</t>
  </si>
  <si>
    <t>082331181881</t>
  </si>
  <si>
    <t>111235080166174568</t>
  </si>
  <si>
    <t>IBRAHIM ALFARISI</t>
  </si>
  <si>
    <t>MEDAN</t>
  </si>
  <si>
    <t>1271112901110003</t>
  </si>
  <si>
    <t>IMAM SYAFI'I</t>
  </si>
  <si>
    <t>1271112308720005</t>
  </si>
  <si>
    <t>SITI NUR JADIDAH</t>
  </si>
  <si>
    <t>3508216003820002</t>
  </si>
  <si>
    <t>DIISI</t>
  </si>
  <si>
    <t>Antar/Jemput</t>
  </si>
  <si>
    <t>Sarirejo 1</t>
  </si>
  <si>
    <t>3508210808160003</t>
  </si>
  <si>
    <t>081939557722</t>
  </si>
  <si>
    <t>111235080166174576</t>
  </si>
  <si>
    <t>KHALIZA MARDIYAH FEBRIANTI</t>
  </si>
  <si>
    <t>3508104602100001</t>
  </si>
  <si>
    <t>IMAM SUYUTI</t>
  </si>
  <si>
    <t>3508102004800014</t>
  </si>
  <si>
    <t>MUTMAINAH</t>
  </si>
  <si>
    <t>3508106011850027</t>
  </si>
  <si>
    <t>RA MUSLIMAT NU 01 PASIRIAN</t>
  </si>
  <si>
    <t>3508211608170002</t>
  </si>
  <si>
    <t>082141164683</t>
  </si>
  <si>
    <t>085272573540</t>
  </si>
  <si>
    <t>111235080166174578</t>
  </si>
  <si>
    <t>LINTANG NURIL PUTRI AFANDI</t>
  </si>
  <si>
    <t>3508096310100003</t>
  </si>
  <si>
    <t>WAHYU FIRMAN AFANDI</t>
  </si>
  <si>
    <t>3508091504910003</t>
  </si>
  <si>
    <t>SRI WAHYUNI</t>
  </si>
  <si>
    <t>3508096405900002</t>
  </si>
  <si>
    <t>Petani/ternak</t>
  </si>
  <si>
    <t>5-10 Km</t>
  </si>
  <si>
    <t>RA MUSLIMAT NU 33 TUKUM SELATAN</t>
  </si>
  <si>
    <t>Tukum Kidul</t>
  </si>
  <si>
    <t>Tukum</t>
  </si>
  <si>
    <t>3508091411110002</t>
  </si>
  <si>
    <t>082331010887</t>
  </si>
  <si>
    <t>111235080166174579</t>
  </si>
  <si>
    <t>MOCHAMMAD YUSUF ARKA AL JABAR</t>
  </si>
  <si>
    <t>3508210108100001</t>
  </si>
  <si>
    <t>WARSON</t>
  </si>
  <si>
    <t>3508210201770001</t>
  </si>
  <si>
    <t>AGUSTININGSIH</t>
  </si>
  <si>
    <t>3508215608850001</t>
  </si>
  <si>
    <t>3508210808110006</t>
  </si>
  <si>
    <t>081252505190</t>
  </si>
  <si>
    <t>081232722911</t>
  </si>
  <si>
    <t>111235080166174581</t>
  </si>
  <si>
    <t>MUHAMMAD FAIZUL FAWAAZ</t>
  </si>
  <si>
    <t>3508213007100002</t>
  </si>
  <si>
    <t>BAMBANG HARTONO</t>
  </si>
  <si>
    <t>3508211905800003</t>
  </si>
  <si>
    <t>MAR'ATUS SHOLIKHA</t>
  </si>
  <si>
    <t>3508156412850004</t>
  </si>
  <si>
    <t>RA MUSLIMAT NU 01 MOJOSARI</t>
  </si>
  <si>
    <t>3508210504100006</t>
  </si>
  <si>
    <t>085330872235</t>
  </si>
  <si>
    <t>111235080166174584</t>
  </si>
  <si>
    <t>NAFIRA DWI WULANDARI</t>
  </si>
  <si>
    <t>3508215211100002</t>
  </si>
  <si>
    <t>TK MUSLIMAT NU 01 SUMBERSUKO</t>
  </si>
  <si>
    <t>111235080166174588</t>
  </si>
  <si>
    <t>NUR SHIFA SAFITRI</t>
  </si>
  <si>
    <t>3508216610100002</t>
  </si>
  <si>
    <t>SULIKIN</t>
  </si>
  <si>
    <t>SRI SURIANI NST</t>
  </si>
  <si>
    <t>1207266402840011</t>
  </si>
  <si>
    <t>1207261504110038</t>
  </si>
  <si>
    <t>082236428174</t>
  </si>
  <si>
    <t>111235080166174589</t>
  </si>
  <si>
    <t>RAYHSA PUTRI RAJABIYAH</t>
  </si>
  <si>
    <t>3508215406100001</t>
  </si>
  <si>
    <t>MUCHAMMAD QODIR</t>
  </si>
  <si>
    <t>3508210406830003</t>
  </si>
  <si>
    <t>IKA MARIA ULVA</t>
  </si>
  <si>
    <t>3508215403880002</t>
  </si>
  <si>
    <t>3508210301110008</t>
  </si>
  <si>
    <t>0895340008160</t>
  </si>
  <si>
    <t>111235080166174592</t>
  </si>
  <si>
    <t>VIDATUL KHOIROH</t>
  </si>
  <si>
    <t>3508215310100002</t>
  </si>
  <si>
    <t>MUHAMMAD ZAINURI</t>
  </si>
  <si>
    <t>3508211401840002</t>
  </si>
  <si>
    <t>NUR KHOMSAH</t>
  </si>
  <si>
    <t>3508214307840001</t>
  </si>
  <si>
    <t>3508212108050196</t>
  </si>
  <si>
    <t>085236580043</t>
  </si>
  <si>
    <t>111235080166174593</t>
  </si>
  <si>
    <t>ADITYA BHARA MAHENDRA</t>
  </si>
  <si>
    <t>3508181509100001</t>
  </si>
  <si>
    <t>ARIA KHRISMAS</t>
  </si>
  <si>
    <t>3508182512810005</t>
  </si>
  <si>
    <t>MARTIN WULANDARI</t>
  </si>
  <si>
    <t>3508185003870005</t>
  </si>
  <si>
    <t>TK AL HIKMAH PASIRIAN</t>
  </si>
  <si>
    <t>ELOSAN</t>
  </si>
  <si>
    <t>RANDUAGUNG</t>
  </si>
  <si>
    <t>3508182808120006</t>
  </si>
  <si>
    <t>081234648333</t>
  </si>
  <si>
    <t>111235080166174567</t>
  </si>
  <si>
    <t>DANALDI RIJAL RAMADHAN</t>
  </si>
  <si>
    <t>3508213108100001</t>
  </si>
  <si>
    <t>MUHAMMAD INDRA</t>
  </si>
  <si>
    <t>3508210302850001</t>
  </si>
  <si>
    <t>DEWI INDAH SARI</t>
  </si>
  <si>
    <t>3508214712890001</t>
  </si>
  <si>
    <t>Travelling</t>
  </si>
  <si>
    <t>3508211810100001</t>
  </si>
  <si>
    <t>085735548760</t>
  </si>
  <si>
    <t>111235080166174571</t>
  </si>
  <si>
    <t>DIMAS NOVA ANDRIANTO</t>
  </si>
  <si>
    <t>3508212611100001</t>
  </si>
  <si>
    <t>DINA ADRIANI</t>
  </si>
  <si>
    <t>3508215302820002</t>
  </si>
  <si>
    <t>3508213101070067</t>
  </si>
  <si>
    <t>081334525994</t>
  </si>
  <si>
    <t>111235080166184586</t>
  </si>
  <si>
    <t>FABRYAN AKBAR MAULANA</t>
  </si>
  <si>
    <t>3508211310100001</t>
  </si>
  <si>
    <t>ACHMAD RIDWAN</t>
  </si>
  <si>
    <t>3508210604810003</t>
  </si>
  <si>
    <t>EVI AGUSTINA DAMAYANTI</t>
  </si>
  <si>
    <t>3508214308840001</t>
  </si>
  <si>
    <t>3508212212110002</t>
  </si>
  <si>
    <t>081357354824</t>
  </si>
  <si>
    <t>111235080166174572</t>
  </si>
  <si>
    <t>FAJRI ULA AFRIANSYAH ALI</t>
  </si>
  <si>
    <t>3508210104110002</t>
  </si>
  <si>
    <t>MOH ALI MAHFUD</t>
  </si>
  <si>
    <t>3508213004830001</t>
  </si>
  <si>
    <t>RINA ERMAWATI</t>
  </si>
  <si>
    <t>3508215111870006</t>
  </si>
  <si>
    <t>Suko</t>
  </si>
  <si>
    <t>3508211410090077</t>
  </si>
  <si>
    <t>082316078708</t>
  </si>
  <si>
    <t>111235080166174574</t>
  </si>
  <si>
    <t>MUHAMAD DAFA ANDRIYANTO SYACHPUTRA</t>
  </si>
  <si>
    <t>3508212806100001</t>
  </si>
  <si>
    <t>MUHAMAD RIDI</t>
  </si>
  <si>
    <t>0000000000000000</t>
  </si>
  <si>
    <t>ANIK FADILAH</t>
  </si>
  <si>
    <t>3508216605850001</t>
  </si>
  <si>
    <t>3508210507120027</t>
  </si>
  <si>
    <t>085895709053</t>
  </si>
  <si>
    <t>111235080166174582</t>
  </si>
  <si>
    <t>MUHAMMAD SELLO SHINJUL QIRON</t>
  </si>
  <si>
    <t>3508212709100002</t>
  </si>
  <si>
    <t>SAIFUL MUJAB</t>
  </si>
  <si>
    <t>3508210403750002</t>
  </si>
  <si>
    <t>SIYAMAH</t>
  </si>
  <si>
    <t>3508214211900001</t>
  </si>
  <si>
    <t>3508212106120006</t>
  </si>
  <si>
    <t>082319212218</t>
  </si>
  <si>
    <t>111235080166174585</t>
  </si>
  <si>
    <t>MUKHAMAD FATHUR AL FAID</t>
  </si>
  <si>
    <t>3508210308100001</t>
  </si>
  <si>
    <t>KEVIN MARCHENDRA DWIPA JAYA</t>
  </si>
  <si>
    <t>3508212103800001</t>
  </si>
  <si>
    <t>ULIL AZMI</t>
  </si>
  <si>
    <t>3508215302850001</t>
  </si>
  <si>
    <t>RA MUSLIMAT NU</t>
  </si>
  <si>
    <t>3508210606160005</t>
  </si>
  <si>
    <t>085745742826</t>
  </si>
  <si>
    <t>111235080166174587</t>
  </si>
  <si>
    <t>YULI EKA LESTARI</t>
  </si>
  <si>
    <t>3508216007100001</t>
  </si>
  <si>
    <t>IMAM SAFI'I</t>
  </si>
  <si>
    <t>3508210403700002</t>
  </si>
  <si>
    <t>SRIYANI</t>
  </si>
  <si>
    <t>3508214806670002</t>
  </si>
  <si>
    <t>&lt;= Rp.500.000</t>
  </si>
  <si>
    <t>3508211709090001</t>
  </si>
  <si>
    <t>082140388372</t>
  </si>
  <si>
    <t>111235080166174595</t>
  </si>
  <si>
    <t>ZULFIKAR BAHARUDIN FIRDAUS</t>
  </si>
  <si>
    <t>3508210306100001</t>
  </si>
  <si>
    <t>SUGIARTO</t>
  </si>
  <si>
    <t>3508211806720001</t>
  </si>
  <si>
    <t>NUR DUHA</t>
  </si>
  <si>
    <t>3508214807780001</t>
  </si>
  <si>
    <t>3508212409090012</t>
  </si>
  <si>
    <t>085102722620</t>
  </si>
  <si>
    <t>111235080166174596</t>
  </si>
  <si>
    <t>ACHMAD ASRORY</t>
  </si>
  <si>
    <t>3508211612100002</t>
  </si>
  <si>
    <t>SAMSUHAR</t>
  </si>
  <si>
    <t>3508212205660001</t>
  </si>
  <si>
    <t>LISWATI</t>
  </si>
  <si>
    <t>3508214511760004</t>
  </si>
  <si>
    <t>---</t>
  </si>
  <si>
    <t>3508212308050578</t>
  </si>
  <si>
    <t>082325634800</t>
  </si>
  <si>
    <t>085745170456</t>
  </si>
  <si>
    <t>111235080166174566</t>
  </si>
  <si>
    <t>ARIL YANGGA</t>
  </si>
  <si>
    <t>19/10/2009</t>
  </si>
  <si>
    <t>3508091910090004</t>
  </si>
  <si>
    <t>NUR WIJAYANTI</t>
  </si>
  <si>
    <t>&gt; 10 Km</t>
  </si>
  <si>
    <t>TASKI AL RIDLWAN MALAYSIA</t>
  </si>
  <si>
    <t>BIAN CAHYA HANDAYANI</t>
  </si>
  <si>
    <t>3508104906100001</t>
  </si>
  <si>
    <t>DIANA</t>
  </si>
  <si>
    <t>3508106004850006</t>
  </si>
  <si>
    <t>RA MUSLIMAT NU 02 SERUJI BARAT</t>
  </si>
  <si>
    <t>3508210111160001</t>
  </si>
  <si>
    <t>085815818181</t>
  </si>
  <si>
    <t>085234456369</t>
  </si>
  <si>
    <t>111235080166174569</t>
  </si>
  <si>
    <t>CANDRA SATYA SETIAWAN</t>
  </si>
  <si>
    <t>3508213012100001</t>
  </si>
  <si>
    <t>KHAMDI</t>
  </si>
  <si>
    <t>3508211808750003</t>
  </si>
  <si>
    <t>NANIK KUMALASARI</t>
  </si>
  <si>
    <t>3508214305810002</t>
  </si>
  <si>
    <t>3508210210090101</t>
  </si>
  <si>
    <t>085236684131</t>
  </si>
  <si>
    <t>085218305146</t>
  </si>
  <si>
    <t>111235080166174570</t>
  </si>
  <si>
    <t>FADRIAN SYAM ABDILLAH</t>
  </si>
  <si>
    <t>3508210111100001</t>
  </si>
  <si>
    <t>AGUNG YULIANTO</t>
  </si>
  <si>
    <t>3508210707880001</t>
  </si>
  <si>
    <t>NUR FADHILAH</t>
  </si>
  <si>
    <t>3508215001870002</t>
  </si>
  <si>
    <t>Labruk kidul</t>
  </si>
  <si>
    <t>3508212510100001</t>
  </si>
  <si>
    <t>082338015591</t>
  </si>
  <si>
    <t>085608627778</t>
  </si>
  <si>
    <t>111235080166174573</t>
  </si>
  <si>
    <t>FEBRY WULANDARI</t>
  </si>
  <si>
    <t>3508215209100001</t>
  </si>
  <si>
    <t>MUSLEH</t>
  </si>
  <si>
    <t>3508212604830002</t>
  </si>
  <si>
    <t>ENDANG SULASTRI</t>
  </si>
  <si>
    <t>3508215707800003</t>
  </si>
  <si>
    <t>3508213009100001</t>
  </si>
  <si>
    <t>085607907478</t>
  </si>
  <si>
    <t>111235080166174575</t>
  </si>
  <si>
    <t>JESY OCTAVIA ADELITA</t>
  </si>
  <si>
    <t>3508216210100001</t>
  </si>
  <si>
    <t>SUBEKHAN</t>
  </si>
  <si>
    <t>3508210603830004</t>
  </si>
  <si>
    <t>MARDIANA</t>
  </si>
  <si>
    <t>3508214501850006</t>
  </si>
  <si>
    <t>3508211403120002</t>
  </si>
  <si>
    <t>082333191484</t>
  </si>
  <si>
    <t>111235080166174577</t>
  </si>
  <si>
    <t>MUHAMAD RIDHO</t>
  </si>
  <si>
    <t>3508213010100001</t>
  </si>
  <si>
    <t>SAIT</t>
  </si>
  <si>
    <t>3508211507670003</t>
  </si>
  <si>
    <t>SOLICHATI</t>
  </si>
  <si>
    <t>3508215010760002</t>
  </si>
  <si>
    <t>3508210110080008</t>
  </si>
  <si>
    <t>085230804354</t>
  </si>
  <si>
    <t>111235080166174583</t>
  </si>
  <si>
    <t>MUHAMMAD WILDAN FEBRIANSYAH</t>
  </si>
  <si>
    <t>3508211002110001</t>
  </si>
  <si>
    <t>ABDUL SALAM</t>
  </si>
  <si>
    <t>3508211008720001</t>
  </si>
  <si>
    <t>YUNITA PURI WULANDARI</t>
  </si>
  <si>
    <t>3508214206850002</t>
  </si>
  <si>
    <t>3508211610090175</t>
  </si>
  <si>
    <t>082336587719</t>
  </si>
  <si>
    <t>111235080166174580</t>
  </si>
  <si>
    <t>PRANAJA TRISTAN CELIO GUNAWAN</t>
  </si>
  <si>
    <t>3508210704110003</t>
  </si>
  <si>
    <t>DWI GUNAWAN</t>
  </si>
  <si>
    <t>3508211707870003</t>
  </si>
  <si>
    <t>DWI SRI WULANDARI</t>
  </si>
  <si>
    <t>3508214504890001</t>
  </si>
  <si>
    <t>TK KUMALA BAYANGKARI LUMAJANG</t>
  </si>
  <si>
    <t>Sarirejo</t>
  </si>
  <si>
    <t>3508211608120004</t>
  </si>
  <si>
    <t>081216475638</t>
  </si>
  <si>
    <t>111235080166174590</t>
  </si>
  <si>
    <t>VITA MELINDA FEBRIANTI</t>
  </si>
  <si>
    <t>3508124302110001</t>
  </si>
  <si>
    <t>SIYO MANDRO LASMONO</t>
  </si>
  <si>
    <t>3508120706730005</t>
  </si>
  <si>
    <t>KHOIROTUL MASILA</t>
  </si>
  <si>
    <t>3508124705830001</t>
  </si>
  <si>
    <t>Krajan Wetan</t>
  </si>
  <si>
    <t>Mojosari</t>
  </si>
  <si>
    <t>3508212609130001</t>
  </si>
  <si>
    <t>085655829107</t>
  </si>
  <si>
    <t>111235080166174594</t>
  </si>
  <si>
    <t>ARDINA PUTRI RAMADHANI</t>
  </si>
  <si>
    <t>3508215908100002</t>
  </si>
  <si>
    <t>SAIFUL</t>
  </si>
  <si>
    <t>3508210506690001</t>
  </si>
  <si>
    <t>ANIK RAHMAWATI</t>
  </si>
  <si>
    <t>3508216105780001</t>
  </si>
  <si>
    <t>Suko I</t>
  </si>
  <si>
    <t>3508212108051267</t>
  </si>
  <si>
    <t>082337080246</t>
  </si>
  <si>
    <t>111235080166174601</t>
  </si>
  <si>
    <t>HASBY MAULANA SHIDQY</t>
  </si>
  <si>
    <t>3508072304100003</t>
  </si>
  <si>
    <t>MIFTAHUL ULUM</t>
  </si>
  <si>
    <t>3508071604870001</t>
  </si>
  <si>
    <t>ILAIKA MUTROVIN</t>
  </si>
  <si>
    <t>3508074501860001</t>
  </si>
  <si>
    <t>TK MUSLIMAT SUMBERSUKO</t>
  </si>
  <si>
    <t>Rekesan</t>
  </si>
  <si>
    <t>Darungan</t>
  </si>
  <si>
    <t>3508211005170005</t>
  </si>
  <si>
    <t>082331978990</t>
  </si>
  <si>
    <t>111235080166174607</t>
  </si>
  <si>
    <t>LINTANG FABRIANA AVISA</t>
  </si>
  <si>
    <t>3508216602110001</t>
  </si>
  <si>
    <t>BAGUS WISNU PURNAWAN</t>
  </si>
  <si>
    <t>3508211808820003</t>
  </si>
  <si>
    <t>YUYUN MAYSAROH</t>
  </si>
  <si>
    <t>3508215205850001</t>
  </si>
  <si>
    <t>125/85</t>
  </si>
  <si>
    <t>3508210604110001</t>
  </si>
  <si>
    <t>085280784778</t>
  </si>
  <si>
    <t>111235080166174613</t>
  </si>
  <si>
    <t>MUHAMMAD BAHAA'UDDIN MUKARROM</t>
  </si>
  <si>
    <t>MULYONO</t>
  </si>
  <si>
    <t>3508211202830003</t>
  </si>
  <si>
    <t>SITI MABRUROH</t>
  </si>
  <si>
    <t>3508217006890001</t>
  </si>
  <si>
    <t>Wiraswasta</t>
  </si>
  <si>
    <t>3508210910090087</t>
  </si>
  <si>
    <t>082231261999</t>
  </si>
  <si>
    <t>111235080166174616</t>
  </si>
  <si>
    <t>MUHAMMAD HAMZAH SATRIOAJI SUSENO</t>
  </si>
  <si>
    <t>3508210409100001</t>
  </si>
  <si>
    <t>EDY SUYANTO</t>
  </si>
  <si>
    <t>3508211705560002</t>
  </si>
  <si>
    <t>UMI SALAMAH</t>
  </si>
  <si>
    <t>3508215106690001</t>
  </si>
  <si>
    <t>RAM-NU 26 MOJOSARI</t>
  </si>
  <si>
    <t>3508212408050097</t>
  </si>
  <si>
    <t>081217440261</t>
  </si>
  <si>
    <t>111235080166174619</t>
  </si>
  <si>
    <t>MUKHAMAD IZAM ZAINURI</t>
  </si>
  <si>
    <t>3508210908100001</t>
  </si>
  <si>
    <t>NUR SALAM</t>
  </si>
  <si>
    <t>3508211008710003</t>
  </si>
  <si>
    <t>RAICHA</t>
  </si>
  <si>
    <t>3508215707750003</t>
  </si>
  <si>
    <t>3508211506053622</t>
  </si>
  <si>
    <t>081230038687</t>
  </si>
  <si>
    <t>111235080166174620</t>
  </si>
  <si>
    <t>MUKHAMMAD FARKHAN NAJIB</t>
  </si>
  <si>
    <t>3508210411100001</t>
  </si>
  <si>
    <t>M. URIP SUBAGIO</t>
  </si>
  <si>
    <t>3508212604750001</t>
  </si>
  <si>
    <t>3508216106810002</t>
  </si>
  <si>
    <t>3508211011090015</t>
  </si>
  <si>
    <t>085258046893</t>
  </si>
  <si>
    <t>111235080166174618</t>
  </si>
  <si>
    <t>NAFISATUL EL WARDAYANTI SANTOSO</t>
  </si>
  <si>
    <t>Pasuruan</t>
  </si>
  <si>
    <t>3514125404110005</t>
  </si>
  <si>
    <t>DWI SANTOSO</t>
  </si>
  <si>
    <t>3514121409760004</t>
  </si>
  <si>
    <t>SETIYU WIDIYA YANTI</t>
  </si>
  <si>
    <t>3514126703800003</t>
  </si>
  <si>
    <t>Keboireng</t>
  </si>
  <si>
    <t>Ngerong</t>
  </si>
  <si>
    <t>3514120101031640</t>
  </si>
  <si>
    <t>085755087701</t>
  </si>
  <si>
    <t>111235080166174621</t>
  </si>
  <si>
    <t>NOR AISYAH ZAHRA</t>
  </si>
  <si>
    <t>3508216001110001</t>
  </si>
  <si>
    <t>MOH ROFI</t>
  </si>
  <si>
    <t>3508216501790002</t>
  </si>
  <si>
    <t>TATIK DARMAWATI</t>
  </si>
  <si>
    <t>3508215001820002</t>
  </si>
  <si>
    <t>3508212308053726</t>
  </si>
  <si>
    <t>085226423568</t>
  </si>
  <si>
    <t>KK BLM</t>
  </si>
  <si>
    <t>111235080166174625</t>
  </si>
  <si>
    <t>SEPTIAN RAGIL SAFITRA</t>
  </si>
  <si>
    <t>3508211109100001</t>
  </si>
  <si>
    <t>JAELANI</t>
  </si>
  <si>
    <t>3508210205600003</t>
  </si>
  <si>
    <t>NUR AINI</t>
  </si>
  <si>
    <t>3508215506650003</t>
  </si>
  <si>
    <t>3508212909090054</t>
  </si>
  <si>
    <t>081332707128</t>
  </si>
  <si>
    <t>111235080166174626</t>
  </si>
  <si>
    <t>SYAFIRA PUTRI RAMADHANI</t>
  </si>
  <si>
    <t>3508214509100001</t>
  </si>
  <si>
    <t>3508212107060028</t>
  </si>
  <si>
    <t>085203467764</t>
  </si>
  <si>
    <t>AKTE N KK BLM</t>
  </si>
  <si>
    <t>111235080166174627</t>
  </si>
  <si>
    <t>ADITYA RIZKI FEBRIANSYAH</t>
  </si>
  <si>
    <t>3508211702110001</t>
  </si>
  <si>
    <t>NURULLA</t>
  </si>
  <si>
    <t>3508210702740003</t>
  </si>
  <si>
    <t>MISNI</t>
  </si>
  <si>
    <t>3508216606820004</t>
  </si>
  <si>
    <t>3508210309120011</t>
  </si>
  <si>
    <t>085232696926</t>
  </si>
  <si>
    <t>111235080166174599</t>
  </si>
  <si>
    <t>BINTANG SURYA NUR AKBAR</t>
  </si>
  <si>
    <t>3508210111100002</t>
  </si>
  <si>
    <t>MASKUR</t>
  </si>
  <si>
    <t>3508210704630002</t>
  </si>
  <si>
    <t>SITI JUWARIYA</t>
  </si>
  <si>
    <t>3508214107750047</t>
  </si>
  <si>
    <t>TK LABRUK KIDUL</t>
  </si>
  <si>
    <t>3508212509150001</t>
  </si>
  <si>
    <t>085321790740</t>
  </si>
  <si>
    <t>111235080166174630</t>
  </si>
  <si>
    <t>DANISHA FAHMA SANIA</t>
  </si>
  <si>
    <t>EDI RIYANTO</t>
  </si>
  <si>
    <t>ANITA</t>
  </si>
  <si>
    <t>3508215503880002</t>
  </si>
  <si>
    <t>3508210610090032</t>
  </si>
  <si>
    <t>111235080166174605</t>
  </si>
  <si>
    <t>JIHAN FELITA ORLON SUSILO</t>
  </si>
  <si>
    <t>3508215507100002</t>
  </si>
  <si>
    <t>EKO ANDRI SUSILO</t>
  </si>
  <si>
    <t>3508211708840001</t>
  </si>
  <si>
    <t>DINA WIDYATASARI</t>
  </si>
  <si>
    <t>3508214407840002</t>
  </si>
  <si>
    <t>TK MUSLIMAT NU KEBONSARI</t>
  </si>
  <si>
    <t>3508211107120004</t>
  </si>
  <si>
    <t>085351073188</t>
  </si>
  <si>
    <t>111235080166174610</t>
  </si>
  <si>
    <t>LAILLATUL FITRIA</t>
  </si>
  <si>
    <t>3508056209100002</t>
  </si>
  <si>
    <t>ACHMAD BUKHORI</t>
  </si>
  <si>
    <t>3508100908870007</t>
  </si>
  <si>
    <t>SULINDAYANI</t>
  </si>
  <si>
    <t>3508054212890001</t>
  </si>
  <si>
    <t>Jokarto</t>
  </si>
  <si>
    <t>3508050405160007</t>
  </si>
  <si>
    <t>085295349906</t>
  </si>
  <si>
    <t>111235080166174612</t>
  </si>
  <si>
    <t>MUHAMAD RADITIA APRILIANO</t>
  </si>
  <si>
    <t>BAMBANG ERWANTO</t>
  </si>
  <si>
    <t>ENI MARLINA</t>
  </si>
  <si>
    <t>085232703015</t>
  </si>
  <si>
    <t>111235080166174614</t>
  </si>
  <si>
    <t>MUHAMMAD FAKHRI</t>
  </si>
  <si>
    <t>3508210210100001</t>
  </si>
  <si>
    <t>MUKHAMAD SYAIFUDIN</t>
  </si>
  <si>
    <t>3508211405840002</t>
  </si>
  <si>
    <t>NURUL FARIHAH</t>
  </si>
  <si>
    <t>3508215208900001</t>
  </si>
  <si>
    <t>3508212212110006</t>
  </si>
  <si>
    <t>085732967331</t>
  </si>
  <si>
    <t>085230168271</t>
  </si>
  <si>
    <t>111235080166174617</t>
  </si>
  <si>
    <t>NUR ADHWA FEBRIANI</t>
  </si>
  <si>
    <t>3508215002110001</t>
  </si>
  <si>
    <t>YULIANTO</t>
  </si>
  <si>
    <t>3508211910850005</t>
  </si>
  <si>
    <t>NUR AJIDAH</t>
  </si>
  <si>
    <t>3508215610860001</t>
  </si>
  <si>
    <t>3508211806120011</t>
  </si>
  <si>
    <t>082338622725</t>
  </si>
  <si>
    <t>111235080166174623</t>
  </si>
  <si>
    <t>NUR ADINDA FAISATUL LAIL</t>
  </si>
  <si>
    <t>3508215101110003</t>
  </si>
  <si>
    <t>TOHARI</t>
  </si>
  <si>
    <t>3508210102740002</t>
  </si>
  <si>
    <t>3508214207750002</t>
  </si>
  <si>
    <t>3508211011090013</t>
  </si>
  <si>
    <t>085257883248</t>
  </si>
  <si>
    <t>111235080166174624</t>
  </si>
  <si>
    <t>USWATUL HASANAH</t>
  </si>
  <si>
    <t>3508216111100001</t>
  </si>
  <si>
    <t>SAWONO EDY SUTIYO</t>
  </si>
  <si>
    <t>3508210101820006</t>
  </si>
  <si>
    <t>MISNAYA</t>
  </si>
  <si>
    <t>3508214203740002</t>
  </si>
  <si>
    <t>3508212201080002</t>
  </si>
  <si>
    <t>085213066700</t>
  </si>
  <si>
    <t>111235080166174628</t>
  </si>
  <si>
    <t>ABDUS SALAM</t>
  </si>
  <si>
    <t>MUHAMMAD FATKHUR ROZI</t>
  </si>
  <si>
    <t>3508101510820014</t>
  </si>
  <si>
    <t>KHOIRIDAH</t>
  </si>
  <si>
    <t>3508104201860002</t>
  </si>
  <si>
    <t>JL. MAYJEND SOEKERTIYO</t>
  </si>
  <si>
    <t>Jogotrunan</t>
  </si>
  <si>
    <t>3508101506051064</t>
  </si>
  <si>
    <t>085234559810</t>
  </si>
  <si>
    <t>085258177603</t>
  </si>
  <si>
    <t>111235080166174532</t>
  </si>
  <si>
    <t>ALFA JABARZADI ABDUL HAMID</t>
  </si>
  <si>
    <t>KARIYADI</t>
  </si>
  <si>
    <t>3508142005530001</t>
  </si>
  <si>
    <t>SITI MUTMAINAH</t>
  </si>
  <si>
    <t>3508144707580001</t>
  </si>
  <si>
    <t>Kloposawit</t>
  </si>
  <si>
    <t>Bodang</t>
  </si>
  <si>
    <t>3508142608057809</t>
  </si>
  <si>
    <t>082332549213</t>
  </si>
  <si>
    <t>111235080166174537</t>
  </si>
  <si>
    <t>ALIFIA PRINCES MAHARANI</t>
  </si>
  <si>
    <t>Pontianak</t>
  </si>
  <si>
    <t>SUDARSONO</t>
  </si>
  <si>
    <t>6171040607740002</t>
  </si>
  <si>
    <t>DEPI</t>
  </si>
  <si>
    <t>6171046711850007</t>
  </si>
  <si>
    <t>3508210906150002</t>
  </si>
  <si>
    <t>081286189447</t>
  </si>
  <si>
    <t>111235080166174538</t>
  </si>
  <si>
    <t>CANDRA ALFARISI</t>
  </si>
  <si>
    <t>MUHAMMAD AGUS SULANI</t>
  </si>
  <si>
    <t>3508211308840001</t>
  </si>
  <si>
    <t>ANIK FITRIYAH</t>
  </si>
  <si>
    <t>3508214903850002</t>
  </si>
  <si>
    <t>3508210806120003</t>
  </si>
  <si>
    <t>081234958213</t>
  </si>
  <si>
    <t>111235080166174539</t>
  </si>
  <si>
    <t>ELVINA NOVA WARDANI</t>
  </si>
  <si>
    <t>SUWARDIYONO</t>
  </si>
  <si>
    <t>3508210901680001</t>
  </si>
  <si>
    <t>TUTIK SUPRAPTININGSIH</t>
  </si>
  <si>
    <t>3508215209690002</t>
  </si>
  <si>
    <t>3508212308080015</t>
  </si>
  <si>
    <t>081249404637</t>
  </si>
  <si>
    <t>111235080166174542</t>
  </si>
  <si>
    <t>GADIS REFALINA</t>
  </si>
  <si>
    <t>MUHAMMAD FADIL</t>
  </si>
  <si>
    <t>3508216405820002</t>
  </si>
  <si>
    <t>RENNY AGUSTIN NENGSEH</t>
  </si>
  <si>
    <t>3508215408890003</t>
  </si>
  <si>
    <t>3508211705100004</t>
  </si>
  <si>
    <t>085222846750</t>
  </si>
  <si>
    <t>111235080166174545</t>
  </si>
  <si>
    <t>MAULIDYA EKA FEBRIANI</t>
  </si>
  <si>
    <t>MIFTA'UL ULUM</t>
  </si>
  <si>
    <t>3508210705870002</t>
  </si>
  <si>
    <t>SITI SILFIYAH</t>
  </si>
  <si>
    <t>3508210806120006</t>
  </si>
  <si>
    <t>085235600543</t>
  </si>
  <si>
    <t>111235080166174550</t>
  </si>
  <si>
    <t>MUHAMMAD DICO ARDIANSYA</t>
  </si>
  <si>
    <t>SISWANTO</t>
  </si>
  <si>
    <t>3508091708830003</t>
  </si>
  <si>
    <t>KHUSNUL KHOTIMAH</t>
  </si>
  <si>
    <t>3508214609900001</t>
  </si>
  <si>
    <t>3508212510120009</t>
  </si>
  <si>
    <t>082337987189</t>
  </si>
  <si>
    <t>111235080166174554</t>
  </si>
  <si>
    <t>MUHAMMAD FITRA RAMADHANI</t>
  </si>
  <si>
    <t>MUCHAMAD SAIFUL</t>
  </si>
  <si>
    <t>3508211905810002</t>
  </si>
  <si>
    <t>LAILATUL QOMARIYAH</t>
  </si>
  <si>
    <t>3508214509880002</t>
  </si>
  <si>
    <t>3508211305150001</t>
  </si>
  <si>
    <t>082143301507</t>
  </si>
  <si>
    <t>111235080166174555</t>
  </si>
  <si>
    <t>SAFFINA IZZA</t>
  </si>
  <si>
    <t>Yammua</t>
  </si>
  <si>
    <t>H. SUBHAN KHAIRUDIN</t>
  </si>
  <si>
    <t>9111021003390001</t>
  </si>
  <si>
    <t>AYYUL FARIQOINI</t>
  </si>
  <si>
    <t>9111025111800801</t>
  </si>
  <si>
    <t>3508212509140001</t>
  </si>
  <si>
    <t>082331397081</t>
  </si>
  <si>
    <t>111235080166174563</t>
  </si>
  <si>
    <t>ACHMAD MUFTI LABIB</t>
  </si>
  <si>
    <t>SUBANDI</t>
  </si>
  <si>
    <t>ITA UKHMIDA</t>
  </si>
  <si>
    <t xml:space="preserve"> </t>
  </si>
  <si>
    <t>085233965054</t>
  </si>
  <si>
    <t>111235080166174534</t>
  </si>
  <si>
    <t>AHMAD ZAINUR ROZIQIN</t>
  </si>
  <si>
    <t>MUHAMMAD SUDARMAJI</t>
  </si>
  <si>
    <t>3508210811750004</t>
  </si>
  <si>
    <t>3508216106870001</t>
  </si>
  <si>
    <t>3508212012100004</t>
  </si>
  <si>
    <t>085203467896</t>
  </si>
  <si>
    <t>111235080166174536</t>
  </si>
  <si>
    <t>DAVIN JOEVINO VIRDIANSYAH SUSILO</t>
  </si>
  <si>
    <t>MUCHAMMAD FAHRUR ROZI</t>
  </si>
  <si>
    <t>3508210510860005</t>
  </si>
  <si>
    <t>EVI IDAYANTI SUSILO</t>
  </si>
  <si>
    <t>3508215010880002</t>
  </si>
  <si>
    <t>3508212701160002</t>
  </si>
  <si>
    <t>083833797899</t>
  </si>
  <si>
    <t>083833508468</t>
  </si>
  <si>
    <t>111235080166174541</t>
  </si>
  <si>
    <t>MARSAYU ENJEL NATASYA</t>
  </si>
  <si>
    <t>MUCHAMAD FAIJIN</t>
  </si>
  <si>
    <t>3508210204840002</t>
  </si>
  <si>
    <t>ARIK ROHMANIA</t>
  </si>
  <si>
    <t>3508214707890003</t>
  </si>
  <si>
    <t>3508210803110001</t>
  </si>
  <si>
    <t>085334914207</t>
  </si>
  <si>
    <t>111235080166174549</t>
  </si>
  <si>
    <t>MOHAMMAD ZAENAL SEPTIAN PUTRA</t>
  </si>
  <si>
    <t>WAHYUDI</t>
  </si>
  <si>
    <t>3508051708800005</t>
  </si>
  <si>
    <t>NURIKHA</t>
  </si>
  <si>
    <t>3508056612840002</t>
  </si>
  <si>
    <t>Bedok II</t>
  </si>
  <si>
    <t>3508050107060002</t>
  </si>
  <si>
    <t>082257095816</t>
  </si>
  <si>
    <t>111235080166174558</t>
  </si>
  <si>
    <t>MUHAMMAD AHZAM BINARQI</t>
  </si>
  <si>
    <t>MUHAMMAD THOYIB</t>
  </si>
  <si>
    <t>3508210111730001</t>
  </si>
  <si>
    <t>JUJUK IKA WINDARTI</t>
  </si>
  <si>
    <t>3508216911770002</t>
  </si>
  <si>
    <t>IIIA</t>
  </si>
  <si>
    <t>3508212408050425</t>
  </si>
  <si>
    <t>082335377030</t>
  </si>
  <si>
    <t>111235080166174552</t>
  </si>
  <si>
    <t>MUKHAMMAD AZZAM FUADY</t>
  </si>
  <si>
    <t>AKHMAD ADIB</t>
  </si>
  <si>
    <t>3508212810820001</t>
  </si>
  <si>
    <t>NUR FADILLAH</t>
  </si>
  <si>
    <t>3508214308790001</t>
  </si>
  <si>
    <t>3508210710090082</t>
  </si>
  <si>
    <t>082244996404</t>
  </si>
  <si>
    <t>111235080166174559</t>
  </si>
  <si>
    <t>MUTIA TIANTIKA SARI</t>
  </si>
  <si>
    <t>SANJAYA</t>
  </si>
  <si>
    <t>3508212907910001</t>
  </si>
  <si>
    <t>IKA INDRAWATI</t>
  </si>
  <si>
    <t>3508215901910001</t>
  </si>
  <si>
    <t>3508210506120001</t>
  </si>
  <si>
    <t>082349877393</t>
  </si>
  <si>
    <t>111235080166174560</t>
  </si>
  <si>
    <t>TARIKHA ASYFANA</t>
  </si>
  <si>
    <t>Bulungan</t>
  </si>
  <si>
    <t>SELAMET HARYANTO</t>
  </si>
  <si>
    <t>6404052308870002</t>
  </si>
  <si>
    <t>DIAN WULANDARI</t>
  </si>
  <si>
    <t>3508214202840001</t>
  </si>
  <si>
    <t>6404051401110003</t>
  </si>
  <si>
    <t>081216042300</t>
  </si>
  <si>
    <t>111235080166174564</t>
  </si>
  <si>
    <t>MUHAMMAD BAYU SYAIFUDDIN SYAH</t>
  </si>
  <si>
    <t>MUH JUFRI</t>
  </si>
  <si>
    <t>3508210107660035</t>
  </si>
  <si>
    <t>UMI ULFA</t>
  </si>
  <si>
    <t>3508217112720001</t>
  </si>
  <si>
    <t>3508210505090012</t>
  </si>
  <si>
    <t>085236675595</t>
  </si>
  <si>
    <t>KELAS 3 A</t>
  </si>
  <si>
    <t>KELAS 3 B</t>
  </si>
  <si>
    <t>KELAS 3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</si>
</sst>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dd\-mm\-yyyy;@"/>
    <numFmt numFmtId="165" formatCode="[$-409]d\-mmm\-yy;@"/>
    <numFmt numFmtId="166" formatCode="dd/mm/yyyy;@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name val="Times New Roman"/>
      <family val="1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887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6" borderId="1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164" fontId="7" fillId="0" borderId="21" xfId="0" applyNumberFormat="1" applyFont="1" applyBorder="1" applyAlignment="1">
      <alignment horizontal="left" vertical="center" shrinkToFit="1"/>
    </xf>
    <xf numFmtId="0" fontId="7" fillId="0" borderId="21" xfId="0" quotePrefix="1" applyFont="1" applyBorder="1" applyAlignment="1">
      <alignment horizontal="center" vertical="center"/>
    </xf>
    <xf numFmtId="49" fontId="7" fillId="0" borderId="21" xfId="0" quotePrefix="1" applyNumberFormat="1" applyFont="1" applyBorder="1" applyAlignment="1">
      <alignment horizontal="center" vertical="center"/>
    </xf>
    <xf numFmtId="14" fontId="7" fillId="0" borderId="22" xfId="0" quotePrefix="1" applyNumberFormat="1" applyFont="1" applyBorder="1" applyAlignment="1">
      <alignment horizontal="center" vertical="center" shrinkToFit="1"/>
    </xf>
    <xf numFmtId="49" fontId="7" fillId="0" borderId="21" xfId="0" quotePrefix="1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65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21" xfId="1" applyNumberFormat="1" applyFont="1" applyBorder="1" applyAlignment="1">
      <alignment horizontal="center" vertical="center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1" fontId="8" fillId="0" borderId="21" xfId="1" applyFont="1" applyBorder="1" applyAlignment="1">
      <alignment horizontal="center" vertical="center"/>
    </xf>
    <xf numFmtId="41" fontId="8" fillId="0" borderId="21" xfId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2" xfId="0" quotePrefix="1" applyFont="1" applyBorder="1" applyAlignment="1">
      <alignment horizontal="center" vertical="center" shrinkToFit="1"/>
    </xf>
    <xf numFmtId="49" fontId="7" fillId="0" borderId="22" xfId="0" quotePrefix="1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21" xfId="0" quotePrefix="1" applyFont="1" applyBorder="1" applyAlignment="1" applyProtection="1">
      <alignment horizontal="center" vertical="center" shrinkToFit="1"/>
      <protection locked="0"/>
    </xf>
    <xf numFmtId="0" fontId="7" fillId="0" borderId="22" xfId="0" quotePrefix="1" applyFont="1" applyBorder="1" applyAlignment="1" applyProtection="1">
      <alignment horizontal="center" vertical="center" shrinkToFit="1"/>
      <protection locked="0"/>
    </xf>
    <xf numFmtId="14" fontId="7" fillId="0" borderId="21" xfId="0" applyNumberFormat="1" applyFont="1" applyBorder="1" applyAlignment="1">
      <alignment horizontal="center" vertical="center" shrinkToFit="1"/>
    </xf>
    <xf numFmtId="164" fontId="7" fillId="0" borderId="21" xfId="0" quotePrefix="1" applyNumberFormat="1" applyFont="1" applyBorder="1" applyAlignment="1">
      <alignment horizontal="left" vertical="center" shrinkToFit="1"/>
    </xf>
    <xf numFmtId="0" fontId="7" fillId="9" borderId="21" xfId="0" quotePrefix="1" applyFont="1" applyFill="1" applyBorder="1" applyAlignment="1">
      <alignment horizontal="center" vertical="center" shrinkToFit="1"/>
    </xf>
    <xf numFmtId="49" fontId="7" fillId="9" borderId="22" xfId="0" applyNumberFormat="1" applyFont="1" applyFill="1" applyBorder="1" applyAlignment="1">
      <alignment horizontal="center" vertical="center" shrinkToFit="1"/>
    </xf>
    <xf numFmtId="0" fontId="7" fillId="9" borderId="22" xfId="0" quotePrefix="1" applyFont="1" applyFill="1" applyBorder="1" applyAlignment="1">
      <alignment horizontal="center" vertical="center" shrinkToFit="1"/>
    </xf>
    <xf numFmtId="0" fontId="7" fillId="9" borderId="21" xfId="0" applyFont="1" applyFill="1" applyBorder="1" applyAlignment="1">
      <alignment vertical="center" shrinkToFit="1"/>
    </xf>
    <xf numFmtId="0" fontId="7" fillId="9" borderId="21" xfId="0" applyFont="1" applyFill="1" applyBorder="1" applyAlignment="1">
      <alignment horizontal="center" vertical="center" shrinkToFit="1"/>
    </xf>
    <xf numFmtId="49" fontId="7" fillId="9" borderId="21" xfId="0" quotePrefix="1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 shrinkToFit="1"/>
    </xf>
    <xf numFmtId="14" fontId="7" fillId="9" borderId="22" xfId="0" quotePrefix="1" applyNumberFormat="1" applyFont="1" applyFill="1" applyBorder="1" applyAlignment="1">
      <alignment horizontal="center" vertical="center" shrinkToFit="1"/>
    </xf>
    <xf numFmtId="49" fontId="7" fillId="9" borderId="21" xfId="0" quotePrefix="1" applyNumberFormat="1" applyFont="1" applyFill="1" applyBorder="1" applyAlignment="1">
      <alignment horizontal="center" vertical="center" shrinkToFit="1"/>
    </xf>
    <xf numFmtId="165" fontId="7" fillId="9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9" borderId="21" xfId="1" applyNumberFormat="1" applyFont="1" applyFill="1" applyBorder="1" applyAlignment="1">
      <alignment horizontal="center" vertical="center"/>
    </xf>
    <xf numFmtId="49" fontId="7" fillId="9" borderId="21" xfId="0" applyNumberFormat="1" applyFont="1" applyFill="1" applyBorder="1" applyAlignment="1" applyProtection="1">
      <alignment horizontal="center" vertical="center" shrinkToFit="1"/>
      <protection locked="0"/>
    </xf>
    <xf numFmtId="41" fontId="8" fillId="9" borderId="21" xfId="1" applyFont="1" applyFill="1" applyBorder="1" applyAlignment="1">
      <alignment horizontal="center" vertical="center"/>
    </xf>
    <xf numFmtId="41" fontId="8" fillId="9" borderId="21" xfId="1" applyFont="1" applyFill="1" applyBorder="1" applyAlignment="1">
      <alignment horizontal="center" vertical="center" shrinkToFit="1"/>
    </xf>
    <xf numFmtId="0" fontId="7" fillId="9" borderId="22" xfId="0" quotePrefix="1" applyFont="1" applyFill="1" applyBorder="1" applyAlignment="1" applyProtection="1">
      <alignment horizontal="center" vertical="center" shrinkToFit="1"/>
      <protection locked="0"/>
    </xf>
    <xf numFmtId="49" fontId="7" fillId="9" borderId="22" xfId="0" quotePrefix="1" applyNumberFormat="1" applyFont="1" applyFill="1" applyBorder="1" applyAlignment="1">
      <alignment horizontal="center" vertical="center" shrinkToFit="1"/>
    </xf>
    <xf numFmtId="0" fontId="10" fillId="9" borderId="22" xfId="0" applyFont="1" applyFill="1" applyBorder="1" applyAlignment="1">
      <alignment horizontal="center" vertical="center"/>
    </xf>
    <xf numFmtId="0" fontId="0" fillId="9" borderId="0" xfId="0" applyFill="1"/>
    <xf numFmtId="164" fontId="7" fillId="9" borderId="21" xfId="0" quotePrefix="1" applyNumberFormat="1" applyFont="1" applyFill="1" applyBorder="1" applyAlignment="1">
      <alignment horizontal="left" vertical="center" shrinkToFi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2" xfId="0" applyBorder="1"/>
    <xf numFmtId="0" fontId="7" fillId="0" borderId="22" xfId="0" applyFont="1" applyFill="1" applyBorder="1" applyAlignment="1">
      <alignment vertical="center" shrinkToFi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22" xfId="0" applyFont="1" applyBorder="1"/>
    <xf numFmtId="0" fontId="7" fillId="0" borderId="21" xfId="0" applyFont="1" applyFill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0" fillId="0" borderId="21" xfId="0" applyBorder="1"/>
    <xf numFmtId="164" fontId="7" fillId="0" borderId="22" xfId="0" applyNumberFormat="1" applyFont="1" applyBorder="1" applyAlignment="1">
      <alignment horizontal="left" vertical="center" shrinkToFit="1"/>
    </xf>
    <xf numFmtId="0" fontId="7" fillId="0" borderId="22" xfId="0" quotePrefix="1" applyFont="1" applyBorder="1" applyAlignment="1">
      <alignment horizontal="center" vertical="center"/>
    </xf>
    <xf numFmtId="49" fontId="7" fillId="0" borderId="22" xfId="0" quotePrefix="1" applyNumberFormat="1" applyFont="1" applyBorder="1" applyAlignment="1">
      <alignment horizontal="center" vertical="center"/>
    </xf>
    <xf numFmtId="165" fontId="7" fillId="0" borderId="22" xfId="0" applyNumberFormat="1" applyFont="1" applyBorder="1" applyAlignment="1" applyProtection="1">
      <alignment horizontal="center" vertical="center" shrinkToFit="1"/>
      <protection locked="0"/>
    </xf>
    <xf numFmtId="49" fontId="8" fillId="0" borderId="22" xfId="1" applyNumberFormat="1" applyFont="1" applyBorder="1" applyAlignment="1">
      <alignment horizontal="center" vertical="center"/>
    </xf>
    <xf numFmtId="49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8" fillId="0" borderId="22" xfId="1" applyFont="1" applyBorder="1" applyAlignment="1">
      <alignment horizontal="center" vertical="center"/>
    </xf>
    <xf numFmtId="41" fontId="8" fillId="0" borderId="22" xfId="1" applyFont="1" applyBorder="1" applyAlignment="1">
      <alignment horizontal="center" vertical="center" shrinkToFit="1"/>
    </xf>
    <xf numFmtId="166" fontId="7" fillId="0" borderId="22" xfId="0" applyNumberFormat="1" applyFont="1" applyBorder="1" applyAlignment="1">
      <alignment horizontal="left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shrinkToFit="1"/>
    </xf>
    <xf numFmtId="41" fontId="8" fillId="0" borderId="22" xfId="1" quotePrefix="1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166" fontId="7" fillId="0" borderId="22" xfId="0" quotePrefix="1" applyNumberFormat="1" applyFont="1" applyBorder="1" applyAlignment="1">
      <alignment horizontal="left" vertical="center" shrinkToFit="1"/>
    </xf>
    <xf numFmtId="49" fontId="7" fillId="0" borderId="22" xfId="0" quotePrefix="1" applyNumberFormat="1" applyFont="1" applyBorder="1" applyAlignment="1">
      <alignment vertical="center" shrinkToFit="1"/>
    </xf>
    <xf numFmtId="14" fontId="7" fillId="0" borderId="21" xfId="0" quotePrefix="1" applyNumberFormat="1" applyFont="1" applyBorder="1" applyAlignment="1">
      <alignment horizontal="center" vertical="center" shrinkToFit="1"/>
    </xf>
    <xf numFmtId="166" fontId="7" fillId="0" borderId="21" xfId="0" applyNumberFormat="1" applyFont="1" applyBorder="1" applyAlignment="1">
      <alignment horizontal="left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left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3" fontId="4" fillId="6" borderId="15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center" vertical="center" wrapText="1"/>
    </xf>
    <xf numFmtId="3" fontId="4" fillId="6" borderId="8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198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C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C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C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LABRUK%20KIDUL%2019.20/DATA%20KESISWAAN%20KURIKULUM/DATA%20GURU%20SISWA%201-6%20MILABRUKKIDUL%2019.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GURU%20SISWA%201-6%20MILABRUKKIDUL%2018.19%20KURANG%20DANEM%20DAN%20NILAI%20AKHI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password"/>
      <sheetName val="DONT ERASE"/>
      <sheetName val="HOME"/>
      <sheetName val="PROFIL"/>
      <sheetName val="AUTOMATIC"/>
      <sheetName val="LI-SD"/>
      <sheetName val="PETUNJUK"/>
      <sheetName val="INDUKSISWA"/>
      <sheetName val="DUPLIKATINDUK"/>
      <sheetName val="1A"/>
      <sheetName val="1B"/>
      <sheetName val="1C"/>
      <sheetName val="2A"/>
      <sheetName val="2B"/>
      <sheetName val="2C"/>
      <sheetName val="3A"/>
      <sheetName val="3B"/>
      <sheetName val="3C"/>
      <sheetName val="4A"/>
      <sheetName val="4B"/>
      <sheetName val="5A"/>
      <sheetName val="5B"/>
      <sheetName val="6A"/>
      <sheetName val="6B"/>
      <sheetName val="1ASIM"/>
      <sheetName val="1BSIM"/>
      <sheetName val="1CSIM"/>
      <sheetName val="2ASIM"/>
      <sheetName val="2BSIM"/>
      <sheetName val="2CSIM"/>
      <sheetName val="3ASIM"/>
      <sheetName val="3BSIM"/>
      <sheetName val="3CSIM"/>
      <sheetName val="4ASIM"/>
      <sheetName val="4BSIM"/>
      <sheetName val="5ASIM"/>
      <sheetName val="5BSIM"/>
      <sheetName val="6ASIM"/>
      <sheetName val="6BSIM"/>
      <sheetName val="FORM1"/>
      <sheetName val="FORM25"/>
      <sheetName val="FORM6"/>
      <sheetName val="KOHORT"/>
      <sheetName val="ALUMNI1516"/>
      <sheetName val="ALUMNI1617"/>
      <sheetName val="ALUMNI1718"/>
      <sheetName val="mutasi keluar"/>
      <sheetName val="SELGURU"/>
      <sheetName val="DATASEL16"/>
      <sheetName val="SEL1A"/>
      <sheetName val="SEL1B"/>
      <sheetName val="SEL1C"/>
      <sheetName val="SEL2A"/>
      <sheetName val="SEL2B"/>
      <sheetName val="SEL2C"/>
      <sheetName val="SEL3A"/>
      <sheetName val="SEL3B"/>
      <sheetName val="SEL3C"/>
      <sheetName val="SEL4A"/>
      <sheetName val="SEL4B"/>
      <sheetName val="SEL5A"/>
      <sheetName val="SEL5B"/>
      <sheetName val="SEL6A"/>
      <sheetName val="SEL6B"/>
      <sheetName val="mutasi masuk"/>
      <sheetName val="NIL1A"/>
      <sheetName val="NIL1B"/>
      <sheetName val="NIL1C"/>
      <sheetName val="NIL2A"/>
      <sheetName val="NIL2B"/>
      <sheetName val="NIL2C"/>
      <sheetName val="NIL3A"/>
      <sheetName val="NIL3B"/>
      <sheetName val="NIL3C"/>
      <sheetName val="NIL4A"/>
      <sheetName val="NIL4B"/>
      <sheetName val="NIL5A"/>
      <sheetName val="NIL5B"/>
      <sheetName val="NIL6A"/>
      <sheetName val="NIL6B"/>
      <sheetName val="1aA"/>
      <sheetName val="1bA"/>
      <sheetName val="1CA"/>
      <sheetName val="2aA"/>
      <sheetName val="2bA"/>
      <sheetName val="2CA"/>
      <sheetName val="3aA"/>
      <sheetName val="3bA"/>
      <sheetName val="3cA"/>
      <sheetName val="4aA"/>
      <sheetName val="4bA"/>
      <sheetName val="5aA"/>
      <sheetName val="5bA"/>
      <sheetName val="6aA"/>
      <sheetName val="6bA"/>
      <sheetName val="Abs.Ars.MI"/>
      <sheetName val="prKlsSmt1"/>
      <sheetName val="PrKlsSmt2"/>
      <sheetName val="SM16a"/>
      <sheetName val="SM16B"/>
      <sheetName val="1tb.bb"/>
      <sheetName val="2tb.bb"/>
      <sheetName val="3tb.bb"/>
      <sheetName val="4tb.bb"/>
      <sheetName val="5tb.bb"/>
      <sheetName val="6tb.bb"/>
      <sheetName val="ALUMNIGURU"/>
      <sheetName val="DATAGURUDETAIL"/>
      <sheetName val="DATAGURUSIMPLE"/>
      <sheetName val="struktur"/>
      <sheetName val="KELENGKAPANSIMPATIKA"/>
      <sheetName val="PEJABATMI"/>
      <sheetName val="FORMD1"/>
      <sheetName val="pass"/>
      <sheetName val="datappdb"/>
      <sheetName val="DATASELPP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H10">
            <v>43526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password"/>
      <sheetName val="DONT ERASE"/>
      <sheetName val="HOME"/>
      <sheetName val="PROFIL"/>
      <sheetName val="AUTOMATIC"/>
      <sheetName val="LI-SD"/>
      <sheetName val="PETUNJUK"/>
      <sheetName val="INDUKSISWA"/>
      <sheetName val="DUPLIKATINDUK"/>
      <sheetName val="1A"/>
      <sheetName val="1B"/>
      <sheetName val="1C"/>
      <sheetName val="2A"/>
      <sheetName val="2B"/>
      <sheetName val="2C"/>
      <sheetName val="3A"/>
      <sheetName val="3B"/>
      <sheetName val="4A"/>
      <sheetName val="4B"/>
      <sheetName val="5A"/>
      <sheetName val="5B"/>
      <sheetName val="6A"/>
      <sheetName val="6B"/>
      <sheetName val="1ASIM"/>
      <sheetName val="1BSIM"/>
      <sheetName val="1CSIM"/>
      <sheetName val="2ASIM"/>
      <sheetName val="2BSIM"/>
      <sheetName val="2CSIM"/>
      <sheetName val="3ASIM"/>
      <sheetName val="3BSIM"/>
      <sheetName val="4ASIM"/>
      <sheetName val="4BSIM"/>
      <sheetName val="5ASIM"/>
      <sheetName val="5BSIM"/>
      <sheetName val="6ASIM"/>
      <sheetName val="6BSIM"/>
      <sheetName val="FORM1"/>
      <sheetName val="FORM25"/>
      <sheetName val="FORM6"/>
      <sheetName val="KOHORT"/>
      <sheetName val="ALUMNI1516"/>
      <sheetName val="ALUMNI1617"/>
      <sheetName val="ALUMNI1718"/>
      <sheetName val="mutasi keluar"/>
      <sheetName val="SELGURU"/>
      <sheetName val="DATASEL16"/>
      <sheetName val="SEL1A"/>
      <sheetName val="SEL1B"/>
      <sheetName val="SEL1C"/>
      <sheetName val="SEL2A"/>
      <sheetName val="SEL2B"/>
      <sheetName val="SEL2C"/>
      <sheetName val="SEL3A"/>
      <sheetName val="SEL3B"/>
      <sheetName val="SEL4A"/>
      <sheetName val="SEL4B"/>
      <sheetName val="SEL5A"/>
      <sheetName val="SEL5B"/>
      <sheetName val="SEL6A"/>
      <sheetName val="SEL6B"/>
      <sheetName val="mutasi masuk"/>
      <sheetName val="NIL1A"/>
      <sheetName val="NIL1B"/>
      <sheetName val="NIL1C"/>
      <sheetName val="NIL2A"/>
      <sheetName val="NIL2B"/>
      <sheetName val="NIL2C"/>
      <sheetName val="NIL3A"/>
      <sheetName val="NIL3B"/>
      <sheetName val="NIL4A"/>
      <sheetName val="NIL4B"/>
      <sheetName val="NIL5A"/>
      <sheetName val="NIL5B"/>
      <sheetName val="NIL6A"/>
      <sheetName val="NIL6B"/>
      <sheetName val="1aA"/>
      <sheetName val="1bA"/>
      <sheetName val="1CA"/>
      <sheetName val="2aA"/>
      <sheetName val="2bA"/>
      <sheetName val="2CA"/>
      <sheetName val="3aA"/>
      <sheetName val="3bA"/>
      <sheetName val="4aA"/>
      <sheetName val="4bA"/>
      <sheetName val="5aA"/>
      <sheetName val="5bA"/>
      <sheetName val="6aA"/>
      <sheetName val="6bA"/>
      <sheetName val="Abs.Ars.MI"/>
      <sheetName val="prKlsSmt1"/>
      <sheetName val="PrKlsSmt2"/>
      <sheetName val="SM16a"/>
      <sheetName val="SM16B"/>
      <sheetName val="1tb.bb"/>
      <sheetName val="2tb.bb"/>
      <sheetName val="3tb.bb"/>
      <sheetName val="4tb.bb"/>
      <sheetName val="5tb.bb"/>
      <sheetName val="6tb.bb"/>
      <sheetName val="ALUMNIGURU"/>
      <sheetName val="DATAGURUDETAIL"/>
      <sheetName val="DATAGURUSIMPLE"/>
      <sheetName val="struktur"/>
      <sheetName val="KELENGKAPANSIMPATIKA"/>
      <sheetName val="PEJABATMI"/>
      <sheetName val="FORMD1"/>
      <sheetName val="pass"/>
      <sheetName val="datappdb"/>
      <sheetName val="DATASELPP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H10">
            <v>43526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DDDE-5BB9-410C-9F78-9DBA3BB3F52F}">
  <dimension ref="A1:C37"/>
  <sheetViews>
    <sheetView topLeftCell="A23" workbookViewId="0">
      <selection activeCell="B31" sqref="B31"/>
    </sheetView>
  </sheetViews>
  <sheetFormatPr defaultRowHeight="15" x14ac:dyDescent="0.25"/>
  <cols>
    <col min="1" max="1" width="6" customWidth="1"/>
    <col min="2" max="2" width="55" customWidth="1"/>
    <col min="3" max="3" width="28" customWidth="1"/>
  </cols>
  <sheetData>
    <row r="1" spans="1:3" ht="18.75" x14ac:dyDescent="0.3">
      <c r="A1" s="102" t="s">
        <v>929</v>
      </c>
      <c r="B1" s="102"/>
      <c r="C1" s="102"/>
    </row>
    <row r="2" spans="1:3" ht="18.75" x14ac:dyDescent="0.3">
      <c r="A2" s="102" t="s">
        <v>930</v>
      </c>
      <c r="B2" s="102"/>
      <c r="C2" s="102"/>
    </row>
    <row r="3" spans="1:3" ht="18.75" x14ac:dyDescent="0.3">
      <c r="A3" s="102" t="s">
        <v>931</v>
      </c>
      <c r="B3" s="102"/>
      <c r="C3" s="102"/>
    </row>
    <row r="4" spans="1:3" x14ac:dyDescent="0.25">
      <c r="A4" s="69"/>
      <c r="B4" s="69"/>
      <c r="C4" s="69"/>
    </row>
    <row r="5" spans="1:3" ht="18.75" x14ac:dyDescent="0.3">
      <c r="A5" s="103" t="s">
        <v>1828</v>
      </c>
      <c r="B5" s="103"/>
      <c r="C5" s="103"/>
    </row>
    <row r="6" spans="1:3" ht="28.5" customHeight="1" x14ac:dyDescent="0.25">
      <c r="A6" s="70" t="s">
        <v>61</v>
      </c>
      <c r="B6" s="70" t="s">
        <v>932</v>
      </c>
      <c r="C6" s="70" t="s">
        <v>933</v>
      </c>
    </row>
    <row r="7" spans="1:3" ht="21.75" customHeight="1" x14ac:dyDescent="0.25">
      <c r="A7" s="71" t="s">
        <v>48</v>
      </c>
      <c r="B7" s="72" t="s">
        <v>1364</v>
      </c>
      <c r="C7" s="73"/>
    </row>
    <row r="8" spans="1:3" ht="21.75" customHeight="1" x14ac:dyDescent="0.25">
      <c r="A8" s="71" t="s">
        <v>50</v>
      </c>
      <c r="B8" s="72" t="s">
        <v>1746</v>
      </c>
      <c r="C8" s="73"/>
    </row>
    <row r="9" spans="1:3" ht="21.75" customHeight="1" x14ac:dyDescent="0.25">
      <c r="A9" s="71" t="s">
        <v>49</v>
      </c>
      <c r="B9" s="72" t="s">
        <v>1574</v>
      </c>
      <c r="C9" s="73"/>
    </row>
    <row r="10" spans="1:3" ht="21.75" customHeight="1" x14ac:dyDescent="0.25">
      <c r="A10" s="71" t="s">
        <v>558</v>
      </c>
      <c r="B10" s="72" t="s">
        <v>1752</v>
      </c>
      <c r="C10" s="73"/>
    </row>
    <row r="11" spans="1:3" ht="21.75" customHeight="1" x14ac:dyDescent="0.25">
      <c r="A11" s="71" t="s">
        <v>54</v>
      </c>
      <c r="B11" s="72" t="s">
        <v>1375</v>
      </c>
      <c r="C11" s="73"/>
    </row>
    <row r="12" spans="1:3" ht="21.75" customHeight="1" x14ac:dyDescent="0.25">
      <c r="A12" s="71" t="s">
        <v>934</v>
      </c>
      <c r="B12" s="72" t="s">
        <v>1381</v>
      </c>
      <c r="C12" s="73"/>
    </row>
    <row r="13" spans="1:3" ht="21.75" customHeight="1" x14ac:dyDescent="0.25">
      <c r="A13" s="71" t="s">
        <v>55</v>
      </c>
      <c r="B13" s="72" t="s">
        <v>1583</v>
      </c>
      <c r="C13" s="73"/>
    </row>
    <row r="14" spans="1:3" ht="21.75" customHeight="1" x14ac:dyDescent="0.25">
      <c r="A14" s="71" t="s">
        <v>607</v>
      </c>
      <c r="B14" s="72" t="s">
        <v>1390</v>
      </c>
      <c r="C14" s="73"/>
    </row>
    <row r="15" spans="1:3" ht="21.75" customHeight="1" x14ac:dyDescent="0.25">
      <c r="A15" s="71" t="s">
        <v>39</v>
      </c>
      <c r="B15" s="72" t="s">
        <v>1593</v>
      </c>
      <c r="C15" s="73"/>
    </row>
    <row r="16" spans="1:3" ht="21.75" customHeight="1" x14ac:dyDescent="0.25">
      <c r="A16" s="71" t="s">
        <v>242</v>
      </c>
      <c r="B16" s="72" t="s">
        <v>1759</v>
      </c>
      <c r="C16" s="73"/>
    </row>
    <row r="17" spans="1:3" ht="21.75" customHeight="1" x14ac:dyDescent="0.25">
      <c r="A17" s="71" t="s">
        <v>935</v>
      </c>
      <c r="B17" s="72" t="s">
        <v>1400</v>
      </c>
      <c r="C17" s="73"/>
    </row>
    <row r="18" spans="1:3" ht="21.75" customHeight="1" x14ac:dyDescent="0.25">
      <c r="A18" s="71" t="s">
        <v>56</v>
      </c>
      <c r="B18" s="72" t="s">
        <v>1411</v>
      </c>
      <c r="C18" s="73"/>
    </row>
    <row r="19" spans="1:3" ht="21.75" customHeight="1" x14ac:dyDescent="0.25">
      <c r="A19" s="71" t="s">
        <v>936</v>
      </c>
      <c r="B19" s="72" t="s">
        <v>1420</v>
      </c>
      <c r="C19" s="73"/>
    </row>
    <row r="20" spans="1:3" ht="21.75" customHeight="1" x14ac:dyDescent="0.25">
      <c r="A20" s="71" t="s">
        <v>937</v>
      </c>
      <c r="B20" s="72" t="s">
        <v>1599</v>
      </c>
      <c r="C20" s="73"/>
    </row>
    <row r="21" spans="1:3" ht="21.75" customHeight="1" x14ac:dyDescent="0.25">
      <c r="A21" s="71" t="s">
        <v>58</v>
      </c>
      <c r="B21" s="72" t="s">
        <v>1609</v>
      </c>
      <c r="C21" s="73"/>
    </row>
    <row r="22" spans="1:3" ht="21.75" customHeight="1" x14ac:dyDescent="0.25">
      <c r="A22" s="71" t="s">
        <v>57</v>
      </c>
      <c r="B22" s="72" t="s">
        <v>1768</v>
      </c>
      <c r="C22" s="73"/>
    </row>
    <row r="23" spans="1:3" ht="21.75" customHeight="1" x14ac:dyDescent="0.25">
      <c r="A23" s="71" t="s">
        <v>938</v>
      </c>
      <c r="B23" s="72" t="s">
        <v>1776</v>
      </c>
      <c r="C23" s="73"/>
    </row>
    <row r="24" spans="1:3" ht="21.75" customHeight="1" x14ac:dyDescent="0.25">
      <c r="A24" s="71" t="s">
        <v>601</v>
      </c>
      <c r="B24" s="72" t="s">
        <v>1619</v>
      </c>
      <c r="C24" s="73"/>
    </row>
    <row r="25" spans="1:3" ht="21.75" customHeight="1" x14ac:dyDescent="0.25">
      <c r="A25" s="71" t="s">
        <v>939</v>
      </c>
      <c r="B25" s="72" t="s">
        <v>1429</v>
      </c>
      <c r="C25" s="73"/>
    </row>
    <row r="26" spans="1:3" ht="21.75" customHeight="1" x14ac:dyDescent="0.25">
      <c r="A26" s="71" t="s">
        <v>940</v>
      </c>
      <c r="B26" s="72" t="s">
        <v>1785</v>
      </c>
      <c r="C26" s="73"/>
    </row>
    <row r="27" spans="1:3" ht="21.75" customHeight="1" x14ac:dyDescent="0.25">
      <c r="A27" s="71" t="s">
        <v>941</v>
      </c>
      <c r="B27" s="72" t="s">
        <v>1819</v>
      </c>
      <c r="C27" s="73"/>
    </row>
    <row r="28" spans="1:3" ht="21.75" customHeight="1" x14ac:dyDescent="0.25">
      <c r="A28" s="71" t="s">
        <v>942</v>
      </c>
      <c r="B28" s="72" t="s">
        <v>1624</v>
      </c>
      <c r="C28" s="73"/>
    </row>
    <row r="29" spans="1:3" ht="21.75" customHeight="1" x14ac:dyDescent="0.25">
      <c r="A29" s="71" t="s">
        <v>943</v>
      </c>
      <c r="B29" s="72" t="s">
        <v>1438</v>
      </c>
      <c r="C29" s="73"/>
    </row>
    <row r="30" spans="1:3" ht="21.75" customHeight="1" x14ac:dyDescent="0.25">
      <c r="A30" s="71" t="s">
        <v>944</v>
      </c>
      <c r="B30" s="72" t="s">
        <v>1794</v>
      </c>
      <c r="C30" s="73"/>
    </row>
    <row r="31" spans="1:3" ht="21.75" customHeight="1" x14ac:dyDescent="0.25">
      <c r="A31" s="71" t="s">
        <v>945</v>
      </c>
      <c r="B31" s="72" t="s">
        <v>1802</v>
      </c>
      <c r="C31" s="73"/>
    </row>
    <row r="32" spans="1:3" ht="21.75" customHeight="1" x14ac:dyDescent="0.25">
      <c r="A32" s="71" t="s">
        <v>946</v>
      </c>
      <c r="B32" s="72" t="s">
        <v>1634</v>
      </c>
      <c r="C32" s="73"/>
    </row>
    <row r="33" spans="1:3" ht="21.75" customHeight="1" x14ac:dyDescent="0.25">
      <c r="A33" s="71" t="s">
        <v>947</v>
      </c>
      <c r="B33" s="72" t="s">
        <v>1643</v>
      </c>
      <c r="C33" s="73"/>
    </row>
    <row r="34" spans="1:3" ht="21.75" customHeight="1" x14ac:dyDescent="0.25">
      <c r="A34" s="71" t="s">
        <v>948</v>
      </c>
      <c r="B34" s="72" t="s">
        <v>1447</v>
      </c>
      <c r="C34" s="73"/>
    </row>
    <row r="35" spans="1:3" ht="21.75" customHeight="1" x14ac:dyDescent="0.25">
      <c r="A35" s="71" t="s">
        <v>949</v>
      </c>
      <c r="B35" s="72" t="s">
        <v>1810</v>
      </c>
      <c r="C35" s="73"/>
    </row>
    <row r="36" spans="1:3" ht="21.75" customHeight="1" x14ac:dyDescent="0.25">
      <c r="A36" s="71" t="s">
        <v>331</v>
      </c>
      <c r="B36" s="72" t="s">
        <v>1651</v>
      </c>
      <c r="C36" s="73"/>
    </row>
    <row r="37" spans="1:3" ht="21.75" customHeight="1" x14ac:dyDescent="0.25">
      <c r="A37" s="71" t="s">
        <v>332</v>
      </c>
      <c r="B37" s="72" t="s">
        <v>1458</v>
      </c>
      <c r="C37" s="73"/>
    </row>
  </sheetData>
  <mergeCells count="4">
    <mergeCell ref="A1:C1"/>
    <mergeCell ref="A2:C2"/>
    <mergeCell ref="A3:C3"/>
    <mergeCell ref="A5:C5"/>
  </mergeCells>
  <phoneticPr fontId="12" type="noConversion"/>
  <pageMargins left="0.7" right="0.7" top="0.75" bottom="0.75" header="0.3" footer="0.3"/>
  <pageSetup paperSize="12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8336-E5CD-41D2-8774-0A01F5308E31}">
  <dimension ref="A1:AY32"/>
  <sheetViews>
    <sheetView topLeftCell="A18" zoomScale="130" zoomScaleNormal="130" workbookViewId="0">
      <selection activeCell="A4" sqref="A4:XFD32"/>
    </sheetView>
  </sheetViews>
  <sheetFormatPr defaultRowHeight="15" x14ac:dyDescent="0.25"/>
  <cols>
    <col min="4" max="4" width="40.5703125" bestFit="1" customWidth="1"/>
  </cols>
  <sheetData>
    <row r="1" spans="1:51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0" t="s">
        <v>10</v>
      </c>
      <c r="V1" s="60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51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1" t="s">
        <v>30</v>
      </c>
      <c r="V2" s="61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51" ht="16.5" thickBot="1" x14ac:dyDescent="0.3">
      <c r="A3" s="7">
        <v>1</v>
      </c>
      <c r="B3" s="57">
        <v>2</v>
      </c>
      <c r="C3" s="57">
        <v>3</v>
      </c>
      <c r="D3" s="57">
        <v>4</v>
      </c>
      <c r="E3" s="57">
        <v>5</v>
      </c>
      <c r="F3" s="57">
        <v>6</v>
      </c>
      <c r="G3" s="57">
        <v>7</v>
      </c>
      <c r="H3" s="106">
        <v>8</v>
      </c>
      <c r="I3" s="106"/>
      <c r="J3" s="59" t="s">
        <v>39</v>
      </c>
      <c r="K3" s="57">
        <v>10</v>
      </c>
      <c r="L3" s="58">
        <v>11</v>
      </c>
      <c r="M3" s="58">
        <v>12</v>
      </c>
      <c r="N3" s="57">
        <v>13</v>
      </c>
      <c r="O3" s="58">
        <v>14</v>
      </c>
      <c r="P3" s="58">
        <v>15</v>
      </c>
      <c r="Q3" s="104">
        <v>16</v>
      </c>
      <c r="R3" s="104"/>
      <c r="S3" s="104">
        <v>17</v>
      </c>
      <c r="T3" s="104"/>
      <c r="U3" s="57">
        <v>18</v>
      </c>
      <c r="V3" s="57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57">
        <v>27</v>
      </c>
      <c r="AL3" s="105">
        <v>28</v>
      </c>
      <c r="AM3" s="105"/>
      <c r="AN3" s="58">
        <v>29</v>
      </c>
      <c r="AO3" s="57">
        <v>30</v>
      </c>
      <c r="AP3" s="57">
        <v>31</v>
      </c>
      <c r="AQ3" s="57">
        <v>32</v>
      </c>
      <c r="AR3" s="57">
        <v>33</v>
      </c>
      <c r="AS3" s="59" t="s">
        <v>40</v>
      </c>
      <c r="AT3" s="59" t="s">
        <v>41</v>
      </c>
      <c r="AU3" s="59" t="s">
        <v>42</v>
      </c>
      <c r="AV3" s="11" t="s">
        <v>43</v>
      </c>
      <c r="AW3" s="58">
        <v>38</v>
      </c>
      <c r="AX3" s="12">
        <v>39</v>
      </c>
      <c r="AY3" s="32">
        <v>40</v>
      </c>
    </row>
    <row r="4" spans="1:51" ht="15.75" x14ac:dyDescent="0.25">
      <c r="A4" s="13">
        <v>11</v>
      </c>
      <c r="B4" s="28"/>
      <c r="C4" s="13"/>
      <c r="D4" s="15" t="s">
        <v>161</v>
      </c>
      <c r="E4" s="16" t="s">
        <v>52</v>
      </c>
      <c r="F4" s="16" t="s">
        <v>45</v>
      </c>
      <c r="G4" s="17">
        <v>41220</v>
      </c>
      <c r="H4" s="18">
        <v>6</v>
      </c>
      <c r="I4" s="18">
        <v>6</v>
      </c>
      <c r="J4" s="19" t="s">
        <v>164</v>
      </c>
      <c r="K4" s="22" t="s">
        <v>162</v>
      </c>
      <c r="L4" s="19" t="s">
        <v>165</v>
      </c>
      <c r="M4" s="20">
        <v>30786</v>
      </c>
      <c r="N4" s="22" t="s">
        <v>163</v>
      </c>
      <c r="O4" s="19" t="s">
        <v>166</v>
      </c>
      <c r="P4" s="20">
        <v>33477</v>
      </c>
      <c r="Q4" s="21" t="s">
        <v>58</v>
      </c>
      <c r="R4" s="22" t="s">
        <v>921</v>
      </c>
      <c r="S4" s="21" t="s">
        <v>47</v>
      </c>
      <c r="T4" s="22" t="s">
        <v>907</v>
      </c>
      <c r="U4" s="23"/>
      <c r="V4" s="23"/>
      <c r="W4" s="24" t="s">
        <v>50</v>
      </c>
      <c r="X4" s="16" t="s">
        <v>908</v>
      </c>
      <c r="Y4" s="24" t="s">
        <v>50</v>
      </c>
      <c r="Z4" s="16" t="s">
        <v>908</v>
      </c>
      <c r="AA4" s="25"/>
      <c r="AB4" s="16" t="s">
        <v>909</v>
      </c>
      <c r="AC4" s="25"/>
      <c r="AD4" s="26" t="s">
        <v>909</v>
      </c>
      <c r="AE4" s="24"/>
      <c r="AF4" s="27" t="s">
        <v>909</v>
      </c>
      <c r="AG4" s="25"/>
      <c r="AH4" s="27" t="s">
        <v>909</v>
      </c>
      <c r="AI4" s="24"/>
      <c r="AJ4" s="27" t="s">
        <v>909</v>
      </c>
      <c r="AK4" s="35" t="s">
        <v>80</v>
      </c>
      <c r="AL4" s="24" t="s">
        <v>48</v>
      </c>
      <c r="AM4" s="27" t="s">
        <v>910</v>
      </c>
      <c r="AN4" s="16" t="s">
        <v>167</v>
      </c>
      <c r="AO4" s="22" t="s">
        <v>168</v>
      </c>
      <c r="AP4" s="30">
        <v>41</v>
      </c>
      <c r="AQ4" s="30">
        <v>6</v>
      </c>
      <c r="AR4" s="22" t="s">
        <v>103</v>
      </c>
      <c r="AS4" s="31" t="s">
        <v>169</v>
      </c>
      <c r="AT4" s="31"/>
      <c r="AU4" s="31" t="s">
        <v>170</v>
      </c>
      <c r="AV4" s="31"/>
      <c r="AW4" s="13"/>
      <c r="AX4" s="16">
        <v>2019</v>
      </c>
      <c r="AY4" s="33"/>
    </row>
    <row r="5" spans="1:51" ht="15.75" x14ac:dyDescent="0.25">
      <c r="A5" s="13" t="s">
        <v>345</v>
      </c>
      <c r="B5" s="28"/>
      <c r="C5" s="13"/>
      <c r="D5" s="15" t="s">
        <v>427</v>
      </c>
      <c r="E5" s="16" t="s">
        <v>52</v>
      </c>
      <c r="F5" s="16" t="s">
        <v>45</v>
      </c>
      <c r="G5" s="17">
        <v>41090</v>
      </c>
      <c r="H5" s="18">
        <v>6</v>
      </c>
      <c r="I5" s="18">
        <v>6</v>
      </c>
      <c r="J5" s="19" t="s">
        <v>648</v>
      </c>
      <c r="K5" s="22" t="s">
        <v>428</v>
      </c>
      <c r="L5" s="19" t="s">
        <v>649</v>
      </c>
      <c r="M5" s="20">
        <v>27820</v>
      </c>
      <c r="N5" s="22" t="s">
        <v>429</v>
      </c>
      <c r="O5" s="19" t="s">
        <v>650</v>
      </c>
      <c r="P5" s="20">
        <v>28900</v>
      </c>
      <c r="Q5" s="21" t="s">
        <v>46</v>
      </c>
      <c r="R5" s="22" t="s">
        <v>906</v>
      </c>
      <c r="S5" s="21" t="s">
        <v>47</v>
      </c>
      <c r="T5" s="22" t="s">
        <v>907</v>
      </c>
      <c r="U5" s="23"/>
      <c r="V5" s="23"/>
      <c r="W5" s="24" t="s">
        <v>55</v>
      </c>
      <c r="X5" s="16" t="s">
        <v>915</v>
      </c>
      <c r="Y5" s="24" t="s">
        <v>48</v>
      </c>
      <c r="Z5" s="16" t="s">
        <v>913</v>
      </c>
      <c r="AA5" s="25"/>
      <c r="AB5" s="16"/>
      <c r="AC5" s="25"/>
      <c r="AD5" s="26"/>
      <c r="AE5" s="24"/>
      <c r="AF5" s="27"/>
      <c r="AG5" s="25"/>
      <c r="AH5" s="27"/>
      <c r="AI5" s="24"/>
      <c r="AJ5" s="27"/>
      <c r="AK5" s="35">
        <v>2</v>
      </c>
      <c r="AL5" s="24" t="s">
        <v>48</v>
      </c>
      <c r="AM5" s="27" t="s">
        <v>910</v>
      </c>
      <c r="AN5" s="22" t="s">
        <v>410</v>
      </c>
      <c r="AO5" s="22" t="s">
        <v>81</v>
      </c>
      <c r="AP5" s="30">
        <v>2</v>
      </c>
      <c r="AQ5" s="30">
        <v>3</v>
      </c>
      <c r="AR5" s="22" t="s">
        <v>82</v>
      </c>
      <c r="AS5" s="31" t="s">
        <v>651</v>
      </c>
      <c r="AT5" s="31"/>
      <c r="AU5" s="31" t="s">
        <v>652</v>
      </c>
      <c r="AV5" s="31"/>
      <c r="AW5" s="13"/>
      <c r="AX5" s="16">
        <v>2019</v>
      </c>
      <c r="AY5" s="33"/>
    </row>
    <row r="6" spans="1:51" ht="15.75" x14ac:dyDescent="0.25">
      <c r="A6" s="13" t="s">
        <v>346</v>
      </c>
      <c r="B6" s="28"/>
      <c r="C6" s="30"/>
      <c r="D6" s="15" t="s">
        <v>431</v>
      </c>
      <c r="E6" s="16" t="s">
        <v>52</v>
      </c>
      <c r="F6" s="16" t="s">
        <v>45</v>
      </c>
      <c r="G6" s="17">
        <v>41090</v>
      </c>
      <c r="H6" s="18">
        <v>6</v>
      </c>
      <c r="I6" s="18">
        <v>6</v>
      </c>
      <c r="J6" s="19" t="s">
        <v>654</v>
      </c>
      <c r="K6" s="22" t="s">
        <v>428</v>
      </c>
      <c r="L6" s="19" t="s">
        <v>649</v>
      </c>
      <c r="M6" s="20">
        <v>27821</v>
      </c>
      <c r="N6" s="22" t="s">
        <v>429</v>
      </c>
      <c r="O6" s="19" t="s">
        <v>650</v>
      </c>
      <c r="P6" s="20">
        <v>28901</v>
      </c>
      <c r="Q6" s="21" t="s">
        <v>599</v>
      </c>
      <c r="R6" s="22" t="s">
        <v>926</v>
      </c>
      <c r="S6" s="21" t="s">
        <v>653</v>
      </c>
      <c r="T6" s="22" t="s">
        <v>927</v>
      </c>
      <c r="U6" s="23"/>
      <c r="V6" s="23"/>
      <c r="W6" s="24" t="s">
        <v>607</v>
      </c>
      <c r="X6" s="16" t="s">
        <v>928</v>
      </c>
      <c r="Y6" s="24" t="s">
        <v>50</v>
      </c>
      <c r="Z6" s="16" t="s">
        <v>908</v>
      </c>
      <c r="AA6" s="25"/>
      <c r="AB6" s="16"/>
      <c r="AC6" s="25"/>
      <c r="AD6" s="26"/>
      <c r="AE6" s="24"/>
      <c r="AF6" s="27"/>
      <c r="AG6" s="25"/>
      <c r="AH6" s="27"/>
      <c r="AI6" s="24"/>
      <c r="AJ6" s="27"/>
      <c r="AK6" s="35">
        <v>2</v>
      </c>
      <c r="AL6" s="24" t="s">
        <v>48</v>
      </c>
      <c r="AM6" s="27" t="s">
        <v>910</v>
      </c>
      <c r="AN6" s="22" t="s">
        <v>410</v>
      </c>
      <c r="AO6" s="22" t="s">
        <v>81</v>
      </c>
      <c r="AP6" s="30">
        <v>2</v>
      </c>
      <c r="AQ6" s="30">
        <v>3</v>
      </c>
      <c r="AR6" s="22" t="s">
        <v>82</v>
      </c>
      <c r="AS6" s="31" t="s">
        <v>651</v>
      </c>
      <c r="AT6" s="31"/>
      <c r="AU6" s="31" t="s">
        <v>652</v>
      </c>
      <c r="AV6" s="31"/>
      <c r="AW6" s="13"/>
      <c r="AX6" s="16">
        <v>2019</v>
      </c>
      <c r="AY6" s="33"/>
    </row>
    <row r="7" spans="1:51" ht="15.75" x14ac:dyDescent="0.25">
      <c r="A7" s="13">
        <v>16</v>
      </c>
      <c r="B7" s="28"/>
      <c r="C7" s="30"/>
      <c r="D7" s="15" t="s">
        <v>208</v>
      </c>
      <c r="E7" s="16" t="s">
        <v>44</v>
      </c>
      <c r="F7" s="16" t="s">
        <v>45</v>
      </c>
      <c r="G7" s="17">
        <v>41312</v>
      </c>
      <c r="H7" s="18">
        <v>6</v>
      </c>
      <c r="I7" s="18">
        <v>6</v>
      </c>
      <c r="J7" s="19" t="s">
        <v>211</v>
      </c>
      <c r="K7" s="22" t="s">
        <v>209</v>
      </c>
      <c r="L7" s="19" t="s">
        <v>212</v>
      </c>
      <c r="M7" s="20">
        <v>31152</v>
      </c>
      <c r="N7" s="22" t="s">
        <v>210</v>
      </c>
      <c r="O7" s="19" t="s">
        <v>213</v>
      </c>
      <c r="P7" s="20">
        <v>34216</v>
      </c>
      <c r="Q7" s="21" t="s">
        <v>57</v>
      </c>
      <c r="R7" s="22" t="s">
        <v>912</v>
      </c>
      <c r="S7" s="21" t="s">
        <v>47</v>
      </c>
      <c r="T7" s="22" t="s">
        <v>907</v>
      </c>
      <c r="U7" s="23"/>
      <c r="V7" s="23"/>
      <c r="W7" s="24" t="s">
        <v>48</v>
      </c>
      <c r="X7" s="16" t="s">
        <v>913</v>
      </c>
      <c r="Y7" s="24" t="s">
        <v>50</v>
      </c>
      <c r="Z7" s="16" t="s">
        <v>908</v>
      </c>
      <c r="AA7" s="25"/>
      <c r="AB7" s="16" t="s">
        <v>909</v>
      </c>
      <c r="AC7" s="25"/>
      <c r="AD7" s="26" t="s">
        <v>909</v>
      </c>
      <c r="AE7" s="24"/>
      <c r="AF7" s="27" t="s">
        <v>909</v>
      </c>
      <c r="AG7" s="25"/>
      <c r="AH7" s="27" t="s">
        <v>909</v>
      </c>
      <c r="AI7" s="24"/>
      <c r="AJ7" s="27" t="s">
        <v>909</v>
      </c>
      <c r="AK7" s="35" t="s">
        <v>80</v>
      </c>
      <c r="AL7" s="24" t="s">
        <v>48</v>
      </c>
      <c r="AM7" s="27" t="s">
        <v>910</v>
      </c>
      <c r="AN7" s="22" t="s">
        <v>68</v>
      </c>
      <c r="AO7" s="22" t="s">
        <v>204</v>
      </c>
      <c r="AP7" s="30">
        <v>50</v>
      </c>
      <c r="AQ7" s="30">
        <v>7</v>
      </c>
      <c r="AR7" s="22" t="s">
        <v>103</v>
      </c>
      <c r="AS7" s="31" t="s">
        <v>214</v>
      </c>
      <c r="AT7" s="31"/>
      <c r="AU7" s="31" t="s">
        <v>216</v>
      </c>
      <c r="AV7" s="31"/>
      <c r="AW7" s="13"/>
      <c r="AX7" s="16">
        <v>2019</v>
      </c>
      <c r="AY7" s="33"/>
    </row>
    <row r="8" spans="1:51" ht="15.75" x14ac:dyDescent="0.25">
      <c r="A8" s="13" t="s">
        <v>335</v>
      </c>
      <c r="B8" s="28"/>
      <c r="C8" s="30"/>
      <c r="D8" s="15" t="s">
        <v>380</v>
      </c>
      <c r="E8" s="16" t="s">
        <v>44</v>
      </c>
      <c r="F8" s="16" t="s">
        <v>45</v>
      </c>
      <c r="G8" s="17">
        <v>41096</v>
      </c>
      <c r="H8" s="18">
        <v>6</v>
      </c>
      <c r="I8" s="18">
        <v>6</v>
      </c>
      <c r="J8" s="19" t="s">
        <v>591</v>
      </c>
      <c r="K8" s="22" t="s">
        <v>381</v>
      </c>
      <c r="L8" s="19" t="s">
        <v>592</v>
      </c>
      <c r="M8" s="20">
        <v>29074</v>
      </c>
      <c r="N8" s="22" t="s">
        <v>382</v>
      </c>
      <c r="O8" s="19" t="s">
        <v>593</v>
      </c>
      <c r="P8" s="20">
        <v>31431</v>
      </c>
      <c r="Q8" s="21" t="s">
        <v>53</v>
      </c>
      <c r="R8" s="22" t="s">
        <v>911</v>
      </c>
      <c r="S8" s="21" t="s">
        <v>47</v>
      </c>
      <c r="T8" s="22" t="s">
        <v>907</v>
      </c>
      <c r="U8" s="23"/>
      <c r="V8" s="23"/>
      <c r="W8" s="24" t="s">
        <v>48</v>
      </c>
      <c r="X8" s="16" t="s">
        <v>913</v>
      </c>
      <c r="Y8" s="24" t="s">
        <v>48</v>
      </c>
      <c r="Z8" s="16" t="s">
        <v>913</v>
      </c>
      <c r="AA8" s="25"/>
      <c r="AB8" s="16"/>
      <c r="AC8" s="25"/>
      <c r="AD8" s="26"/>
      <c r="AE8" s="24"/>
      <c r="AF8" s="27"/>
      <c r="AG8" s="25"/>
      <c r="AH8" s="27"/>
      <c r="AI8" s="24"/>
      <c r="AJ8" s="27"/>
      <c r="AK8" s="35" t="s">
        <v>48</v>
      </c>
      <c r="AL8" s="24" t="s">
        <v>48</v>
      </c>
      <c r="AM8" s="27" t="s">
        <v>910</v>
      </c>
      <c r="AN8" s="22" t="s">
        <v>167</v>
      </c>
      <c r="AO8" s="22" t="s">
        <v>168</v>
      </c>
      <c r="AP8" s="30">
        <v>42</v>
      </c>
      <c r="AQ8" s="30">
        <v>6</v>
      </c>
      <c r="AR8" s="22" t="s">
        <v>103</v>
      </c>
      <c r="AS8" s="31" t="s">
        <v>594</v>
      </c>
      <c r="AT8" s="31"/>
      <c r="AU8" s="31" t="s">
        <v>595</v>
      </c>
      <c r="AV8" s="31"/>
      <c r="AW8" s="13"/>
      <c r="AX8" s="16">
        <v>2019</v>
      </c>
      <c r="AY8" s="33"/>
    </row>
    <row r="9" spans="1:51" ht="15.75" x14ac:dyDescent="0.25">
      <c r="A9" s="13" t="s">
        <v>332</v>
      </c>
      <c r="B9" s="28"/>
      <c r="C9" s="30"/>
      <c r="D9" s="15" t="s">
        <v>352</v>
      </c>
      <c r="E9" s="16" t="s">
        <v>44</v>
      </c>
      <c r="F9" s="16" t="s">
        <v>45</v>
      </c>
      <c r="G9" s="37">
        <v>41043</v>
      </c>
      <c r="H9" s="18">
        <v>6</v>
      </c>
      <c r="I9" s="18">
        <v>6</v>
      </c>
      <c r="J9" s="19" t="s">
        <v>555</v>
      </c>
      <c r="K9" s="22" t="s">
        <v>353</v>
      </c>
      <c r="L9" s="19" t="s">
        <v>556</v>
      </c>
      <c r="M9" s="20">
        <v>26788</v>
      </c>
      <c r="N9" s="22" t="s">
        <v>354</v>
      </c>
      <c r="O9" s="19" t="s">
        <v>557</v>
      </c>
      <c r="P9" s="20">
        <v>29073</v>
      </c>
      <c r="Q9" s="21" t="s">
        <v>46</v>
      </c>
      <c r="R9" s="22" t="s">
        <v>906</v>
      </c>
      <c r="S9" s="21" t="s">
        <v>47</v>
      </c>
      <c r="T9" s="22" t="s">
        <v>907</v>
      </c>
      <c r="U9" s="23"/>
      <c r="V9" s="23"/>
      <c r="W9" s="24" t="s">
        <v>50</v>
      </c>
      <c r="X9" s="16" t="s">
        <v>908</v>
      </c>
      <c r="Y9" s="24" t="s">
        <v>48</v>
      </c>
      <c r="Z9" s="16" t="s">
        <v>913</v>
      </c>
      <c r="AA9" s="25"/>
      <c r="AB9" s="16"/>
      <c r="AC9" s="25"/>
      <c r="AD9" s="26"/>
      <c r="AE9" s="24"/>
      <c r="AF9" s="27"/>
      <c r="AG9" s="25"/>
      <c r="AH9" s="27"/>
      <c r="AI9" s="24"/>
      <c r="AJ9" s="27"/>
      <c r="AK9" s="35" t="s">
        <v>48</v>
      </c>
      <c r="AL9" s="24" t="s">
        <v>48</v>
      </c>
      <c r="AM9" s="27" t="s">
        <v>910</v>
      </c>
      <c r="AN9" s="22" t="s">
        <v>167</v>
      </c>
      <c r="AO9" s="22" t="s">
        <v>204</v>
      </c>
      <c r="AP9" s="30">
        <v>53</v>
      </c>
      <c r="AQ9" s="30">
        <v>8</v>
      </c>
      <c r="AR9" s="22" t="s">
        <v>103</v>
      </c>
      <c r="AS9" s="31" t="s">
        <v>559</v>
      </c>
      <c r="AT9" s="31"/>
      <c r="AU9" s="31" t="s">
        <v>560</v>
      </c>
      <c r="AV9" s="31"/>
      <c r="AW9" s="13"/>
      <c r="AX9" s="16">
        <v>2019</v>
      </c>
      <c r="AY9" s="33"/>
    </row>
    <row r="10" spans="1:51" ht="15.75" x14ac:dyDescent="0.25">
      <c r="A10" s="13">
        <v>3</v>
      </c>
      <c r="B10" s="28"/>
      <c r="C10" s="13"/>
      <c r="D10" s="15" t="s">
        <v>86</v>
      </c>
      <c r="E10" s="16" t="s">
        <v>52</v>
      </c>
      <c r="F10" s="16" t="s">
        <v>45</v>
      </c>
      <c r="G10" s="17">
        <v>41014</v>
      </c>
      <c r="H10" s="18">
        <v>6</v>
      </c>
      <c r="I10" s="18">
        <v>6</v>
      </c>
      <c r="J10" s="19" t="s">
        <v>89</v>
      </c>
      <c r="K10" s="22" t="s">
        <v>87</v>
      </c>
      <c r="L10" s="19" t="s">
        <v>90</v>
      </c>
      <c r="M10" s="20">
        <v>29811</v>
      </c>
      <c r="N10" s="22" t="s">
        <v>88</v>
      </c>
      <c r="O10" s="19" t="s">
        <v>91</v>
      </c>
      <c r="P10" s="20">
        <v>31193</v>
      </c>
      <c r="Q10" s="21" t="s">
        <v>46</v>
      </c>
      <c r="R10" s="22" t="s">
        <v>906</v>
      </c>
      <c r="S10" s="21" t="s">
        <v>46</v>
      </c>
      <c r="T10" s="22" t="s">
        <v>906</v>
      </c>
      <c r="U10" s="23"/>
      <c r="V10" s="23"/>
      <c r="W10" s="24" t="s">
        <v>48</v>
      </c>
      <c r="X10" s="16" t="s">
        <v>913</v>
      </c>
      <c r="Y10" s="24" t="s">
        <v>50</v>
      </c>
      <c r="Z10" s="16" t="s">
        <v>908</v>
      </c>
      <c r="AA10" s="25"/>
      <c r="AB10" s="16" t="s">
        <v>909</v>
      </c>
      <c r="AC10" s="25"/>
      <c r="AD10" s="26" t="s">
        <v>909</v>
      </c>
      <c r="AE10" s="24"/>
      <c r="AF10" s="27" t="s">
        <v>909</v>
      </c>
      <c r="AG10" s="25"/>
      <c r="AH10" s="27" t="s">
        <v>909</v>
      </c>
      <c r="AI10" s="24"/>
      <c r="AJ10" s="27" t="s">
        <v>909</v>
      </c>
      <c r="AK10" s="35" t="s">
        <v>48</v>
      </c>
      <c r="AL10" s="24" t="s">
        <v>50</v>
      </c>
      <c r="AM10" s="27" t="s">
        <v>916</v>
      </c>
      <c r="AN10" s="22" t="s">
        <v>92</v>
      </c>
      <c r="AO10" s="22" t="s">
        <v>69</v>
      </c>
      <c r="AP10" s="30">
        <v>12</v>
      </c>
      <c r="AQ10" s="30">
        <v>2</v>
      </c>
      <c r="AR10" s="22" t="s">
        <v>70</v>
      </c>
      <c r="AS10" s="31" t="s">
        <v>93</v>
      </c>
      <c r="AT10" s="31"/>
      <c r="AU10" s="31" t="s">
        <v>94</v>
      </c>
      <c r="AV10" s="31"/>
      <c r="AW10" s="13"/>
      <c r="AX10" s="16">
        <v>2019</v>
      </c>
      <c r="AY10" s="33"/>
    </row>
    <row r="11" spans="1:51" ht="15.75" x14ac:dyDescent="0.25">
      <c r="A11" s="13" t="s">
        <v>453</v>
      </c>
      <c r="B11" s="28"/>
      <c r="C11" s="30"/>
      <c r="D11" s="15" t="s">
        <v>515</v>
      </c>
      <c r="E11" s="16" t="s">
        <v>44</v>
      </c>
      <c r="F11" s="16" t="s">
        <v>45</v>
      </c>
      <c r="G11" s="37">
        <v>41018</v>
      </c>
      <c r="H11" s="18">
        <v>6</v>
      </c>
      <c r="I11" s="18">
        <v>6</v>
      </c>
      <c r="J11" s="19" t="s">
        <v>736</v>
      </c>
      <c r="K11" s="22" t="s">
        <v>516</v>
      </c>
      <c r="L11" s="19" t="s">
        <v>737</v>
      </c>
      <c r="M11" s="20">
        <v>28147</v>
      </c>
      <c r="N11" s="22" t="s">
        <v>517</v>
      </c>
      <c r="O11" s="19" t="s">
        <v>738</v>
      </c>
      <c r="P11" s="20">
        <v>30957</v>
      </c>
      <c r="Q11" s="21" t="s">
        <v>46</v>
      </c>
      <c r="R11" s="22" t="s">
        <v>906</v>
      </c>
      <c r="S11" s="21" t="s">
        <v>47</v>
      </c>
      <c r="T11" s="22" t="s">
        <v>907</v>
      </c>
      <c r="U11" s="23"/>
      <c r="V11" s="23"/>
      <c r="W11" s="24" t="s">
        <v>50</v>
      </c>
      <c r="X11" s="16" t="s">
        <v>908</v>
      </c>
      <c r="Y11" s="24" t="s">
        <v>50</v>
      </c>
      <c r="Z11" s="16" t="s">
        <v>908</v>
      </c>
      <c r="AA11" s="25"/>
      <c r="AB11" s="16"/>
      <c r="AC11" s="25"/>
      <c r="AD11" s="26"/>
      <c r="AE11" s="24"/>
      <c r="AF11" s="27"/>
      <c r="AG11" s="25"/>
      <c r="AH11" s="27"/>
      <c r="AI11" s="24"/>
      <c r="AJ11" s="27"/>
      <c r="AK11" s="35">
        <v>1</v>
      </c>
      <c r="AL11" s="24" t="s">
        <v>48</v>
      </c>
      <c r="AM11" s="27" t="s">
        <v>910</v>
      </c>
      <c r="AN11" s="22" t="s">
        <v>553</v>
      </c>
      <c r="AO11" s="22" t="s">
        <v>69</v>
      </c>
      <c r="AP11" s="30">
        <v>10</v>
      </c>
      <c r="AQ11" s="30">
        <v>2</v>
      </c>
      <c r="AR11" s="22" t="s">
        <v>70</v>
      </c>
      <c r="AS11" s="31" t="s">
        <v>739</v>
      </c>
      <c r="AT11" s="31"/>
      <c r="AU11" s="31"/>
      <c r="AV11" s="31"/>
      <c r="AW11" s="13"/>
      <c r="AX11" s="16">
        <v>2019</v>
      </c>
      <c r="AY11" s="33"/>
    </row>
    <row r="12" spans="1:51" ht="15.75" x14ac:dyDescent="0.25">
      <c r="A12" s="13" t="s">
        <v>496</v>
      </c>
      <c r="B12" s="28"/>
      <c r="C12" s="30"/>
      <c r="D12" s="15" t="s">
        <v>544</v>
      </c>
      <c r="E12" s="16" t="s">
        <v>44</v>
      </c>
      <c r="F12" s="16" t="s">
        <v>45</v>
      </c>
      <c r="G12" s="17">
        <v>41166</v>
      </c>
      <c r="H12" s="18">
        <v>6</v>
      </c>
      <c r="I12" s="18">
        <v>6</v>
      </c>
      <c r="J12" s="19" t="s">
        <v>775</v>
      </c>
      <c r="K12" s="22" t="s">
        <v>545</v>
      </c>
      <c r="L12" s="19" t="s">
        <v>776</v>
      </c>
      <c r="M12" s="20">
        <v>29285</v>
      </c>
      <c r="N12" s="22" t="s">
        <v>546</v>
      </c>
      <c r="O12" s="19" t="s">
        <v>777</v>
      </c>
      <c r="P12" s="20">
        <v>30560</v>
      </c>
      <c r="Q12" s="21" t="s">
        <v>58</v>
      </c>
      <c r="R12" s="22" t="s">
        <v>921</v>
      </c>
      <c r="S12" s="21" t="s">
        <v>47</v>
      </c>
      <c r="T12" s="22" t="s">
        <v>907</v>
      </c>
      <c r="U12" s="23"/>
      <c r="V12" s="23"/>
      <c r="W12" s="24" t="s">
        <v>50</v>
      </c>
      <c r="X12" s="16" t="s">
        <v>908</v>
      </c>
      <c r="Y12" s="24" t="s">
        <v>50</v>
      </c>
      <c r="Z12" s="16" t="s">
        <v>908</v>
      </c>
      <c r="AA12" s="25"/>
      <c r="AB12" s="16"/>
      <c r="AC12" s="25"/>
      <c r="AD12" s="26"/>
      <c r="AE12" s="24"/>
      <c r="AF12" s="27"/>
      <c r="AG12" s="25"/>
      <c r="AH12" s="27"/>
      <c r="AI12" s="24"/>
      <c r="AJ12" s="27"/>
      <c r="AK12" s="35">
        <v>1</v>
      </c>
      <c r="AL12" s="24" t="s">
        <v>48</v>
      </c>
      <c r="AM12" s="27" t="s">
        <v>910</v>
      </c>
      <c r="AN12" s="22" t="s">
        <v>553</v>
      </c>
      <c r="AO12" s="22" t="s">
        <v>778</v>
      </c>
      <c r="AP12" s="30">
        <v>2</v>
      </c>
      <c r="AQ12" s="30">
        <v>1</v>
      </c>
      <c r="AR12" s="22" t="s">
        <v>82</v>
      </c>
      <c r="AS12" s="31" t="s">
        <v>779</v>
      </c>
      <c r="AT12" s="31"/>
      <c r="AU12" s="31"/>
      <c r="AV12" s="31"/>
      <c r="AW12" s="13"/>
      <c r="AX12" s="16">
        <v>2019</v>
      </c>
      <c r="AY12" s="33"/>
    </row>
    <row r="13" spans="1:51" ht="15.75" x14ac:dyDescent="0.25">
      <c r="A13" s="13">
        <v>25</v>
      </c>
      <c r="B13" s="28"/>
      <c r="C13" s="30"/>
      <c r="D13" s="15" t="s">
        <v>283</v>
      </c>
      <c r="E13" s="16" t="s">
        <v>52</v>
      </c>
      <c r="F13" s="16" t="s">
        <v>45</v>
      </c>
      <c r="G13" s="17">
        <v>40999</v>
      </c>
      <c r="H13" s="18">
        <v>6</v>
      </c>
      <c r="I13" s="18">
        <v>6</v>
      </c>
      <c r="J13" s="19" t="s">
        <v>286</v>
      </c>
      <c r="K13" s="22" t="s">
        <v>284</v>
      </c>
      <c r="L13" s="19" t="s">
        <v>287</v>
      </c>
      <c r="M13" s="20">
        <v>31246</v>
      </c>
      <c r="N13" s="22" t="s">
        <v>285</v>
      </c>
      <c r="O13" s="19" t="s">
        <v>288</v>
      </c>
      <c r="P13" s="20">
        <v>32530</v>
      </c>
      <c r="Q13" s="21" t="s">
        <v>53</v>
      </c>
      <c r="R13" s="22" t="s">
        <v>911</v>
      </c>
      <c r="S13" s="21" t="s">
        <v>53</v>
      </c>
      <c r="T13" s="22" t="s">
        <v>911</v>
      </c>
      <c r="U13" s="23"/>
      <c r="V13" s="23"/>
      <c r="W13" s="24" t="s">
        <v>50</v>
      </c>
      <c r="X13" s="16" t="s">
        <v>908</v>
      </c>
      <c r="Y13" s="24" t="s">
        <v>50</v>
      </c>
      <c r="Z13" s="16" t="s">
        <v>908</v>
      </c>
      <c r="AA13" s="25"/>
      <c r="AB13" s="16" t="s">
        <v>909</v>
      </c>
      <c r="AC13" s="25"/>
      <c r="AD13" s="26" t="s">
        <v>909</v>
      </c>
      <c r="AE13" s="24"/>
      <c r="AF13" s="27" t="s">
        <v>909</v>
      </c>
      <c r="AG13" s="25"/>
      <c r="AH13" s="27" t="s">
        <v>909</v>
      </c>
      <c r="AI13" s="24"/>
      <c r="AJ13" s="27" t="s">
        <v>909</v>
      </c>
      <c r="AK13" s="35" t="s">
        <v>80</v>
      </c>
      <c r="AL13" s="24" t="s">
        <v>48</v>
      </c>
      <c r="AM13" s="27" t="s">
        <v>910</v>
      </c>
      <c r="AN13" s="22" t="s">
        <v>68</v>
      </c>
      <c r="AO13" s="22" t="s">
        <v>69</v>
      </c>
      <c r="AP13" s="30">
        <v>7</v>
      </c>
      <c r="AQ13" s="30">
        <v>1</v>
      </c>
      <c r="AR13" s="22" t="s">
        <v>70</v>
      </c>
      <c r="AS13" s="31" t="s">
        <v>289</v>
      </c>
      <c r="AT13" s="31"/>
      <c r="AU13" s="31" t="s">
        <v>291</v>
      </c>
      <c r="AV13" s="31"/>
      <c r="AW13" s="13"/>
      <c r="AX13" s="16">
        <v>2019</v>
      </c>
      <c r="AY13" s="33"/>
    </row>
    <row r="14" spans="1:51" ht="15.75" x14ac:dyDescent="0.25">
      <c r="A14" s="13" t="s">
        <v>340</v>
      </c>
      <c r="B14" s="28"/>
      <c r="C14" s="30"/>
      <c r="D14" s="15" t="s">
        <v>399</v>
      </c>
      <c r="E14" s="16" t="s">
        <v>44</v>
      </c>
      <c r="F14" s="16" t="s">
        <v>45</v>
      </c>
      <c r="G14" s="17">
        <v>40939</v>
      </c>
      <c r="H14" s="18">
        <v>7</v>
      </c>
      <c r="I14" s="18">
        <v>7</v>
      </c>
      <c r="J14" s="19" t="s">
        <v>618</v>
      </c>
      <c r="K14" s="22" t="s">
        <v>400</v>
      </c>
      <c r="L14" s="19" t="s">
        <v>619</v>
      </c>
      <c r="M14" s="20">
        <v>30373</v>
      </c>
      <c r="N14" s="22" t="s">
        <v>401</v>
      </c>
      <c r="O14" s="19" t="s">
        <v>620</v>
      </c>
      <c r="P14" s="20">
        <v>31171</v>
      </c>
      <c r="Q14" s="21" t="s">
        <v>600</v>
      </c>
      <c r="R14" s="22" t="s">
        <v>925</v>
      </c>
      <c r="S14" s="21" t="s">
        <v>47</v>
      </c>
      <c r="T14" s="22" t="s">
        <v>907</v>
      </c>
      <c r="U14" s="23"/>
      <c r="V14" s="23"/>
      <c r="W14" s="24" t="s">
        <v>48</v>
      </c>
      <c r="X14" s="16" t="s">
        <v>913</v>
      </c>
      <c r="Y14" s="24" t="s">
        <v>48</v>
      </c>
      <c r="Z14" s="16" t="s">
        <v>913</v>
      </c>
      <c r="AA14" s="25"/>
      <c r="AB14" s="16"/>
      <c r="AC14" s="25"/>
      <c r="AD14" s="26"/>
      <c r="AE14" s="24"/>
      <c r="AF14" s="27"/>
      <c r="AG14" s="25"/>
      <c r="AH14" s="27"/>
      <c r="AI14" s="24"/>
      <c r="AJ14" s="27"/>
      <c r="AK14" s="35" t="s">
        <v>48</v>
      </c>
      <c r="AL14" s="24" t="s">
        <v>48</v>
      </c>
      <c r="AM14" s="27" t="s">
        <v>910</v>
      </c>
      <c r="AN14" s="22" t="s">
        <v>167</v>
      </c>
      <c r="AO14" s="22" t="s">
        <v>204</v>
      </c>
      <c r="AP14" s="30">
        <v>51</v>
      </c>
      <c r="AQ14" s="30">
        <v>7</v>
      </c>
      <c r="AR14" s="22" t="s">
        <v>103</v>
      </c>
      <c r="AS14" s="31" t="s">
        <v>621</v>
      </c>
      <c r="AT14" s="31"/>
      <c r="AU14" s="31" t="s">
        <v>622</v>
      </c>
      <c r="AV14" s="31"/>
      <c r="AW14" s="13"/>
      <c r="AX14" s="16">
        <v>2019</v>
      </c>
      <c r="AY14" s="33"/>
    </row>
    <row r="15" spans="1:51" ht="15.75" x14ac:dyDescent="0.25">
      <c r="A15" s="13" t="s">
        <v>808</v>
      </c>
      <c r="B15" s="28"/>
      <c r="C15" s="30"/>
      <c r="D15" s="15" t="s">
        <v>857</v>
      </c>
      <c r="E15" s="16" t="s">
        <v>44</v>
      </c>
      <c r="F15" s="16" t="s">
        <v>45</v>
      </c>
      <c r="G15" s="17">
        <v>41128</v>
      </c>
      <c r="H15" s="18">
        <v>6</v>
      </c>
      <c r="I15" s="18">
        <v>6</v>
      </c>
      <c r="J15" s="19" t="s">
        <v>860</v>
      </c>
      <c r="K15" s="22" t="s">
        <v>858</v>
      </c>
      <c r="L15" s="19" t="s">
        <v>861</v>
      </c>
      <c r="M15" s="20" t="s">
        <v>862</v>
      </c>
      <c r="N15" s="22" t="s">
        <v>859</v>
      </c>
      <c r="O15" s="19" t="s">
        <v>863</v>
      </c>
      <c r="P15" s="20" t="s">
        <v>864</v>
      </c>
      <c r="Q15" s="21" t="s">
        <v>51</v>
      </c>
      <c r="R15" s="22" t="s">
        <v>922</v>
      </c>
      <c r="S15" s="21" t="s">
        <v>59</v>
      </c>
      <c r="T15" s="22" t="s">
        <v>923</v>
      </c>
      <c r="U15" s="23"/>
      <c r="V15" s="23"/>
      <c r="W15" s="24" t="s">
        <v>50</v>
      </c>
      <c r="X15" s="16" t="s">
        <v>908</v>
      </c>
      <c r="Y15" s="24" t="s">
        <v>55</v>
      </c>
      <c r="Z15" s="16" t="s">
        <v>915</v>
      </c>
      <c r="AA15" s="25"/>
      <c r="AB15" s="16"/>
      <c r="AC15" s="25"/>
      <c r="AD15" s="26"/>
      <c r="AE15" s="24"/>
      <c r="AF15" s="27"/>
      <c r="AG15" s="25"/>
      <c r="AH15" s="27"/>
      <c r="AI15" s="24"/>
      <c r="AJ15" s="27"/>
      <c r="AK15" s="35">
        <v>1</v>
      </c>
      <c r="AL15" s="24" t="s">
        <v>48</v>
      </c>
      <c r="AM15" s="27" t="s">
        <v>910</v>
      </c>
      <c r="AN15" s="22" t="s">
        <v>865</v>
      </c>
      <c r="AO15" s="22" t="s">
        <v>168</v>
      </c>
      <c r="AP15" s="30">
        <v>28</v>
      </c>
      <c r="AQ15" s="30">
        <v>5</v>
      </c>
      <c r="AR15" s="22" t="s">
        <v>103</v>
      </c>
      <c r="AS15" s="31" t="s">
        <v>866</v>
      </c>
      <c r="AT15" s="31"/>
      <c r="AU15" s="31"/>
      <c r="AV15" s="31"/>
      <c r="AW15" s="13"/>
      <c r="AX15" s="16">
        <v>2019</v>
      </c>
      <c r="AY15" s="33"/>
    </row>
    <row r="16" spans="1:51" ht="15.75" x14ac:dyDescent="0.25">
      <c r="A16" s="13">
        <v>2</v>
      </c>
      <c r="B16" s="28"/>
      <c r="C16" s="30"/>
      <c r="D16" s="15" t="s">
        <v>74</v>
      </c>
      <c r="E16" s="16" t="s">
        <v>52</v>
      </c>
      <c r="F16" s="16" t="s">
        <v>45</v>
      </c>
      <c r="G16" s="17">
        <v>41220</v>
      </c>
      <c r="H16" s="18">
        <v>6</v>
      </c>
      <c r="I16" s="18">
        <v>6</v>
      </c>
      <c r="J16" s="19" t="s">
        <v>77</v>
      </c>
      <c r="K16" s="22" t="s">
        <v>75</v>
      </c>
      <c r="L16" s="19" t="s">
        <v>78</v>
      </c>
      <c r="M16" s="20">
        <v>31451</v>
      </c>
      <c r="N16" s="22" t="s">
        <v>76</v>
      </c>
      <c r="O16" s="19" t="s">
        <v>79</v>
      </c>
      <c r="P16" s="20">
        <v>34165</v>
      </c>
      <c r="Q16" s="21" t="s">
        <v>46</v>
      </c>
      <c r="R16" s="22" t="s">
        <v>906</v>
      </c>
      <c r="S16" s="21" t="s">
        <v>47</v>
      </c>
      <c r="T16" s="22" t="s">
        <v>907</v>
      </c>
      <c r="U16" s="23"/>
      <c r="V16" s="23"/>
      <c r="W16" s="24" t="s">
        <v>50</v>
      </c>
      <c r="X16" s="16" t="s">
        <v>908</v>
      </c>
      <c r="Y16" s="24" t="s">
        <v>48</v>
      </c>
      <c r="Z16" s="16" t="s">
        <v>913</v>
      </c>
      <c r="AA16" s="25"/>
      <c r="AB16" s="16" t="s">
        <v>909</v>
      </c>
      <c r="AC16" s="25"/>
      <c r="AD16" s="26" t="s">
        <v>909</v>
      </c>
      <c r="AE16" s="24"/>
      <c r="AF16" s="27" t="s">
        <v>909</v>
      </c>
      <c r="AG16" s="25"/>
      <c r="AH16" s="27" t="s">
        <v>909</v>
      </c>
      <c r="AI16" s="24"/>
      <c r="AJ16" s="27" t="s">
        <v>909</v>
      </c>
      <c r="AK16" s="35" t="s">
        <v>80</v>
      </c>
      <c r="AL16" s="24" t="s">
        <v>48</v>
      </c>
      <c r="AM16" s="27" t="s">
        <v>910</v>
      </c>
      <c r="AN16" s="22" t="s">
        <v>68</v>
      </c>
      <c r="AO16" s="22" t="s">
        <v>81</v>
      </c>
      <c r="AP16" s="30">
        <v>3</v>
      </c>
      <c r="AQ16" s="30">
        <v>1</v>
      </c>
      <c r="AR16" s="22" t="s">
        <v>82</v>
      </c>
      <c r="AS16" s="31" t="s">
        <v>83</v>
      </c>
      <c r="AT16" s="31"/>
      <c r="AU16" s="31" t="s">
        <v>84</v>
      </c>
      <c r="AV16" s="31"/>
      <c r="AW16" s="13"/>
      <c r="AX16" s="16">
        <v>2019</v>
      </c>
      <c r="AY16" s="33"/>
    </row>
    <row r="17" spans="1:51" ht="15.75" x14ac:dyDescent="0.25">
      <c r="A17" s="13" t="s">
        <v>454</v>
      </c>
      <c r="B17" s="28"/>
      <c r="C17" s="13"/>
      <c r="D17" s="15" t="s">
        <v>518</v>
      </c>
      <c r="E17" s="16" t="s">
        <v>44</v>
      </c>
      <c r="F17" s="16" t="s">
        <v>45</v>
      </c>
      <c r="G17" s="17">
        <v>41223</v>
      </c>
      <c r="H17" s="18">
        <v>6</v>
      </c>
      <c r="I17" s="18">
        <v>6</v>
      </c>
      <c r="J17" s="19" t="s">
        <v>740</v>
      </c>
      <c r="K17" s="22" t="s">
        <v>519</v>
      </c>
      <c r="L17" s="19" t="s">
        <v>741</v>
      </c>
      <c r="M17" s="20">
        <v>34508</v>
      </c>
      <c r="N17" s="22" t="s">
        <v>520</v>
      </c>
      <c r="O17" s="19" t="s">
        <v>742</v>
      </c>
      <c r="P17" s="20">
        <v>34294</v>
      </c>
      <c r="Q17" s="21" t="s">
        <v>46</v>
      </c>
      <c r="R17" s="22" t="s">
        <v>906</v>
      </c>
      <c r="S17" s="21" t="s">
        <v>47</v>
      </c>
      <c r="T17" s="22" t="s">
        <v>907</v>
      </c>
      <c r="U17" s="23"/>
      <c r="V17" s="23"/>
      <c r="W17" s="24" t="s">
        <v>50</v>
      </c>
      <c r="X17" s="16" t="s">
        <v>908</v>
      </c>
      <c r="Y17" s="24" t="s">
        <v>50</v>
      </c>
      <c r="Z17" s="16" t="s">
        <v>908</v>
      </c>
      <c r="AA17" s="25"/>
      <c r="AB17" s="16"/>
      <c r="AC17" s="25"/>
      <c r="AD17" s="26"/>
      <c r="AE17" s="24"/>
      <c r="AF17" s="27"/>
      <c r="AG17" s="25"/>
      <c r="AH17" s="27"/>
      <c r="AI17" s="24"/>
      <c r="AJ17" s="27"/>
      <c r="AK17" s="35">
        <v>0</v>
      </c>
      <c r="AL17" s="24" t="s">
        <v>48</v>
      </c>
      <c r="AM17" s="27" t="s">
        <v>910</v>
      </c>
      <c r="AN17" s="22" t="s">
        <v>553</v>
      </c>
      <c r="AO17" s="22" t="s">
        <v>194</v>
      </c>
      <c r="AP17" s="30">
        <v>28</v>
      </c>
      <c r="AQ17" s="30">
        <v>5</v>
      </c>
      <c r="AR17" s="22" t="s">
        <v>70</v>
      </c>
      <c r="AS17" s="31" t="s">
        <v>743</v>
      </c>
      <c r="AT17" s="31"/>
      <c r="AU17" s="31"/>
      <c r="AV17" s="31"/>
      <c r="AW17" s="13"/>
      <c r="AX17" s="16">
        <v>2019</v>
      </c>
      <c r="AY17" s="33"/>
    </row>
    <row r="18" spans="1:51" ht="15.75" x14ac:dyDescent="0.25">
      <c r="A18" s="13" t="s">
        <v>904</v>
      </c>
      <c r="B18" s="62"/>
      <c r="C18" s="62"/>
      <c r="D18" s="74" t="s">
        <v>902</v>
      </c>
      <c r="E18" s="76"/>
      <c r="F18" s="76"/>
      <c r="G18" s="76"/>
      <c r="H18" s="76"/>
      <c r="I18" s="76"/>
      <c r="J18" s="76"/>
      <c r="K18" s="62"/>
      <c r="L18" s="76"/>
      <c r="M18" s="62"/>
      <c r="N18" s="62"/>
      <c r="O18" s="76"/>
      <c r="P18" s="62"/>
      <c r="Q18" s="76"/>
      <c r="R18" s="62"/>
      <c r="S18" s="76"/>
      <c r="T18" s="62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62"/>
      <c r="AL18" s="76"/>
      <c r="AM18" s="76"/>
      <c r="AN18" s="62"/>
      <c r="AO18" s="62"/>
      <c r="AP18" s="62"/>
      <c r="AQ18" s="62"/>
      <c r="AR18" s="62"/>
      <c r="AS18" s="62"/>
      <c r="AT18" s="62"/>
      <c r="AU18" s="62"/>
      <c r="AV18" s="62"/>
      <c r="AW18" s="76"/>
      <c r="AX18" s="76"/>
      <c r="AY18" s="62"/>
    </row>
    <row r="19" spans="1:51" ht="15.75" x14ac:dyDescent="0.25">
      <c r="A19" s="13" t="s">
        <v>451</v>
      </c>
      <c r="B19" s="28"/>
      <c r="C19" s="13"/>
      <c r="D19" s="15" t="s">
        <v>507</v>
      </c>
      <c r="E19" s="16" t="s">
        <v>52</v>
      </c>
      <c r="F19" s="16" t="s">
        <v>45</v>
      </c>
      <c r="G19" s="17">
        <v>41231</v>
      </c>
      <c r="H19" s="18">
        <v>6</v>
      </c>
      <c r="I19" s="18">
        <v>6</v>
      </c>
      <c r="J19" s="19" t="s">
        <v>725</v>
      </c>
      <c r="K19" s="22" t="s">
        <v>508</v>
      </c>
      <c r="L19" s="19" t="s">
        <v>726</v>
      </c>
      <c r="M19" s="20">
        <v>28927</v>
      </c>
      <c r="N19" s="22" t="s">
        <v>509</v>
      </c>
      <c r="O19" s="19" t="s">
        <v>727</v>
      </c>
      <c r="P19" s="20">
        <v>22857</v>
      </c>
      <c r="Q19" s="21" t="s">
        <v>56</v>
      </c>
      <c r="R19" s="22" t="s">
        <v>924</v>
      </c>
      <c r="S19" s="21" t="s">
        <v>47</v>
      </c>
      <c r="T19" s="22" t="s">
        <v>907</v>
      </c>
      <c r="U19" s="23"/>
      <c r="V19" s="23"/>
      <c r="W19" s="24" t="s">
        <v>50</v>
      </c>
      <c r="X19" s="16" t="s">
        <v>908</v>
      </c>
      <c r="Y19" s="24" t="s">
        <v>50</v>
      </c>
      <c r="Z19" s="16" t="s">
        <v>908</v>
      </c>
      <c r="AA19" s="25"/>
      <c r="AB19" s="16"/>
      <c r="AC19" s="25"/>
      <c r="AD19" s="26"/>
      <c r="AE19" s="24"/>
      <c r="AF19" s="27"/>
      <c r="AG19" s="25"/>
      <c r="AH19" s="27"/>
      <c r="AI19" s="24"/>
      <c r="AJ19" s="27"/>
      <c r="AK19" s="35">
        <v>1</v>
      </c>
      <c r="AL19" s="24" t="s">
        <v>48</v>
      </c>
      <c r="AM19" s="27" t="s">
        <v>910</v>
      </c>
      <c r="AN19" s="16" t="s">
        <v>510</v>
      </c>
      <c r="AO19" s="22" t="s">
        <v>728</v>
      </c>
      <c r="AP19" s="30">
        <v>6</v>
      </c>
      <c r="AQ19" s="30">
        <v>2</v>
      </c>
      <c r="AR19" s="22" t="s">
        <v>627</v>
      </c>
      <c r="AS19" s="31" t="s">
        <v>729</v>
      </c>
      <c r="AT19" s="31"/>
      <c r="AU19" s="31" t="s">
        <v>730</v>
      </c>
      <c r="AV19" s="31" t="s">
        <v>731</v>
      </c>
      <c r="AW19" s="13"/>
      <c r="AX19" s="16">
        <v>2019</v>
      </c>
      <c r="AY19" s="33"/>
    </row>
    <row r="20" spans="1:51" ht="15.75" x14ac:dyDescent="0.25">
      <c r="A20" s="13">
        <v>6</v>
      </c>
      <c r="B20" s="28"/>
      <c r="C20" s="13"/>
      <c r="D20" s="15" t="s">
        <v>116</v>
      </c>
      <c r="E20" s="16" t="s">
        <v>52</v>
      </c>
      <c r="F20" s="36" t="s">
        <v>45</v>
      </c>
      <c r="G20" s="36">
        <v>41235</v>
      </c>
      <c r="H20" s="18">
        <v>6</v>
      </c>
      <c r="I20" s="18">
        <v>6</v>
      </c>
      <c r="J20" s="19" t="s">
        <v>119</v>
      </c>
      <c r="K20" s="22" t="s">
        <v>117</v>
      </c>
      <c r="L20" s="19" t="s">
        <v>120</v>
      </c>
      <c r="M20" s="20">
        <v>27222</v>
      </c>
      <c r="N20" s="22" t="s">
        <v>118</v>
      </c>
      <c r="O20" s="19" t="s">
        <v>121</v>
      </c>
      <c r="P20" s="20">
        <v>30630</v>
      </c>
      <c r="Q20" s="21" t="s">
        <v>53</v>
      </c>
      <c r="R20" s="22" t="s">
        <v>911</v>
      </c>
      <c r="S20" s="21" t="s">
        <v>47</v>
      </c>
      <c r="T20" s="22" t="s">
        <v>907</v>
      </c>
      <c r="U20" s="23"/>
      <c r="V20" s="23"/>
      <c r="W20" s="24" t="s">
        <v>48</v>
      </c>
      <c r="X20" s="16" t="s">
        <v>913</v>
      </c>
      <c r="Y20" s="24" t="s">
        <v>48</v>
      </c>
      <c r="Z20" s="16" t="s">
        <v>913</v>
      </c>
      <c r="AA20" s="25"/>
      <c r="AB20" s="16" t="s">
        <v>909</v>
      </c>
      <c r="AC20" s="25"/>
      <c r="AD20" s="26" t="s">
        <v>909</v>
      </c>
      <c r="AE20" s="24"/>
      <c r="AF20" s="27" t="s">
        <v>909</v>
      </c>
      <c r="AG20" s="25"/>
      <c r="AH20" s="27" t="s">
        <v>909</v>
      </c>
      <c r="AI20" s="24"/>
      <c r="AJ20" s="27" t="s">
        <v>909</v>
      </c>
      <c r="AK20" s="35" t="s">
        <v>48</v>
      </c>
      <c r="AL20" s="24" t="s">
        <v>48</v>
      </c>
      <c r="AM20" s="27" t="s">
        <v>910</v>
      </c>
      <c r="AN20" s="22" t="s">
        <v>68</v>
      </c>
      <c r="AO20" s="22" t="s">
        <v>81</v>
      </c>
      <c r="AP20" s="30">
        <v>4</v>
      </c>
      <c r="AQ20" s="30">
        <v>1</v>
      </c>
      <c r="AR20" s="22" t="s">
        <v>82</v>
      </c>
      <c r="AS20" s="31" t="s">
        <v>122</v>
      </c>
      <c r="AT20" s="31"/>
      <c r="AU20" s="31" t="s">
        <v>123</v>
      </c>
      <c r="AV20" s="31"/>
      <c r="AW20" s="13"/>
      <c r="AX20" s="16">
        <v>2019</v>
      </c>
      <c r="AY20" s="33"/>
    </row>
    <row r="21" spans="1:51" ht="15.75" x14ac:dyDescent="0.25">
      <c r="A21" s="13" t="s">
        <v>806</v>
      </c>
      <c r="B21" s="28"/>
      <c r="C21" s="30"/>
      <c r="D21" s="15" t="s">
        <v>840</v>
      </c>
      <c r="E21" s="16" t="s">
        <v>52</v>
      </c>
      <c r="F21" s="16" t="s">
        <v>45</v>
      </c>
      <c r="G21" s="17">
        <v>41183</v>
      </c>
      <c r="H21" s="18">
        <v>6</v>
      </c>
      <c r="I21" s="18">
        <v>6</v>
      </c>
      <c r="J21" s="19" t="s">
        <v>843</v>
      </c>
      <c r="K21" s="22" t="s">
        <v>841</v>
      </c>
      <c r="L21" s="19" t="s">
        <v>844</v>
      </c>
      <c r="M21" s="20">
        <v>28299</v>
      </c>
      <c r="N21" s="22" t="s">
        <v>842</v>
      </c>
      <c r="O21" s="19" t="s">
        <v>845</v>
      </c>
      <c r="P21" s="20">
        <v>28962</v>
      </c>
      <c r="Q21" s="21" t="s">
        <v>53</v>
      </c>
      <c r="R21" s="22" t="s">
        <v>911</v>
      </c>
      <c r="S21" s="21" t="s">
        <v>47</v>
      </c>
      <c r="T21" s="22" t="s">
        <v>907</v>
      </c>
      <c r="U21" s="23"/>
      <c r="V21" s="23"/>
      <c r="W21" s="24" t="s">
        <v>50</v>
      </c>
      <c r="X21" s="16" t="s">
        <v>908</v>
      </c>
      <c r="Y21" s="24" t="s">
        <v>50</v>
      </c>
      <c r="Z21" s="16" t="s">
        <v>908</v>
      </c>
      <c r="AA21" s="25"/>
      <c r="AB21" s="16"/>
      <c r="AC21" s="25"/>
      <c r="AD21" s="26"/>
      <c r="AE21" s="24"/>
      <c r="AF21" s="27"/>
      <c r="AG21" s="25"/>
      <c r="AH21" s="27"/>
      <c r="AI21" s="24"/>
      <c r="AJ21" s="27"/>
      <c r="AK21" s="35">
        <v>1</v>
      </c>
      <c r="AL21" s="24" t="s">
        <v>48</v>
      </c>
      <c r="AM21" s="27" t="s">
        <v>910</v>
      </c>
      <c r="AN21" s="22" t="s">
        <v>68</v>
      </c>
      <c r="AO21" s="22" t="s">
        <v>69</v>
      </c>
      <c r="AP21" s="30">
        <v>7</v>
      </c>
      <c r="AQ21" s="30">
        <v>1</v>
      </c>
      <c r="AR21" s="22" t="s">
        <v>70</v>
      </c>
      <c r="AS21" s="31" t="s">
        <v>846</v>
      </c>
      <c r="AT21" s="31"/>
      <c r="AU21" s="31"/>
      <c r="AV21" s="31"/>
      <c r="AW21" s="13"/>
      <c r="AX21" s="16">
        <v>2019</v>
      </c>
      <c r="AY21" s="33"/>
    </row>
    <row r="22" spans="1:51" ht="15.75" x14ac:dyDescent="0.25">
      <c r="A22" s="13">
        <v>4</v>
      </c>
      <c r="B22" s="28"/>
      <c r="C22" s="30"/>
      <c r="D22" s="15" t="s">
        <v>96</v>
      </c>
      <c r="E22" s="16" t="s">
        <v>52</v>
      </c>
      <c r="F22" s="16" t="s">
        <v>45</v>
      </c>
      <c r="G22" s="17">
        <v>41156</v>
      </c>
      <c r="H22" s="18">
        <v>6</v>
      </c>
      <c r="I22" s="18">
        <v>6</v>
      </c>
      <c r="J22" s="19" t="s">
        <v>99</v>
      </c>
      <c r="K22" s="22" t="s">
        <v>97</v>
      </c>
      <c r="L22" s="19" t="s">
        <v>100</v>
      </c>
      <c r="M22" s="20">
        <v>29015</v>
      </c>
      <c r="N22" s="22" t="s">
        <v>98</v>
      </c>
      <c r="O22" s="19" t="s">
        <v>101</v>
      </c>
      <c r="P22" s="20">
        <v>31279</v>
      </c>
      <c r="Q22" s="21" t="s">
        <v>58</v>
      </c>
      <c r="R22" s="22" t="s">
        <v>921</v>
      </c>
      <c r="S22" s="21" t="s">
        <v>47</v>
      </c>
      <c r="T22" s="22" t="s">
        <v>907</v>
      </c>
      <c r="U22" s="23"/>
      <c r="V22" s="23"/>
      <c r="W22" s="24" t="s">
        <v>50</v>
      </c>
      <c r="X22" s="16" t="s">
        <v>908</v>
      </c>
      <c r="Y22" s="24" t="s">
        <v>48</v>
      </c>
      <c r="Z22" s="16" t="s">
        <v>913</v>
      </c>
      <c r="AA22" s="25"/>
      <c r="AB22" s="16" t="s">
        <v>909</v>
      </c>
      <c r="AC22" s="25"/>
      <c r="AD22" s="26" t="s">
        <v>909</v>
      </c>
      <c r="AE22" s="24"/>
      <c r="AF22" s="27" t="s">
        <v>909</v>
      </c>
      <c r="AG22" s="25"/>
      <c r="AH22" s="27" t="s">
        <v>909</v>
      </c>
      <c r="AI22" s="24"/>
      <c r="AJ22" s="27" t="s">
        <v>909</v>
      </c>
      <c r="AK22" s="35" t="s">
        <v>48</v>
      </c>
      <c r="AL22" s="24" t="s">
        <v>48</v>
      </c>
      <c r="AM22" s="27" t="s">
        <v>910</v>
      </c>
      <c r="AN22" s="22" t="s">
        <v>68</v>
      </c>
      <c r="AO22" s="22" t="s">
        <v>102</v>
      </c>
      <c r="AP22" s="30">
        <v>1</v>
      </c>
      <c r="AQ22" s="30">
        <v>1</v>
      </c>
      <c r="AR22" s="22" t="s">
        <v>103</v>
      </c>
      <c r="AS22" s="31" t="s">
        <v>104</v>
      </c>
      <c r="AT22" s="31"/>
      <c r="AU22" s="31" t="s">
        <v>105</v>
      </c>
      <c r="AV22" s="31"/>
      <c r="AW22" s="13"/>
      <c r="AX22" s="16">
        <v>2019</v>
      </c>
      <c r="AY22" s="33"/>
    </row>
    <row r="23" spans="1:51" ht="15.75" x14ac:dyDescent="0.25">
      <c r="A23" s="13" t="s">
        <v>422</v>
      </c>
      <c r="B23" s="28"/>
      <c r="C23" s="30"/>
      <c r="D23" s="15" t="s">
        <v>467</v>
      </c>
      <c r="E23" s="16" t="s">
        <v>52</v>
      </c>
      <c r="F23" s="16" t="s">
        <v>45</v>
      </c>
      <c r="G23" s="37" t="s">
        <v>689</v>
      </c>
      <c r="H23" s="18">
        <v>6</v>
      </c>
      <c r="I23" s="18">
        <v>6</v>
      </c>
      <c r="J23" s="19" t="s">
        <v>690</v>
      </c>
      <c r="K23" s="22" t="s">
        <v>468</v>
      </c>
      <c r="L23" s="19" t="s">
        <v>691</v>
      </c>
      <c r="M23" s="20">
        <v>26436</v>
      </c>
      <c r="N23" s="22" t="s">
        <v>469</v>
      </c>
      <c r="O23" s="19" t="s">
        <v>692</v>
      </c>
      <c r="P23" s="20">
        <v>28837</v>
      </c>
      <c r="Q23" s="21" t="s">
        <v>601</v>
      </c>
      <c r="R23" s="22" t="s">
        <v>914</v>
      </c>
      <c r="S23" s="21" t="s">
        <v>47</v>
      </c>
      <c r="T23" s="22" t="s">
        <v>907</v>
      </c>
      <c r="U23" s="23"/>
      <c r="V23" s="23"/>
      <c r="W23" s="24" t="s">
        <v>48</v>
      </c>
      <c r="X23" s="16" t="s">
        <v>913</v>
      </c>
      <c r="Y23" s="24" t="s">
        <v>48</v>
      </c>
      <c r="Z23" s="16" t="s">
        <v>913</v>
      </c>
      <c r="AA23" s="25"/>
      <c r="AB23" s="16"/>
      <c r="AC23" s="25"/>
      <c r="AD23" s="26"/>
      <c r="AE23" s="24"/>
      <c r="AF23" s="27"/>
      <c r="AG23" s="25"/>
      <c r="AH23" s="27"/>
      <c r="AI23" s="24"/>
      <c r="AJ23" s="27"/>
      <c r="AK23" s="35">
        <v>2</v>
      </c>
      <c r="AL23" s="24" t="s">
        <v>48</v>
      </c>
      <c r="AM23" s="27" t="s">
        <v>910</v>
      </c>
      <c r="AN23" s="22" t="s">
        <v>442</v>
      </c>
      <c r="AO23" s="22" t="s">
        <v>102</v>
      </c>
      <c r="AP23" s="30">
        <v>23</v>
      </c>
      <c r="AQ23" s="30">
        <v>4</v>
      </c>
      <c r="AR23" s="22" t="s">
        <v>103</v>
      </c>
      <c r="AS23" s="31" t="s">
        <v>693</v>
      </c>
      <c r="AT23" s="31"/>
      <c r="AU23" s="31"/>
      <c r="AV23" s="31"/>
      <c r="AW23" s="13"/>
      <c r="AX23" s="16">
        <v>2019</v>
      </c>
      <c r="AY23" s="33"/>
    </row>
    <row r="24" spans="1:51" ht="15.75" x14ac:dyDescent="0.25">
      <c r="A24" s="13" t="s">
        <v>336</v>
      </c>
      <c r="B24" s="28"/>
      <c r="C24" s="30"/>
      <c r="D24" s="75" t="s">
        <v>384</v>
      </c>
      <c r="E24" s="22" t="s">
        <v>52</v>
      </c>
      <c r="F24" s="22" t="s">
        <v>45</v>
      </c>
      <c r="G24" s="77">
        <v>40928</v>
      </c>
      <c r="H24" s="78">
        <v>7</v>
      </c>
      <c r="I24" s="78">
        <v>7</v>
      </c>
      <c r="J24" s="79" t="s">
        <v>596</v>
      </c>
      <c r="K24" s="22" t="s">
        <v>385</v>
      </c>
      <c r="L24" s="79" t="s">
        <v>597</v>
      </c>
      <c r="M24" s="20">
        <v>31409</v>
      </c>
      <c r="N24" s="22" t="s">
        <v>386</v>
      </c>
      <c r="O24" s="79" t="s">
        <v>598</v>
      </c>
      <c r="P24" s="20">
        <v>31400</v>
      </c>
      <c r="Q24" s="31" t="s">
        <v>600</v>
      </c>
      <c r="R24" s="22" t="s">
        <v>925</v>
      </c>
      <c r="S24" s="31" t="s">
        <v>47</v>
      </c>
      <c r="T24" s="22" t="s">
        <v>907</v>
      </c>
      <c r="U24" s="80"/>
      <c r="V24" s="80"/>
      <c r="W24" s="81" t="s">
        <v>48</v>
      </c>
      <c r="X24" s="22" t="s">
        <v>913</v>
      </c>
      <c r="Y24" s="81" t="s">
        <v>48</v>
      </c>
      <c r="Z24" s="22" t="s">
        <v>913</v>
      </c>
      <c r="AA24" s="82"/>
      <c r="AB24" s="22"/>
      <c r="AC24" s="82"/>
      <c r="AD24" s="83"/>
      <c r="AE24" s="81"/>
      <c r="AF24" s="84"/>
      <c r="AG24" s="82"/>
      <c r="AH24" s="84"/>
      <c r="AI24" s="81"/>
      <c r="AJ24" s="84"/>
      <c r="AK24" s="35">
        <v>1</v>
      </c>
      <c r="AL24" s="81" t="s">
        <v>48</v>
      </c>
      <c r="AM24" s="84" t="s">
        <v>910</v>
      </c>
      <c r="AN24" s="22" t="s">
        <v>167</v>
      </c>
      <c r="AO24" s="22" t="s">
        <v>168</v>
      </c>
      <c r="AP24" s="30">
        <v>33</v>
      </c>
      <c r="AQ24" s="30">
        <v>5</v>
      </c>
      <c r="AR24" s="22" t="s">
        <v>103</v>
      </c>
      <c r="AS24" s="31" t="s">
        <v>602</v>
      </c>
      <c r="AT24" s="31"/>
      <c r="AU24" s="31" t="s">
        <v>603</v>
      </c>
      <c r="AV24" s="31"/>
      <c r="AW24" s="30"/>
      <c r="AX24" s="22">
        <v>2019</v>
      </c>
      <c r="AY24" s="33"/>
    </row>
    <row r="25" spans="1:51" ht="15.75" x14ac:dyDescent="0.25">
      <c r="A25" s="13" t="s">
        <v>804</v>
      </c>
      <c r="B25" s="28"/>
      <c r="C25" s="13"/>
      <c r="D25" s="15" t="s">
        <v>885</v>
      </c>
      <c r="E25" s="16" t="s">
        <v>52</v>
      </c>
      <c r="F25" s="16" t="s">
        <v>45</v>
      </c>
      <c r="G25" s="17">
        <v>41150</v>
      </c>
      <c r="H25" s="18">
        <v>6</v>
      </c>
      <c r="I25" s="18">
        <v>6</v>
      </c>
      <c r="J25" s="19" t="s">
        <v>886</v>
      </c>
      <c r="K25" s="22" t="s">
        <v>825</v>
      </c>
      <c r="L25" s="19" t="s">
        <v>887</v>
      </c>
      <c r="M25" s="20">
        <v>33142</v>
      </c>
      <c r="N25" s="22" t="s">
        <v>826</v>
      </c>
      <c r="O25" s="19" t="s">
        <v>888</v>
      </c>
      <c r="P25" s="20">
        <v>33098</v>
      </c>
      <c r="Q25" s="21" t="s">
        <v>46</v>
      </c>
      <c r="R25" s="22" t="s">
        <v>906</v>
      </c>
      <c r="S25" s="21" t="s">
        <v>47</v>
      </c>
      <c r="T25" s="22" t="s">
        <v>907</v>
      </c>
      <c r="U25" s="23"/>
      <c r="V25" s="23"/>
      <c r="W25" s="24" t="s">
        <v>50</v>
      </c>
      <c r="X25" s="16" t="s">
        <v>908</v>
      </c>
      <c r="Y25" s="24" t="s">
        <v>48</v>
      </c>
      <c r="Z25" s="16" t="s">
        <v>913</v>
      </c>
      <c r="AA25" s="25"/>
      <c r="AB25" s="16"/>
      <c r="AC25" s="25"/>
      <c r="AD25" s="26"/>
      <c r="AE25" s="24"/>
      <c r="AF25" s="27"/>
      <c r="AG25" s="25"/>
      <c r="AH25" s="27"/>
      <c r="AI25" s="24"/>
      <c r="AJ25" s="27"/>
      <c r="AK25" s="35">
        <v>1</v>
      </c>
      <c r="AL25" s="24" t="s">
        <v>48</v>
      </c>
      <c r="AM25" s="27" t="s">
        <v>910</v>
      </c>
      <c r="AN25" s="16" t="s">
        <v>827</v>
      </c>
      <c r="AO25" s="22" t="s">
        <v>828</v>
      </c>
      <c r="AP25" s="30">
        <v>5</v>
      </c>
      <c r="AQ25" s="30">
        <v>6</v>
      </c>
      <c r="AR25" s="22" t="s">
        <v>829</v>
      </c>
      <c r="AS25" s="31" t="s">
        <v>889</v>
      </c>
      <c r="AT25" s="31"/>
      <c r="AU25" s="31"/>
      <c r="AV25" s="31"/>
      <c r="AW25" s="13"/>
      <c r="AX25" s="16">
        <v>2019</v>
      </c>
      <c r="AY25" s="33"/>
    </row>
    <row r="26" spans="1:51" ht="15.75" x14ac:dyDescent="0.25">
      <c r="A26" s="13" t="s">
        <v>450</v>
      </c>
      <c r="B26" s="28"/>
      <c r="C26" s="13"/>
      <c r="D26" s="15" t="s">
        <v>503</v>
      </c>
      <c r="E26" s="16" t="s">
        <v>44</v>
      </c>
      <c r="F26" s="16" t="s">
        <v>45</v>
      </c>
      <c r="G26" s="17">
        <v>41060</v>
      </c>
      <c r="H26" s="18">
        <v>6</v>
      </c>
      <c r="I26" s="18">
        <v>6</v>
      </c>
      <c r="J26" s="19" t="s">
        <v>720</v>
      </c>
      <c r="K26" s="22" t="s">
        <v>504</v>
      </c>
      <c r="L26" s="19" t="s">
        <v>721</v>
      </c>
      <c r="M26" s="20">
        <v>25382</v>
      </c>
      <c r="N26" s="22" t="s">
        <v>505</v>
      </c>
      <c r="O26" s="19" t="s">
        <v>722</v>
      </c>
      <c r="P26" s="20">
        <v>27009</v>
      </c>
      <c r="Q26" s="21" t="s">
        <v>46</v>
      </c>
      <c r="R26" s="22" t="s">
        <v>906</v>
      </c>
      <c r="S26" s="21" t="s">
        <v>47</v>
      </c>
      <c r="T26" s="22" t="s">
        <v>907</v>
      </c>
      <c r="U26" s="23"/>
      <c r="V26" s="23"/>
      <c r="W26" s="24" t="s">
        <v>48</v>
      </c>
      <c r="X26" s="16" t="s">
        <v>913</v>
      </c>
      <c r="Y26" s="24" t="s">
        <v>48</v>
      </c>
      <c r="Z26" s="16" t="s">
        <v>913</v>
      </c>
      <c r="AA26" s="25"/>
      <c r="AB26" s="16"/>
      <c r="AC26" s="25"/>
      <c r="AD26" s="26"/>
      <c r="AE26" s="24"/>
      <c r="AF26" s="27"/>
      <c r="AG26" s="25"/>
      <c r="AH26" s="27"/>
      <c r="AI26" s="24"/>
      <c r="AJ26" s="27"/>
      <c r="AK26" s="35">
        <v>2</v>
      </c>
      <c r="AL26" s="24" t="s">
        <v>48</v>
      </c>
      <c r="AM26" s="27" t="s">
        <v>910</v>
      </c>
      <c r="AN26" s="22" t="s">
        <v>68</v>
      </c>
      <c r="AO26" s="22" t="s">
        <v>204</v>
      </c>
      <c r="AP26" s="30">
        <v>58</v>
      </c>
      <c r="AQ26" s="30">
        <v>8</v>
      </c>
      <c r="AR26" s="22" t="s">
        <v>103</v>
      </c>
      <c r="AS26" s="31" t="s">
        <v>723</v>
      </c>
      <c r="AT26" s="31"/>
      <c r="AU26" s="31" t="s">
        <v>724</v>
      </c>
      <c r="AV26" s="31"/>
      <c r="AW26" s="13"/>
      <c r="AX26" s="16">
        <v>2019</v>
      </c>
      <c r="AY26" s="33"/>
    </row>
    <row r="27" spans="1:51" ht="15.75" x14ac:dyDescent="0.25">
      <c r="A27" s="13" t="s">
        <v>334</v>
      </c>
      <c r="B27" s="28"/>
      <c r="C27" s="13"/>
      <c r="D27" s="15" t="s">
        <v>360</v>
      </c>
      <c r="E27" s="16" t="s">
        <v>52</v>
      </c>
      <c r="F27" s="16" t="s">
        <v>45</v>
      </c>
      <c r="G27" s="17">
        <v>40999</v>
      </c>
      <c r="H27" s="18">
        <v>6</v>
      </c>
      <c r="I27" s="18">
        <v>6</v>
      </c>
      <c r="J27" s="19" t="s">
        <v>566</v>
      </c>
      <c r="K27" s="22" t="s">
        <v>361</v>
      </c>
      <c r="L27" s="19" t="s">
        <v>567</v>
      </c>
      <c r="M27" s="20">
        <v>25602</v>
      </c>
      <c r="N27" s="22" t="s">
        <v>362</v>
      </c>
      <c r="O27" s="19" t="s">
        <v>568</v>
      </c>
      <c r="P27" s="20">
        <v>29464</v>
      </c>
      <c r="Q27" s="21" t="s">
        <v>59</v>
      </c>
      <c r="R27" s="22" t="s">
        <v>923</v>
      </c>
      <c r="S27" s="21" t="s">
        <v>47</v>
      </c>
      <c r="T27" s="22" t="s">
        <v>907</v>
      </c>
      <c r="U27" s="23"/>
      <c r="V27" s="23"/>
      <c r="W27" s="24" t="s">
        <v>55</v>
      </c>
      <c r="X27" s="16" t="s">
        <v>915</v>
      </c>
      <c r="Y27" s="24" t="s">
        <v>55</v>
      </c>
      <c r="Z27" s="16" t="s">
        <v>915</v>
      </c>
      <c r="AA27" s="25"/>
      <c r="AB27" s="16"/>
      <c r="AC27" s="25"/>
      <c r="AD27" s="26"/>
      <c r="AE27" s="24"/>
      <c r="AF27" s="27"/>
      <c r="AG27" s="25"/>
      <c r="AH27" s="27"/>
      <c r="AI27" s="24"/>
      <c r="AJ27" s="27"/>
      <c r="AK27" s="35" t="s">
        <v>50</v>
      </c>
      <c r="AL27" s="24" t="s">
        <v>48</v>
      </c>
      <c r="AM27" s="27" t="s">
        <v>910</v>
      </c>
      <c r="AN27" s="22" t="s">
        <v>167</v>
      </c>
      <c r="AO27" s="22" t="s">
        <v>204</v>
      </c>
      <c r="AP27" s="30">
        <v>53</v>
      </c>
      <c r="AQ27" s="30">
        <v>8</v>
      </c>
      <c r="AR27" s="22" t="s">
        <v>103</v>
      </c>
      <c r="AS27" s="31" t="s">
        <v>569</v>
      </c>
      <c r="AT27" s="31"/>
      <c r="AU27" s="31" t="s">
        <v>570</v>
      </c>
      <c r="AV27" s="31"/>
      <c r="AW27" s="13"/>
      <c r="AX27" s="16">
        <v>2019</v>
      </c>
      <c r="AY27" s="33"/>
    </row>
    <row r="28" spans="1:51" ht="15.75" x14ac:dyDescent="0.25">
      <c r="A28" s="13" t="s">
        <v>43</v>
      </c>
      <c r="B28" s="28"/>
      <c r="C28" s="30"/>
      <c r="D28" s="15" t="s">
        <v>376</v>
      </c>
      <c r="E28" s="16" t="s">
        <v>44</v>
      </c>
      <c r="F28" s="16" t="s">
        <v>45</v>
      </c>
      <c r="G28" s="17">
        <v>41070</v>
      </c>
      <c r="H28" s="18">
        <v>6</v>
      </c>
      <c r="I28" s="18">
        <v>6</v>
      </c>
      <c r="J28" s="19" t="s">
        <v>586</v>
      </c>
      <c r="K28" s="22" t="s">
        <v>377</v>
      </c>
      <c r="L28" s="19" t="s">
        <v>587</v>
      </c>
      <c r="M28" s="20">
        <v>33189</v>
      </c>
      <c r="N28" s="22" t="s">
        <v>378</v>
      </c>
      <c r="O28" s="19" t="s">
        <v>588</v>
      </c>
      <c r="P28" s="20">
        <v>32453</v>
      </c>
      <c r="Q28" s="21" t="s">
        <v>46</v>
      </c>
      <c r="R28" s="22" t="s">
        <v>906</v>
      </c>
      <c r="S28" s="21" t="s">
        <v>47</v>
      </c>
      <c r="T28" s="22" t="s">
        <v>907</v>
      </c>
      <c r="U28" s="23"/>
      <c r="V28" s="23"/>
      <c r="W28" s="24" t="s">
        <v>48</v>
      </c>
      <c r="X28" s="16" t="s">
        <v>913</v>
      </c>
      <c r="Y28" s="24" t="s">
        <v>48</v>
      </c>
      <c r="Z28" s="16" t="s">
        <v>913</v>
      </c>
      <c r="AA28" s="25"/>
      <c r="AB28" s="16"/>
      <c r="AC28" s="25"/>
      <c r="AD28" s="26"/>
      <c r="AE28" s="24"/>
      <c r="AF28" s="27"/>
      <c r="AG28" s="25"/>
      <c r="AH28" s="27"/>
      <c r="AI28" s="24"/>
      <c r="AJ28" s="27"/>
      <c r="AK28" s="35" t="s">
        <v>80</v>
      </c>
      <c r="AL28" s="24" t="s">
        <v>48</v>
      </c>
      <c r="AM28" s="27" t="s">
        <v>910</v>
      </c>
      <c r="AN28" s="22" t="s">
        <v>167</v>
      </c>
      <c r="AO28" s="22" t="s">
        <v>168</v>
      </c>
      <c r="AP28" s="30">
        <v>30</v>
      </c>
      <c r="AQ28" s="30">
        <v>5</v>
      </c>
      <c r="AR28" s="22" t="s">
        <v>103</v>
      </c>
      <c r="AS28" s="31" t="s">
        <v>589</v>
      </c>
      <c r="AT28" s="31"/>
      <c r="AU28" s="31" t="s">
        <v>590</v>
      </c>
      <c r="AV28" s="31"/>
      <c r="AW28" s="13"/>
      <c r="AX28" s="16">
        <v>2019</v>
      </c>
      <c r="AY28" s="33"/>
    </row>
    <row r="29" spans="1:51" ht="15.75" x14ac:dyDescent="0.25">
      <c r="A29" s="13">
        <v>26</v>
      </c>
      <c r="B29" s="28"/>
      <c r="C29" s="30"/>
      <c r="D29" s="15" t="s">
        <v>292</v>
      </c>
      <c r="E29" s="16" t="s">
        <v>44</v>
      </c>
      <c r="F29" s="16" t="s">
        <v>45</v>
      </c>
      <c r="G29" s="17">
        <v>41039</v>
      </c>
      <c r="H29" s="18">
        <v>6</v>
      </c>
      <c r="I29" s="18">
        <v>6</v>
      </c>
      <c r="J29" s="19" t="s">
        <v>295</v>
      </c>
      <c r="K29" s="22" t="s">
        <v>293</v>
      </c>
      <c r="L29" s="19" t="s">
        <v>296</v>
      </c>
      <c r="M29" s="20">
        <v>33350</v>
      </c>
      <c r="N29" s="22" t="s">
        <v>294</v>
      </c>
      <c r="O29" s="19" t="s">
        <v>297</v>
      </c>
      <c r="P29" s="20">
        <v>34086</v>
      </c>
      <c r="Q29" s="21" t="s">
        <v>53</v>
      </c>
      <c r="R29" s="22" t="s">
        <v>911</v>
      </c>
      <c r="S29" s="21" t="s">
        <v>47</v>
      </c>
      <c r="T29" s="22" t="s">
        <v>907</v>
      </c>
      <c r="U29" s="23"/>
      <c r="V29" s="23"/>
      <c r="W29" s="24" t="s">
        <v>50</v>
      </c>
      <c r="X29" s="16" t="s">
        <v>908</v>
      </c>
      <c r="Y29" s="24" t="s">
        <v>50</v>
      </c>
      <c r="Z29" s="16" t="s">
        <v>908</v>
      </c>
      <c r="AA29" s="25"/>
      <c r="AB29" s="16" t="s">
        <v>909</v>
      </c>
      <c r="AC29" s="25"/>
      <c r="AD29" s="26" t="s">
        <v>909</v>
      </c>
      <c r="AE29" s="24"/>
      <c r="AF29" s="27" t="s">
        <v>909</v>
      </c>
      <c r="AG29" s="25"/>
      <c r="AH29" s="27" t="s">
        <v>909</v>
      </c>
      <c r="AI29" s="24"/>
      <c r="AJ29" s="27" t="s">
        <v>909</v>
      </c>
      <c r="AK29" s="35" t="s">
        <v>80</v>
      </c>
      <c r="AL29" s="24" t="s">
        <v>50</v>
      </c>
      <c r="AM29" s="27" t="s">
        <v>916</v>
      </c>
      <c r="AN29" s="22" t="s">
        <v>60</v>
      </c>
      <c r="AO29" s="22" t="s">
        <v>69</v>
      </c>
      <c r="AP29" s="30">
        <v>2</v>
      </c>
      <c r="AQ29" s="30">
        <v>1</v>
      </c>
      <c r="AR29" s="22" t="s">
        <v>70</v>
      </c>
      <c r="AS29" s="31" t="s">
        <v>298</v>
      </c>
      <c r="AT29" s="31"/>
      <c r="AU29" s="31" t="s">
        <v>300</v>
      </c>
      <c r="AV29" s="31"/>
      <c r="AW29" s="13"/>
      <c r="AX29" s="16">
        <v>2019</v>
      </c>
      <c r="AY29" s="33"/>
    </row>
    <row r="30" spans="1:51" ht="15.75" x14ac:dyDescent="0.25">
      <c r="A30" s="13" t="s">
        <v>341</v>
      </c>
      <c r="B30" s="28"/>
      <c r="C30" s="30"/>
      <c r="D30" s="15" t="s">
        <v>403</v>
      </c>
      <c r="E30" s="16" t="s">
        <v>44</v>
      </c>
      <c r="F30" s="16" t="s">
        <v>45</v>
      </c>
      <c r="G30" s="17">
        <v>41293</v>
      </c>
      <c r="H30" s="18">
        <v>6</v>
      </c>
      <c r="I30" s="18">
        <v>6</v>
      </c>
      <c r="J30" s="19" t="s">
        <v>623</v>
      </c>
      <c r="K30" s="22" t="s">
        <v>404</v>
      </c>
      <c r="L30" s="19" t="s">
        <v>624</v>
      </c>
      <c r="M30" s="20">
        <v>32400</v>
      </c>
      <c r="N30" s="22" t="s">
        <v>405</v>
      </c>
      <c r="O30" s="19" t="s">
        <v>625</v>
      </c>
      <c r="P30" s="20">
        <v>24704</v>
      </c>
      <c r="Q30" s="21" t="s">
        <v>53</v>
      </c>
      <c r="R30" s="22" t="s">
        <v>911</v>
      </c>
      <c r="S30" s="21" t="s">
        <v>47</v>
      </c>
      <c r="T30" s="22" t="s">
        <v>907</v>
      </c>
      <c r="U30" s="23"/>
      <c r="V30" s="23"/>
      <c r="W30" s="24" t="s">
        <v>50</v>
      </c>
      <c r="X30" s="16" t="s">
        <v>908</v>
      </c>
      <c r="Y30" s="24" t="s">
        <v>48</v>
      </c>
      <c r="Z30" s="16" t="s">
        <v>913</v>
      </c>
      <c r="AA30" s="25"/>
      <c r="AB30" s="16"/>
      <c r="AC30" s="25"/>
      <c r="AD30" s="26"/>
      <c r="AE30" s="24"/>
      <c r="AF30" s="27"/>
      <c r="AG30" s="25"/>
      <c r="AH30" s="27"/>
      <c r="AI30" s="24"/>
      <c r="AJ30" s="27"/>
      <c r="AK30" s="35" t="s">
        <v>80</v>
      </c>
      <c r="AL30" s="24" t="s">
        <v>50</v>
      </c>
      <c r="AM30" s="27" t="s">
        <v>916</v>
      </c>
      <c r="AN30" s="22" t="s">
        <v>406</v>
      </c>
      <c r="AO30" s="22" t="s">
        <v>626</v>
      </c>
      <c r="AP30" s="30">
        <v>12</v>
      </c>
      <c r="AQ30" s="30">
        <v>4</v>
      </c>
      <c r="AR30" s="22" t="s">
        <v>627</v>
      </c>
      <c r="AS30" s="31" t="s">
        <v>628</v>
      </c>
      <c r="AT30" s="31"/>
      <c r="AU30" s="31" t="s">
        <v>629</v>
      </c>
      <c r="AV30" s="31"/>
      <c r="AW30" s="13"/>
      <c r="AX30" s="16">
        <v>2019</v>
      </c>
      <c r="AY30" s="33"/>
    </row>
    <row r="31" spans="1:51" ht="15.75" x14ac:dyDescent="0.25">
      <c r="A31" s="13" t="s">
        <v>351</v>
      </c>
      <c r="B31" s="28"/>
      <c r="C31" s="30"/>
      <c r="D31" s="15" t="s">
        <v>455</v>
      </c>
      <c r="E31" s="16" t="s">
        <v>44</v>
      </c>
      <c r="F31" s="16" t="s">
        <v>45</v>
      </c>
      <c r="G31" s="17">
        <v>40945</v>
      </c>
      <c r="H31" s="18">
        <v>7</v>
      </c>
      <c r="I31" s="18">
        <v>7</v>
      </c>
      <c r="J31" s="19" t="s">
        <v>674</v>
      </c>
      <c r="K31" s="22" t="s">
        <v>456</v>
      </c>
      <c r="L31" s="19" t="s">
        <v>675</v>
      </c>
      <c r="M31" s="20">
        <v>28815</v>
      </c>
      <c r="N31" s="22" t="s">
        <v>457</v>
      </c>
      <c r="O31" s="19" t="s">
        <v>676</v>
      </c>
      <c r="P31" s="20">
        <v>30497</v>
      </c>
      <c r="Q31" s="21" t="s">
        <v>58</v>
      </c>
      <c r="R31" s="22" t="s">
        <v>921</v>
      </c>
      <c r="S31" s="21" t="s">
        <v>47</v>
      </c>
      <c r="T31" s="22" t="s">
        <v>907</v>
      </c>
      <c r="U31" s="23"/>
      <c r="V31" s="23"/>
      <c r="W31" s="24" t="s">
        <v>48</v>
      </c>
      <c r="X31" s="16" t="s">
        <v>913</v>
      </c>
      <c r="Y31" s="24" t="s">
        <v>48</v>
      </c>
      <c r="Z31" s="16" t="s">
        <v>913</v>
      </c>
      <c r="AA31" s="25"/>
      <c r="AB31" s="16"/>
      <c r="AC31" s="25"/>
      <c r="AD31" s="26"/>
      <c r="AE31" s="24"/>
      <c r="AF31" s="27"/>
      <c r="AG31" s="25"/>
      <c r="AH31" s="27"/>
      <c r="AI31" s="24"/>
      <c r="AJ31" s="27"/>
      <c r="AK31" s="35">
        <v>1</v>
      </c>
      <c r="AL31" s="24" t="s">
        <v>48</v>
      </c>
      <c r="AM31" s="27" t="s">
        <v>910</v>
      </c>
      <c r="AN31" s="22" t="s">
        <v>442</v>
      </c>
      <c r="AO31" s="22" t="s">
        <v>102</v>
      </c>
      <c r="AP31" s="30">
        <v>25</v>
      </c>
      <c r="AQ31" s="30">
        <v>4</v>
      </c>
      <c r="AR31" s="22" t="s">
        <v>103</v>
      </c>
      <c r="AS31" s="31" t="s">
        <v>677</v>
      </c>
      <c r="AT31" s="31"/>
      <c r="AU31" s="31" t="s">
        <v>678</v>
      </c>
      <c r="AV31" s="31"/>
      <c r="AW31" s="13"/>
      <c r="AX31" s="16">
        <v>2019</v>
      </c>
      <c r="AY31" s="33"/>
    </row>
    <row r="32" spans="1:51" ht="15.75" x14ac:dyDescent="0.25">
      <c r="A32" s="13">
        <v>28</v>
      </c>
      <c r="B32" s="28"/>
      <c r="C32" s="30"/>
      <c r="D32" s="15" t="s">
        <v>310</v>
      </c>
      <c r="E32" s="16" t="s">
        <v>44</v>
      </c>
      <c r="F32" s="16" t="s">
        <v>311</v>
      </c>
      <c r="G32" s="17">
        <v>41392</v>
      </c>
      <c r="H32" s="18">
        <v>5</v>
      </c>
      <c r="I32" s="18">
        <v>5</v>
      </c>
      <c r="J32" s="19"/>
      <c r="K32" s="22" t="s">
        <v>312</v>
      </c>
      <c r="L32" s="19"/>
      <c r="M32" s="20"/>
      <c r="N32" s="22" t="s">
        <v>313</v>
      </c>
      <c r="O32" s="19"/>
      <c r="P32" s="20"/>
      <c r="Q32" s="21"/>
      <c r="R32" s="22" t="s">
        <v>909</v>
      </c>
      <c r="S32" s="21"/>
      <c r="T32" s="22" t="s">
        <v>909</v>
      </c>
      <c r="U32" s="23"/>
      <c r="V32" s="23"/>
      <c r="W32" s="24"/>
      <c r="X32" s="16" t="s">
        <v>909</v>
      </c>
      <c r="Y32" s="24"/>
      <c r="Z32" s="16" t="s">
        <v>909</v>
      </c>
      <c r="AA32" s="25"/>
      <c r="AB32" s="16" t="s">
        <v>909</v>
      </c>
      <c r="AC32" s="25"/>
      <c r="AD32" s="26" t="s">
        <v>909</v>
      </c>
      <c r="AE32" s="24"/>
      <c r="AF32" s="27" t="s">
        <v>909</v>
      </c>
      <c r="AG32" s="25"/>
      <c r="AH32" s="27" t="s">
        <v>909</v>
      </c>
      <c r="AI32" s="24"/>
      <c r="AJ32" s="27" t="s">
        <v>909</v>
      </c>
      <c r="AK32" s="35" t="s">
        <v>80</v>
      </c>
      <c r="AL32" s="24" t="s">
        <v>48</v>
      </c>
      <c r="AM32" s="27" t="s">
        <v>910</v>
      </c>
      <c r="AN32" s="22" t="s">
        <v>68</v>
      </c>
      <c r="AO32" s="22" t="s">
        <v>69</v>
      </c>
      <c r="AP32" s="30">
        <v>17</v>
      </c>
      <c r="AQ32" s="30">
        <v>3</v>
      </c>
      <c r="AR32" s="22" t="s">
        <v>70</v>
      </c>
      <c r="AS32" s="31" t="s">
        <v>314</v>
      </c>
      <c r="AT32" s="31"/>
      <c r="AU32" s="31" t="s">
        <v>316</v>
      </c>
      <c r="AV32" s="31"/>
      <c r="AW32" s="13"/>
      <c r="AX32" s="16">
        <v>2019</v>
      </c>
      <c r="AY32" s="33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AU4:AV4 N4 K4 AN4:AR4 A4:G4" name="All_4_1"/>
    <protectedRange sqref="AK4 U4:V4" name="all_2_1_1_1"/>
    <protectedRange sqref="AE4" name="All_1_1_1_1"/>
    <protectedRange sqref="AG4" name="All_7_3_1_1"/>
    <protectedRange sqref="AI4" name="All_24_1_1"/>
    <protectedRange sqref="AC4" name="All_7_2_6_1"/>
    <protectedRange sqref="AL4" name="All_1_1"/>
    <protectedRange sqref="Q4" name="All_11_1_1_1"/>
    <protectedRange sqref="S4" name="All_11_1_2_2"/>
    <protectedRange sqref="K5 N5 AU5 AO5:AR5 A5:G5" name="All_4_2"/>
    <protectedRange sqref="AN5" name="All_6_1_1_1"/>
    <protectedRange sqref="AK5 U5:V5" name="all_2_1_1_2"/>
    <protectedRange sqref="AE5" name="All_1_1_1_2"/>
    <protectedRange sqref="AG5" name="All_7_3_1_2"/>
    <protectedRange sqref="AI5" name="All_24_1_2"/>
    <protectedRange sqref="AC5" name="All_7_2_6_2"/>
    <protectedRange sqref="AL5" name="All_1_2"/>
    <protectedRange sqref="Q5" name="All_11_1_1_2"/>
    <protectedRange sqref="S5" name="All_11_1_2_3"/>
    <protectedRange sqref="AN6 D6:G6 A6" name="All_4_3"/>
    <protectedRange sqref="U6:V6" name="all_2_1_1_3"/>
    <protectedRange sqref="AE6" name="All_1_1_1_3"/>
    <protectedRange sqref="AG6" name="All_7_3_1_3"/>
    <protectedRange sqref="AI6" name="All_24_1_3"/>
    <protectedRange sqref="AC6" name="All_7_2_6_3"/>
    <protectedRange sqref="AL6" name="All_1_3"/>
    <protectedRange sqref="K6 AO6:AR6 AK6 N6" name="all_9_1"/>
    <protectedRange sqref="C6" name="all_2_1_2"/>
    <protectedRange sqref="B6" name="All_3_5_1_1"/>
    <protectedRange sqref="Q6" name="All_11_1_4_1"/>
    <protectedRange sqref="S6" name="All_11_1_2_1_1"/>
    <protectedRange sqref="D7:G7 AN7 A7" name="All_4_4"/>
    <protectedRange sqref="U7:V7" name="all_2_1_1_4"/>
    <protectedRange sqref="AE7" name="All_1_1_1_4"/>
    <protectedRange sqref="AG7" name="All_7_3_1_4"/>
    <protectedRange sqref="AI7" name="All_24_1_4"/>
    <protectedRange sqref="AC7" name="All_7_2_6_4"/>
    <protectedRange sqref="AL7" name="All_1_4"/>
    <protectedRange sqref="K7 AO7:AR7 AK7 N7" name="all_9_2"/>
    <protectedRange sqref="C7" name="all_2_1_3"/>
    <protectedRange sqref="B7" name="All_3_5_1_2"/>
    <protectedRange sqref="Q7" name="All_11_1_4_2"/>
    <protectedRange sqref="S7" name="All_11_1_2_1_2"/>
    <protectedRange sqref="D8:G8 AN8 A8" name="All_4_5"/>
    <protectedRange sqref="U8:V8" name="all_2_1_1_5"/>
    <protectedRange sqref="AE8" name="All_1_1_1_5"/>
    <protectedRange sqref="AG8" name="All_7_3_1_5"/>
    <protectedRange sqref="AI8" name="All_24_1_5"/>
    <protectedRange sqref="AC8" name="All_7_2_6_5"/>
    <protectedRange sqref="AL8" name="All_1_5"/>
    <protectedRange sqref="K8 AO8:AR8 AK8 N8" name="all_9_3"/>
    <protectedRange sqref="C8" name="all_2_1_4"/>
    <protectedRange sqref="B8" name="All_3_5_1_3"/>
    <protectedRange sqref="Q8" name="All_11_1_4_3"/>
    <protectedRange sqref="S8" name="All_11_1_2_1_3"/>
    <protectedRange sqref="D9:G9 AN9 A9" name="All_4_6"/>
    <protectedRange sqref="U9:V9" name="all_2_1_1_6"/>
    <protectedRange sqref="AE9" name="All_1_1_1_6"/>
    <protectedRange sqref="AG9" name="All_7_3_1_6"/>
    <protectedRange sqref="AI9" name="All_24_1_6"/>
    <protectedRange sqref="AC9" name="All_7_2_6_6"/>
    <protectedRange sqref="AL9" name="All_1_6"/>
    <protectedRange sqref="K9 AO9:AR9 AK9 N9" name="all_9_4"/>
    <protectedRange sqref="C9" name="all_2_1_5"/>
    <protectedRange sqref="B9" name="All_3_5_1_4"/>
    <protectedRange sqref="Q9" name="All_11_1_4_4"/>
    <protectedRange sqref="S9" name="All_11_1_2_1_4"/>
    <protectedRange sqref="AU10:AV10 A10:G10" name="All_4_7"/>
    <protectedRange sqref="N10 K10 AN10:AR10" name="All_6_1_1_2"/>
    <protectedRange sqref="AK10 U10:V10" name="all_2_1_1_7"/>
    <protectedRange sqref="AE10" name="All_1_1_1_7"/>
    <protectedRange sqref="AG10" name="All_7_3_1_7"/>
    <protectedRange sqref="AI10" name="All_24_1_7"/>
    <protectedRange sqref="AC10" name="All_7_2_6_7"/>
    <protectedRange sqref="AL10" name="All_1_7"/>
    <protectedRange sqref="Q10" name="All_11_1_1_3"/>
    <protectedRange sqref="S10" name="All_11_1_2_4"/>
    <protectedRange sqref="AN11 D11:G11 A11" name="All_4_8"/>
    <protectedRange sqref="U11:V11" name="all_2_1_1_8"/>
    <protectedRange sqref="AE11" name="All_1_1_1_8"/>
    <protectedRange sqref="AG11" name="All_7_3_1_8"/>
    <protectedRange sqref="AI11" name="All_24_1_8"/>
    <protectedRange sqref="AC11" name="All_7_2_6_8"/>
    <protectedRange sqref="AL11" name="All_1_8"/>
    <protectedRange sqref="K11 AO11:AR11 AK11 N11" name="all_9_5"/>
    <protectedRange sqref="C11" name="all_2_1_6"/>
    <protectedRange sqref="B11" name="All_3_5_1_5"/>
    <protectedRange sqref="Q11" name="All_11_1_4_5"/>
    <protectedRange sqref="S11" name="All_11_1_2_1_5"/>
    <protectedRange sqref="AN12 D12:G12 A12" name="All_4_9"/>
    <protectedRange sqref="U12:V12" name="all_2_1_1_9"/>
    <protectedRange sqref="AE12" name="All_1_1_1_9"/>
    <protectedRange sqref="AG12" name="All_7_3_1_9"/>
    <protectedRange sqref="AI12" name="All_24_1_9"/>
    <protectedRange sqref="AC12" name="All_7_2_6_9"/>
    <protectedRange sqref="AL12" name="All_1_9"/>
    <protectedRange sqref="K12 AO12:AR12 AK12 N12" name="all_9_6"/>
    <protectedRange sqref="C12" name="all_2_1_7"/>
    <protectedRange sqref="B12" name="All_3_5_1_6"/>
    <protectedRange sqref="Q12" name="All_11_1_4_6"/>
    <protectedRange sqref="S12" name="All_11_1_2_1_6"/>
    <protectedRange sqref="AN13 D13:G13 A13" name="All_4_10"/>
    <protectedRange sqref="U13:V13" name="all_2_1_1_10"/>
    <protectedRange sqref="AE13" name="All_1_1_1_10"/>
    <protectedRange sqref="AG13" name="All_7_3_1_10"/>
    <protectedRange sqref="AI13" name="All_24_1_10"/>
    <protectedRange sqref="AC13" name="All_7_2_6_10"/>
    <protectedRange sqref="AL13" name="All_1_10"/>
    <protectedRange sqref="K13 AO13:AR13 AK13 N13" name="all_9_7"/>
    <protectedRange sqref="C13" name="all_2_1_8"/>
    <protectedRange sqref="B13" name="All_3_5_1_7"/>
    <protectedRange sqref="Q13" name="All_11_1_4_7"/>
    <protectedRange sqref="S13" name="All_11_1_2_1_7"/>
    <protectedRange sqref="D14:G14 A14" name="All_4_11"/>
    <protectedRange sqref="AN14" name="All_6_1_1_3"/>
    <protectedRange sqref="U14:V14" name="all_2_1_1_11"/>
    <protectedRange sqref="AE14" name="All_1_1_1_11"/>
    <protectedRange sqref="AG14" name="All_7_3_1_11"/>
    <protectedRange sqref="AI14" name="All_24_1_11"/>
    <protectedRange sqref="AC14" name="All_7_2_6_11"/>
    <protectedRange sqref="AL14" name="All_1_11"/>
    <protectedRange sqref="K14 AO14:AR14 AK14 N14" name="all_9_8"/>
    <protectedRange sqref="C14" name="all_2_1_9"/>
    <protectedRange sqref="B14" name="All_3_5_1_8"/>
    <protectedRange sqref="Q14" name="All_11_1_4_8"/>
    <protectedRange sqref="S14" name="All_11_1_2_1_8"/>
    <protectedRange sqref="D15:G15 AN15 A15" name="All_4_12"/>
    <protectedRange sqref="U15:V15" name="all_2_1_1_12"/>
    <protectedRange sqref="AE15" name="All_1_1_1_12"/>
    <protectedRange sqref="AG15" name="All_7_3_1_12"/>
    <protectedRange sqref="AI15" name="All_24_1_12"/>
    <protectedRange sqref="AC15" name="All_7_2_6_12"/>
    <protectedRange sqref="AL15" name="All_1_12"/>
    <protectedRange sqref="K15 AO15:AR15 AK15 N15" name="all_9_9"/>
    <protectedRange sqref="C15" name="all_2_1_10"/>
    <protectedRange sqref="B15" name="All_3_5_1_9"/>
    <protectedRange sqref="Q15" name="All_11_1_4_9"/>
    <protectedRange sqref="S15" name="All_11_1_2_1_9"/>
    <protectedRange sqref="D16:G16 AN16 A16" name="All_4_13"/>
    <protectedRange sqref="U16:V16" name="all_2_1_1_13"/>
    <protectedRange sqref="AE16" name="All_1_1_1_13"/>
    <protectedRange sqref="AG16" name="All_7_3_1_13"/>
    <protectedRange sqref="AI16" name="All_24_1_13"/>
    <protectedRange sqref="AC16" name="All_7_2_6_13"/>
    <protectedRange sqref="AL16" name="All_1_13"/>
    <protectedRange sqref="K16 AO16:AR16 AK16 N16" name="all_9_10"/>
    <protectedRange sqref="C16" name="all_2_1_11"/>
    <protectedRange sqref="B16" name="All_3_5_1_10"/>
    <protectedRange sqref="Q16" name="All_11_1_4_10"/>
    <protectedRange sqref="S16" name="All_11_1_2_1_10"/>
    <protectedRange sqref="AU17:AV17 N17 K17 AN17:AR17 A17:G17" name="All_4_14"/>
    <protectedRange sqref="AK17 U17:V17" name="all_2_1_1_14"/>
    <protectedRange sqref="AE17" name="All_1_1_1_14"/>
    <protectedRange sqref="AG17" name="All_7_3_1_14"/>
    <protectedRange sqref="AI17" name="All_24_1_14"/>
    <protectedRange sqref="AC17" name="All_7_2_6_14"/>
    <protectedRange sqref="AL17" name="All_1_14"/>
    <protectedRange sqref="Q17" name="All_11_1_1_4"/>
    <protectedRange sqref="S17" name="All_11_1_2_5"/>
    <protectedRange sqref="D18:G18 A18" name="All_4_16"/>
    <protectedRange sqref="AN18" name="All_6_1_1_4"/>
    <protectedRange sqref="U18:V18" name="all_2_1_1_16"/>
    <protectedRange sqref="AE18" name="All_1_1_1_16"/>
    <protectedRange sqref="AG18" name="All_7_3_1_16"/>
    <protectedRange sqref="AI18" name="All_24_1_16"/>
    <protectedRange sqref="AC18" name="All_7_2_6_16"/>
    <protectedRange sqref="AL18" name="All_1_16"/>
    <protectedRange sqref="K18 AO18:AR18 AK18 N18" name="all_9_12"/>
    <protectedRange sqref="C18" name="all_2_1_13"/>
    <protectedRange sqref="B18" name="All_3_5_1_12"/>
    <protectedRange sqref="Q18" name="All_11_1_4_12"/>
    <protectedRange sqref="S18" name="All_11_1_2_1_12"/>
    <protectedRange sqref="AU19:AV19 N19 K19 AN19:AR19 A19:G19" name="All_4_17"/>
    <protectedRange sqref="AK19 U19:V19" name="all_2_1_1_17"/>
    <protectedRange sqref="AE19" name="All_1_1_1_17"/>
    <protectedRange sqref="AG19" name="All_7_3_1_17"/>
    <protectedRange sqref="AI19" name="All_24_1_17"/>
    <protectedRange sqref="AC19" name="All_7_2_6_17"/>
    <protectedRange sqref="AL19" name="All_1_17"/>
    <protectedRange sqref="Q19" name="All_11_1_1_5"/>
    <protectedRange sqref="S19" name="All_11_1_2_6"/>
    <protectedRange sqref="N20 K20 AN20:AR20 C20:G20 A20" name="All_4_18"/>
    <protectedRange sqref="B20 AU20:AV20" name="All_3_3_1"/>
    <protectedRange sqref="AK20 U20:V20" name="all_2_1_1_18"/>
    <protectedRange sqref="AE20" name="All_1_1_1_18"/>
    <protectedRange sqref="AG20" name="All_7_3_1_18"/>
    <protectedRange sqref="AI20" name="All_24_1_18"/>
    <protectedRange sqref="AC20" name="All_7_2_6_18"/>
    <protectedRange sqref="AL20" name="All_1_18"/>
    <protectedRange sqref="Q20" name="All_11_1_1_6"/>
    <protectedRange sqref="S20" name="All_11_1_2_7"/>
    <protectedRange sqref="AN21 D21:G21 A21" name="All_4_19"/>
    <protectedRange sqref="U21:V21" name="all_2_1_1_19"/>
    <protectedRange sqref="AE21" name="All_1_1_1_19"/>
    <protectedRange sqref="AG21" name="All_7_3_1_19"/>
    <protectedRange sqref="AI21" name="All_24_1_19"/>
    <protectedRange sqref="AC21" name="All_7_2_6_19"/>
    <protectedRange sqref="AL21" name="All_1_19"/>
    <protectedRange sqref="K21 AO21:AR21 AK21 N21" name="all_9_13"/>
    <protectedRange sqref="C21" name="all_2_1_14"/>
    <protectedRange sqref="B21" name="All_3_5_1_13"/>
    <protectedRange sqref="Q21" name="All_11_1_4_13"/>
    <protectedRange sqref="S21" name="All_11_1_2_1_13"/>
    <protectedRange sqref="D22:G22 A22" name="All_4_20"/>
    <protectedRange sqref="AN22" name="All_6_1_1_5"/>
    <protectedRange sqref="U22:V22" name="all_2_1_1_20"/>
    <protectedRange sqref="AE22" name="All_1_1_1_20"/>
    <protectedRange sqref="AG22" name="All_7_3_1_20"/>
    <protectedRange sqref="AI22" name="All_24_1_20"/>
    <protectedRange sqref="AC22" name="All_7_2_6_20"/>
    <protectedRange sqref="AL22" name="All_1_20"/>
    <protectedRange sqref="K22 AO22:AR22 AK22 N22" name="all_9_14"/>
    <protectedRange sqref="C22" name="all_2_1_15"/>
    <protectedRange sqref="B22" name="All_3_5_1_14"/>
    <protectedRange sqref="Q22" name="All_11_1_4_14"/>
    <protectedRange sqref="S22" name="All_11_1_2_1_14"/>
    <protectedRange sqref="D23:G23 AN23 A23" name="All_4_21"/>
    <protectedRange sqref="U23:V23" name="all_2_1_1_21"/>
    <protectedRange sqref="AE23" name="All_1_1_1_21"/>
    <protectedRange sqref="AG23" name="All_7_3_1_21"/>
    <protectedRange sqref="AI23" name="All_24_1_21"/>
    <protectedRange sqref="AC23" name="All_7_2_6_21"/>
    <protectedRange sqref="AL23" name="All_1_21"/>
    <protectedRange sqref="K23 AO23:AR23 AK23 N23" name="all_9_15"/>
    <protectedRange sqref="C23" name="all_2_1_16"/>
    <protectedRange sqref="B23" name="All_3_5_1_15"/>
    <protectedRange sqref="Q23" name="All_11_1_4_15"/>
    <protectedRange sqref="S23" name="All_11_1_2_1_15"/>
    <protectedRange sqref="A24" name="All_4_22"/>
    <protectedRange sqref="AU25:AV25 N25 K25 AN25:AR25 A25:G25" name="All_4_23"/>
    <protectedRange sqref="AK25 U25:V25" name="all_2_1_1_22"/>
    <protectedRange sqref="AE25" name="All_1_1_1_22"/>
    <protectedRange sqref="AG25" name="All_7_3_1_22"/>
    <protectedRange sqref="AI25" name="All_24_1_22"/>
    <protectedRange sqref="AC25" name="All_7_2_6_22"/>
    <protectedRange sqref="AL25" name="All_1_22"/>
    <protectedRange sqref="Q25" name="All_11_1_1_7"/>
    <protectedRange sqref="S25" name="All_11_1_2_8"/>
    <protectedRange sqref="AN26 C26:G26 A26" name="All_4_24"/>
    <protectedRange sqref="N26 K26 AO26:AR26" name="all_5_2"/>
    <protectedRange sqref="B26 AU26" name="All_3_1_1_1"/>
    <protectedRange sqref="AK26 U26:V26" name="all_2_1_1_23"/>
    <protectedRange sqref="AE26" name="All_1_1_1_23"/>
    <protectedRange sqref="AG26" name="All_7_3_1_23"/>
    <protectedRange sqref="AI26" name="All_24_1_23"/>
    <protectedRange sqref="AC26" name="All_7_2_6_23"/>
    <protectedRange sqref="AL26" name="All_1_23"/>
    <protectedRange sqref="Q26" name="All_11_1_1_8"/>
    <protectedRange sqref="S26" name="All_11_1_2_9"/>
    <protectedRange sqref="AO27 C27:G27 A27" name="All_4_25"/>
    <protectedRange sqref="AN27" name="All_6_1_1_6"/>
    <protectedRange sqref="N27 K27 AP27:AR27" name="all_8_1"/>
    <protectedRange sqref="B27" name="All_3_4_1"/>
    <protectedRange sqref="AK27 U27:V27" name="all_2_1_1_24"/>
    <protectedRange sqref="AE27" name="All_1_1_1_24"/>
    <protectedRange sqref="AG27" name="All_7_3_1_24"/>
    <protectedRange sqref="AI27" name="All_24_1_24"/>
    <protectedRange sqref="AC27" name="All_7_2_6_24"/>
    <protectedRange sqref="AL27" name="All_1_24"/>
    <protectedRange sqref="Q27" name="All_11_1_1_19"/>
    <protectedRange sqref="S27" name="All_11_1_2_19"/>
    <protectedRange sqref="AN28 D28:G28 A28" name="All_4_26"/>
    <protectedRange sqref="U28:V28" name="all_2_1_1_25"/>
    <protectedRange sqref="AE28" name="All_1_1_1_25"/>
    <protectedRange sqref="AG28" name="All_7_3_1_25"/>
    <protectedRange sqref="AI28" name="All_24_1_25"/>
    <protectedRange sqref="AC28" name="All_7_2_6_25"/>
    <protectedRange sqref="AL28" name="All_1_25"/>
    <protectedRange sqref="K28 AO28:AR28 AK28 N28" name="all_9_16"/>
    <protectedRange sqref="C28" name="all_2_1_17"/>
    <protectedRange sqref="B28" name="All_3_5_1_16"/>
    <protectedRange sqref="Q28" name="All_11_1_4_16"/>
    <protectedRange sqref="S28" name="All_11_1_2_1_16"/>
    <protectedRange sqref="AN29 D29:G29 A29" name="All_4_27"/>
    <protectedRange sqref="U29:V29" name="all_2_1_1_26"/>
    <protectedRange sqref="AE29" name="All_1_1_1_26"/>
    <protectedRange sqref="AG29" name="All_7_3_1_26"/>
    <protectedRange sqref="AI29" name="All_24_1_26"/>
    <protectedRange sqref="AC29" name="All_7_2_6_26"/>
    <protectedRange sqref="AL29" name="All_1_26"/>
    <protectedRange sqref="K29 AO29:AR29 AK29 N29" name="all_9_17"/>
    <protectedRange sqref="C29" name="all_2_1_18"/>
    <protectedRange sqref="B29" name="All_3_5_1_17"/>
    <protectedRange sqref="Q29" name="All_11_1_4_17"/>
    <protectedRange sqref="S29" name="All_11_1_2_1_17"/>
    <protectedRange sqref="D30:G30 A30" name="All_4_28"/>
    <protectedRange sqref="AN30" name="All_6_1_1_7"/>
    <protectedRange sqref="U30:V30" name="all_2_1_1_27"/>
    <protectedRange sqref="AE30" name="All_1_1_1_27"/>
    <protectedRange sqref="AG30" name="All_7_3_1_27"/>
    <protectedRange sqref="AI30" name="All_24_1_27"/>
    <protectedRange sqref="AC30" name="All_7_2_6_27"/>
    <protectedRange sqref="AL30" name="All_1_27"/>
    <protectedRange sqref="K30 AO30:AR30 AK30 N30" name="all_9_18"/>
    <protectedRange sqref="C30" name="all_2_1_19"/>
    <protectedRange sqref="B30" name="All_3_5_1_18"/>
    <protectedRange sqref="Q30" name="All_11_1_4_18"/>
    <protectedRange sqref="S30" name="All_11_1_2_1_18"/>
    <protectedRange sqref="D31:G31 A31" name="All_4_29"/>
    <protectedRange sqref="AN31" name="All_6_1_1_8"/>
    <protectedRange sqref="U31:V31" name="all_2_1_1_28"/>
    <protectedRange sqref="AE31" name="All_1_1_1_28"/>
    <protectedRange sqref="AG31" name="All_7_3_1_28"/>
    <protectedRange sqref="AI31" name="All_24_1_28"/>
    <protectedRange sqref="AC31" name="All_7_2_6_28"/>
    <protectedRange sqref="AL31" name="All_1_28"/>
    <protectedRange sqref="K31 AO31:AR31 AK31 N31" name="all_9_19"/>
    <protectedRange sqref="C31" name="all_2_1_20"/>
    <protectedRange sqref="B31" name="All_3_5_1_19"/>
    <protectedRange sqref="Q31" name="All_11_1_4_19"/>
    <protectedRange sqref="S31" name="All_11_1_2_1_19"/>
    <protectedRange sqref="D32:G32 AN32 A32" name="All_4_58"/>
    <protectedRange sqref="U32:V32" name="all_2_1_1_29"/>
    <protectedRange sqref="AE32" name="All_1_1_1_29"/>
    <protectedRange sqref="AG32" name="All_7_3_1_29"/>
    <protectedRange sqref="AI32" name="All_24_1_29"/>
    <protectedRange sqref="AC32" name="All_7_2_6_29"/>
    <protectedRange sqref="AL32" name="All_1_29"/>
    <protectedRange sqref="K32 AO32:AR32 AK32 N32" name="all_9_20"/>
    <protectedRange sqref="C32" name="all_2_1_21"/>
    <protectedRange sqref="B32" name="All_3_5_1_20"/>
    <protectedRange sqref="Q32" name="All_11_1_4_20"/>
    <protectedRange sqref="S32" name="All_11_1_2_1_20"/>
  </protectedRanges>
  <sortState ref="A4:AY32">
    <sortCondition ref="D4:D32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conditionalFormatting sqref="A17:AX18">
    <cfRule type="containsBlanks" dxfId="265" priority="540">
      <formula>LEN(TRIM(A17))=0</formula>
    </cfRule>
    <cfRule type="containsText" dxfId="264" priority="541" operator="containsText" text="DI ISI">
      <formula>NOT(ISERROR(SEARCH("DI ISI",A17)))</formula>
    </cfRule>
  </conditionalFormatting>
  <conditionalFormatting sqref="R17:R18">
    <cfRule type="containsText" dxfId="263" priority="539" operator="containsText" text="alm.">
      <formula>NOT(ISERROR(SEARCH("alm.",R17)))</formula>
    </cfRule>
  </conditionalFormatting>
  <conditionalFormatting sqref="W4:W9">
    <cfRule type="containsBlanks" dxfId="262" priority="309">
      <formula>LEN(TRIM(W4))=0</formula>
    </cfRule>
    <cfRule type="containsText" dxfId="261" priority="310" operator="containsText" text="DI ISI">
      <formula>NOT(ISERROR(SEARCH("DI ISI",W4)))</formula>
    </cfRule>
  </conditionalFormatting>
  <conditionalFormatting sqref="AC4:AC9">
    <cfRule type="containsBlanks" dxfId="260" priority="307">
      <formula>LEN(TRIM(AC4))=0</formula>
    </cfRule>
    <cfRule type="containsText" dxfId="259" priority="308" operator="containsText" text="DI ISI">
      <formula>NOT(ISERROR(SEARCH("DI ISI",AC4)))</formula>
    </cfRule>
  </conditionalFormatting>
  <conditionalFormatting sqref="AE4:AE9">
    <cfRule type="containsBlanks" dxfId="258" priority="305">
      <formula>LEN(TRIM(AE4))=0</formula>
    </cfRule>
    <cfRule type="containsText" dxfId="257" priority="306" operator="containsText" text="DI ISI">
      <formula>NOT(ISERROR(SEARCH("DI ISI",AE4)))</formula>
    </cfRule>
  </conditionalFormatting>
  <conditionalFormatting sqref="AG4:AG9">
    <cfRule type="containsBlanks" dxfId="256" priority="303">
      <formula>LEN(TRIM(AG4))=0</formula>
    </cfRule>
    <cfRule type="containsText" dxfId="255" priority="304" operator="containsText" text="DI ISI">
      <formula>NOT(ISERROR(SEARCH("DI ISI",AG4)))</formula>
    </cfRule>
  </conditionalFormatting>
  <conditionalFormatting sqref="AI4:AI9">
    <cfRule type="containsBlanks" dxfId="254" priority="301">
      <formula>LEN(TRIM(AI4))=0</formula>
    </cfRule>
    <cfRule type="containsText" dxfId="253" priority="302" operator="containsText" text="DI ISI">
      <formula>NOT(ISERROR(SEARCH("DI ISI",AI4)))</formula>
    </cfRule>
  </conditionalFormatting>
  <conditionalFormatting sqref="AL4:AL9">
    <cfRule type="containsBlanks" dxfId="252" priority="299">
      <formula>LEN(TRIM(AL4))=0</formula>
    </cfRule>
    <cfRule type="containsText" dxfId="251" priority="300" operator="containsText" text="DI ISI">
      <formula>NOT(ISERROR(SEARCH("DI ISI",AL4)))</formula>
    </cfRule>
  </conditionalFormatting>
  <conditionalFormatting sqref="Y4:Y9">
    <cfRule type="containsBlanks" dxfId="250" priority="297">
      <formula>LEN(TRIM(Y4))=0</formula>
    </cfRule>
    <cfRule type="containsText" dxfId="249" priority="298" operator="containsText" text="DI ISI">
      <formula>NOT(ISERROR(SEARCH("DI ISI",Y4)))</formula>
    </cfRule>
  </conditionalFormatting>
  <conditionalFormatting sqref="J4:J9">
    <cfRule type="containsBlanks" dxfId="248" priority="295">
      <formula>LEN(TRIM(J4))=0</formula>
    </cfRule>
    <cfRule type="containsText" dxfId="247" priority="296" operator="containsText" text="DI ISI">
      <formula>NOT(ISERROR(SEARCH("DI ISI",J4)))</formula>
    </cfRule>
  </conditionalFormatting>
  <conditionalFormatting sqref="L4:L9">
    <cfRule type="containsBlanks" dxfId="246" priority="293">
      <formula>LEN(TRIM(L4))=0</formula>
    </cfRule>
    <cfRule type="containsText" dxfId="245" priority="294" operator="containsText" text="DI ISI">
      <formula>NOT(ISERROR(SEARCH("DI ISI",L4)))</formula>
    </cfRule>
  </conditionalFormatting>
  <conditionalFormatting sqref="O4:O9">
    <cfRule type="containsBlanks" dxfId="244" priority="291">
      <formula>LEN(TRIM(O4))=0</formula>
    </cfRule>
    <cfRule type="containsText" dxfId="243" priority="292" operator="containsText" text="DI ISI">
      <formula>NOT(ISERROR(SEARCH("DI ISI",O4)))</formula>
    </cfRule>
  </conditionalFormatting>
  <conditionalFormatting sqref="O4:O9">
    <cfRule type="containsBlanks" dxfId="242" priority="289">
      <formula>LEN(TRIM(O4))=0</formula>
    </cfRule>
    <cfRule type="containsText" dxfId="241" priority="290" operator="containsText" text="DI ISI">
      <formula>NOT(ISERROR(SEARCH("DI ISI",O4)))</formula>
    </cfRule>
  </conditionalFormatting>
  <conditionalFormatting sqref="AW4:AW9">
    <cfRule type="containsBlanks" dxfId="240" priority="287">
      <formula>LEN(TRIM(AW4))=0</formula>
    </cfRule>
    <cfRule type="containsText" dxfId="239" priority="288" operator="containsText" text="DI ISI">
      <formula>NOT(ISERROR(SEARCH("DI ISI",AW4)))</formula>
    </cfRule>
  </conditionalFormatting>
  <conditionalFormatting sqref="S6:S9">
    <cfRule type="containsBlanks" dxfId="238" priority="276">
      <formula>LEN(TRIM(S6))=0</formula>
    </cfRule>
    <cfRule type="containsText" dxfId="237" priority="277" operator="containsText" text="DI ISI">
      <formula>NOT(ISERROR(SEARCH("DI ISI",S6)))</formula>
    </cfRule>
  </conditionalFormatting>
  <conditionalFormatting sqref="T6:T9">
    <cfRule type="containsBlanks" dxfId="236" priority="274">
      <formula>LEN(TRIM(T6))=0</formula>
    </cfRule>
    <cfRule type="containsText" dxfId="235" priority="275" operator="containsText" text="DI ISI">
      <formula>NOT(ISERROR(SEARCH("DI ISI",T6)))</formula>
    </cfRule>
  </conditionalFormatting>
  <conditionalFormatting sqref="W6:W9">
    <cfRule type="containsBlanks" dxfId="234" priority="272">
      <formula>LEN(TRIM(W6))=0</formula>
    </cfRule>
    <cfRule type="containsText" dxfId="233" priority="273" operator="containsText" text="DI ISI">
      <formula>NOT(ISERROR(SEARCH("DI ISI",W6)))</formula>
    </cfRule>
  </conditionalFormatting>
  <conditionalFormatting sqref="X6:X9">
    <cfRule type="containsBlanks" dxfId="232" priority="270">
      <formula>LEN(TRIM(X6))=0</formula>
    </cfRule>
    <cfRule type="containsText" dxfId="231" priority="271" operator="containsText" text="DI ISI">
      <formula>NOT(ISERROR(SEARCH("DI ISI",X6)))</formula>
    </cfRule>
  </conditionalFormatting>
  <conditionalFormatting sqref="Z4:AB9 A4:K9 P4:X9 M4:N9 AD4:AD9 AF4:AF9 AH4:AH9 AJ4:AK9 AX4:AX9 AM4:AV9">
    <cfRule type="containsBlanks" dxfId="230" priority="312">
      <formula>LEN(TRIM(A4))=0</formula>
    </cfRule>
    <cfRule type="containsText" dxfId="229" priority="313" operator="containsText" text="DI ISI">
      <formula>NOT(ISERROR(SEARCH("DI ISI",A4)))</formula>
    </cfRule>
  </conditionalFormatting>
  <conditionalFormatting sqref="R4:R9">
    <cfRule type="containsText" dxfId="228" priority="311" operator="containsText" text="alm.">
      <formula>NOT(ISERROR(SEARCH("alm.",R4)))</formula>
    </cfRule>
  </conditionalFormatting>
  <conditionalFormatting sqref="AA6:AA9 B6:C9 K6:K9 AK6:AK9 AO6:AV9 P6:P9 M6:N9">
    <cfRule type="containsBlanks" dxfId="227" priority="285">
      <formula>LEN(TRIM(B6))=0</formula>
    </cfRule>
    <cfRule type="containsText" dxfId="226" priority="286" operator="containsText" text="DI ISI">
      <formula>NOT(ISERROR(SEARCH("DI ISI",B6)))</formula>
    </cfRule>
  </conditionalFormatting>
  <conditionalFormatting sqref="J6:J9">
    <cfRule type="containsBlanks" dxfId="225" priority="283">
      <formula>LEN(TRIM(J6))=0</formula>
    </cfRule>
    <cfRule type="containsText" dxfId="224" priority="284" operator="containsText" text="DI ISI">
      <formula>NOT(ISERROR(SEARCH("DI ISI",J6)))</formula>
    </cfRule>
  </conditionalFormatting>
  <conditionalFormatting sqref="Q6:Q9">
    <cfRule type="containsBlanks" dxfId="223" priority="281">
      <formula>LEN(TRIM(Q6))=0</formula>
    </cfRule>
    <cfRule type="containsText" dxfId="222" priority="282" operator="containsText" text="DI ISI">
      <formula>NOT(ISERROR(SEARCH("DI ISI",Q6)))</formula>
    </cfRule>
  </conditionalFormatting>
  <conditionalFormatting sqref="R6:R9">
    <cfRule type="containsBlanks" dxfId="221" priority="279">
      <formula>LEN(TRIM(R6))=0</formula>
    </cfRule>
    <cfRule type="containsText" dxfId="220" priority="280" operator="containsText" text="DI ISI">
      <formula>NOT(ISERROR(SEARCH("DI ISI",R6)))</formula>
    </cfRule>
  </conditionalFormatting>
  <conditionalFormatting sqref="R6:R9">
    <cfRule type="containsText" dxfId="219" priority="278" operator="containsText" text="alm.">
      <formula>NOT(ISERROR(SEARCH("alm.",R6)))</formula>
    </cfRule>
  </conditionalFormatting>
  <conditionalFormatting sqref="Z6:Z9">
    <cfRule type="containsBlanks" dxfId="218" priority="268">
      <formula>LEN(TRIM(Z6))=0</formula>
    </cfRule>
    <cfRule type="containsText" dxfId="217" priority="269" operator="containsText" text="DI ISI">
      <formula>NOT(ISERROR(SEARCH("DI ISI",Z6)))</formula>
    </cfRule>
  </conditionalFormatting>
  <conditionalFormatting sqref="AM6:AM9">
    <cfRule type="containsBlanks" dxfId="216" priority="266">
      <formula>LEN(TRIM(AM6))=0</formula>
    </cfRule>
    <cfRule type="containsText" dxfId="215" priority="267" operator="containsText" text="DI ISI">
      <formula>NOT(ISERROR(SEARCH("DI ISI",AM6)))</formula>
    </cfRule>
  </conditionalFormatting>
  <conditionalFormatting sqref="AN6:AN9">
    <cfRule type="containsBlanks" dxfId="214" priority="264">
      <formula>LEN(TRIM(AN6))=0</formula>
    </cfRule>
    <cfRule type="containsText" dxfId="213" priority="265" operator="containsText" text="DI ISI">
      <formula>NOT(ISERROR(SEARCH("DI ISI",AN6)))</formula>
    </cfRule>
  </conditionalFormatting>
  <conditionalFormatting sqref="Z10:AB16 A10:K16 P10:X16 AD10:AD16 AF10:AF16 AH10:AH16 AJ10:AK16 M10:N16 AX10:AX16 AM10:AV16">
    <cfRule type="containsBlanks" dxfId="212" priority="262">
      <formula>LEN(TRIM(A10))=0</formula>
    </cfRule>
    <cfRule type="containsText" dxfId="211" priority="263" operator="containsText" text="DI ISI">
      <formula>NOT(ISERROR(SEARCH("DI ISI",A10)))</formula>
    </cfRule>
  </conditionalFormatting>
  <conditionalFormatting sqref="R10:R16">
    <cfRule type="containsText" dxfId="210" priority="261" operator="containsText" text="alm.">
      <formula>NOT(ISERROR(SEARCH("alm.",R10)))</formula>
    </cfRule>
  </conditionalFormatting>
  <conditionalFormatting sqref="W10:W16">
    <cfRule type="containsBlanks" dxfId="209" priority="259">
      <formula>LEN(TRIM(W10))=0</formula>
    </cfRule>
    <cfRule type="containsText" dxfId="208" priority="260" operator="containsText" text="DI ISI">
      <formula>NOT(ISERROR(SEARCH("DI ISI",W10)))</formula>
    </cfRule>
  </conditionalFormatting>
  <conditionalFormatting sqref="AC10:AC16">
    <cfRule type="containsBlanks" dxfId="207" priority="257">
      <formula>LEN(TRIM(AC10))=0</formula>
    </cfRule>
    <cfRule type="containsText" dxfId="206" priority="258" operator="containsText" text="DI ISI">
      <formula>NOT(ISERROR(SEARCH("DI ISI",AC10)))</formula>
    </cfRule>
  </conditionalFormatting>
  <conditionalFormatting sqref="AE10:AE16">
    <cfRule type="containsBlanks" dxfId="205" priority="255">
      <formula>LEN(TRIM(AE10))=0</formula>
    </cfRule>
    <cfRule type="containsText" dxfId="204" priority="256" operator="containsText" text="DI ISI">
      <formula>NOT(ISERROR(SEARCH("DI ISI",AE10)))</formula>
    </cfRule>
  </conditionalFormatting>
  <conditionalFormatting sqref="AG10:AG16">
    <cfRule type="containsBlanks" dxfId="203" priority="253">
      <formula>LEN(TRIM(AG10))=0</formula>
    </cfRule>
    <cfRule type="containsText" dxfId="202" priority="254" operator="containsText" text="DI ISI">
      <formula>NOT(ISERROR(SEARCH("DI ISI",AG10)))</formula>
    </cfRule>
  </conditionalFormatting>
  <conditionalFormatting sqref="AI10:AI16">
    <cfRule type="containsBlanks" dxfId="201" priority="251">
      <formula>LEN(TRIM(AI10))=0</formula>
    </cfRule>
    <cfRule type="containsText" dxfId="200" priority="252" operator="containsText" text="DI ISI">
      <formula>NOT(ISERROR(SEARCH("DI ISI",AI10)))</formula>
    </cfRule>
  </conditionalFormatting>
  <conditionalFormatting sqref="AL10:AL16">
    <cfRule type="containsBlanks" dxfId="199" priority="249">
      <formula>LEN(TRIM(AL10))=0</formula>
    </cfRule>
    <cfRule type="containsText" dxfId="198" priority="250" operator="containsText" text="DI ISI">
      <formula>NOT(ISERROR(SEARCH("DI ISI",AL10)))</formula>
    </cfRule>
  </conditionalFormatting>
  <conditionalFormatting sqref="Y10:Y16">
    <cfRule type="containsBlanks" dxfId="197" priority="247">
      <formula>LEN(TRIM(Y10))=0</formula>
    </cfRule>
    <cfRule type="containsText" dxfId="196" priority="248" operator="containsText" text="DI ISI">
      <formula>NOT(ISERROR(SEARCH("DI ISI",Y10)))</formula>
    </cfRule>
  </conditionalFormatting>
  <conditionalFormatting sqref="J10:J16">
    <cfRule type="containsBlanks" dxfId="195" priority="245">
      <formula>LEN(TRIM(J10))=0</formula>
    </cfRule>
    <cfRule type="containsText" dxfId="194" priority="246" operator="containsText" text="DI ISI">
      <formula>NOT(ISERROR(SEARCH("DI ISI",J10)))</formula>
    </cfRule>
  </conditionalFormatting>
  <conditionalFormatting sqref="L10:L16">
    <cfRule type="containsBlanks" dxfId="193" priority="243">
      <formula>LEN(TRIM(L10))=0</formula>
    </cfRule>
    <cfRule type="containsText" dxfId="192" priority="244" operator="containsText" text="DI ISI">
      <formula>NOT(ISERROR(SEARCH("DI ISI",L10)))</formula>
    </cfRule>
  </conditionalFormatting>
  <conditionalFormatting sqref="O10:O16">
    <cfRule type="containsBlanks" dxfId="191" priority="241">
      <formula>LEN(TRIM(O10))=0</formula>
    </cfRule>
    <cfRule type="containsText" dxfId="190" priority="242" operator="containsText" text="DI ISI">
      <formula>NOT(ISERROR(SEARCH("DI ISI",O10)))</formula>
    </cfRule>
  </conditionalFormatting>
  <conditionalFormatting sqref="O10:O16">
    <cfRule type="containsBlanks" dxfId="189" priority="239">
      <formula>LEN(TRIM(O10))=0</formula>
    </cfRule>
    <cfRule type="containsText" dxfId="188" priority="240" operator="containsText" text="DI ISI">
      <formula>NOT(ISERROR(SEARCH("DI ISI",O10)))</formula>
    </cfRule>
  </conditionalFormatting>
  <conditionalFormatting sqref="AW10:AW16">
    <cfRule type="containsBlanks" dxfId="187" priority="237">
      <formula>LEN(TRIM(AW10))=0</formula>
    </cfRule>
    <cfRule type="containsText" dxfId="186" priority="238" operator="containsText" text="DI ISI">
      <formula>NOT(ISERROR(SEARCH("DI ISI",AW10)))</formula>
    </cfRule>
  </conditionalFormatting>
  <conditionalFormatting sqref="AA11:AA16 B11:C16 K11:K16 AK11:AK16 AO11:AV16 P11:P16 M11:N16">
    <cfRule type="containsBlanks" dxfId="185" priority="235">
      <formula>LEN(TRIM(B11))=0</formula>
    </cfRule>
    <cfRule type="containsText" dxfId="184" priority="236" operator="containsText" text="DI ISI">
      <formula>NOT(ISERROR(SEARCH("DI ISI",B11)))</formula>
    </cfRule>
  </conditionalFormatting>
  <conditionalFormatting sqref="J11:J16">
    <cfRule type="containsBlanks" dxfId="183" priority="233">
      <formula>LEN(TRIM(J11))=0</formula>
    </cfRule>
    <cfRule type="containsText" dxfId="182" priority="234" operator="containsText" text="DI ISI">
      <formula>NOT(ISERROR(SEARCH("DI ISI",J11)))</formula>
    </cfRule>
  </conditionalFormatting>
  <conditionalFormatting sqref="Q11:Q16">
    <cfRule type="containsBlanks" dxfId="181" priority="231">
      <formula>LEN(TRIM(Q11))=0</formula>
    </cfRule>
    <cfRule type="containsText" dxfId="180" priority="232" operator="containsText" text="DI ISI">
      <formula>NOT(ISERROR(SEARCH("DI ISI",Q11)))</formula>
    </cfRule>
  </conditionalFormatting>
  <conditionalFormatting sqref="R11:R16">
    <cfRule type="containsBlanks" dxfId="179" priority="229">
      <formula>LEN(TRIM(R11))=0</formula>
    </cfRule>
    <cfRule type="containsText" dxfId="178" priority="230" operator="containsText" text="DI ISI">
      <formula>NOT(ISERROR(SEARCH("DI ISI",R11)))</formula>
    </cfRule>
  </conditionalFormatting>
  <conditionalFormatting sqref="R11:R16">
    <cfRule type="containsText" dxfId="177" priority="228" operator="containsText" text="alm.">
      <formula>NOT(ISERROR(SEARCH("alm.",R11)))</formula>
    </cfRule>
  </conditionalFormatting>
  <conditionalFormatting sqref="S11:S16">
    <cfRule type="containsBlanks" dxfId="176" priority="226">
      <formula>LEN(TRIM(S11))=0</formula>
    </cfRule>
    <cfRule type="containsText" dxfId="175" priority="227" operator="containsText" text="DI ISI">
      <formula>NOT(ISERROR(SEARCH("DI ISI",S11)))</formula>
    </cfRule>
  </conditionalFormatting>
  <conditionalFormatting sqref="T11:T16">
    <cfRule type="containsBlanks" dxfId="174" priority="224">
      <formula>LEN(TRIM(T11))=0</formula>
    </cfRule>
    <cfRule type="containsText" dxfId="173" priority="225" operator="containsText" text="DI ISI">
      <formula>NOT(ISERROR(SEARCH("DI ISI",T11)))</formula>
    </cfRule>
  </conditionalFormatting>
  <conditionalFormatting sqref="W11:W16">
    <cfRule type="containsBlanks" dxfId="172" priority="222">
      <formula>LEN(TRIM(W11))=0</formula>
    </cfRule>
    <cfRule type="containsText" dxfId="171" priority="223" operator="containsText" text="DI ISI">
      <formula>NOT(ISERROR(SEARCH("DI ISI",W11)))</formula>
    </cfRule>
  </conditionalFormatting>
  <conditionalFormatting sqref="X11:X16">
    <cfRule type="containsBlanks" dxfId="170" priority="220">
      <formula>LEN(TRIM(X11))=0</formula>
    </cfRule>
    <cfRule type="containsText" dxfId="169" priority="221" operator="containsText" text="DI ISI">
      <formula>NOT(ISERROR(SEARCH("DI ISI",X11)))</formula>
    </cfRule>
  </conditionalFormatting>
  <conditionalFormatting sqref="Z11:Z16">
    <cfRule type="containsBlanks" dxfId="168" priority="218">
      <formula>LEN(TRIM(Z11))=0</formula>
    </cfRule>
    <cfRule type="containsText" dxfId="167" priority="219" operator="containsText" text="DI ISI">
      <formula>NOT(ISERROR(SEARCH("DI ISI",Z11)))</formula>
    </cfRule>
  </conditionalFormatting>
  <conditionalFormatting sqref="AM11:AM16">
    <cfRule type="containsBlanks" dxfId="166" priority="216">
      <formula>LEN(TRIM(AM11))=0</formula>
    </cfRule>
    <cfRule type="containsText" dxfId="165" priority="217" operator="containsText" text="DI ISI">
      <formula>NOT(ISERROR(SEARCH("DI ISI",AM11)))</formula>
    </cfRule>
  </conditionalFormatting>
  <conditionalFormatting sqref="AN11:AN16">
    <cfRule type="containsBlanks" dxfId="164" priority="214">
      <formula>LEN(TRIM(AN11))=0</formula>
    </cfRule>
    <cfRule type="containsText" dxfId="163" priority="215" operator="containsText" text="DI ISI">
      <formula>NOT(ISERROR(SEARCH("DI ISI",AN11)))</formula>
    </cfRule>
  </conditionalFormatting>
  <conditionalFormatting sqref="K16 AA16 B16:C16 AK16 AO16:AV16 M16:N16 P16 T16">
    <cfRule type="containsBlanks" dxfId="162" priority="212">
      <formula>LEN(TRIM(B16))=0</formula>
    </cfRule>
    <cfRule type="containsText" dxfId="161" priority="213" operator="containsText" text="DI ISI">
      <formula>NOT(ISERROR(SEARCH("DI ISI",B16)))</formula>
    </cfRule>
  </conditionalFormatting>
  <conditionalFormatting sqref="J16">
    <cfRule type="containsBlanks" dxfId="160" priority="210">
      <formula>LEN(TRIM(J16))=0</formula>
    </cfRule>
    <cfRule type="containsText" dxfId="159" priority="211" operator="containsText" text="DI ISI">
      <formula>NOT(ISERROR(SEARCH("DI ISI",J16)))</formula>
    </cfRule>
  </conditionalFormatting>
  <conditionalFormatting sqref="Q16">
    <cfRule type="containsBlanks" dxfId="158" priority="208">
      <formula>LEN(TRIM(Q16))=0</formula>
    </cfRule>
    <cfRule type="containsText" dxfId="157" priority="209" operator="containsText" text="DI ISI">
      <formula>NOT(ISERROR(SEARCH("DI ISI",Q16)))</formula>
    </cfRule>
  </conditionalFormatting>
  <conditionalFormatting sqref="R16">
    <cfRule type="containsBlanks" dxfId="156" priority="206">
      <formula>LEN(TRIM(R16))=0</formula>
    </cfRule>
    <cfRule type="containsText" dxfId="155" priority="207" operator="containsText" text="DI ISI">
      <formula>NOT(ISERROR(SEARCH("DI ISI",R16)))</formula>
    </cfRule>
  </conditionalFormatting>
  <conditionalFormatting sqref="R16">
    <cfRule type="containsText" dxfId="154" priority="205" operator="containsText" text="alm.">
      <formula>NOT(ISERROR(SEARCH("alm.",R16)))</formula>
    </cfRule>
  </conditionalFormatting>
  <conditionalFormatting sqref="S16">
    <cfRule type="containsBlanks" dxfId="153" priority="203">
      <formula>LEN(TRIM(S16))=0</formula>
    </cfRule>
    <cfRule type="containsText" dxfId="152" priority="204" operator="containsText" text="DI ISI">
      <formula>NOT(ISERROR(SEARCH("DI ISI",S16)))</formula>
    </cfRule>
  </conditionalFormatting>
  <conditionalFormatting sqref="W16">
    <cfRule type="containsBlanks" dxfId="151" priority="201">
      <formula>LEN(TRIM(W16))=0</formula>
    </cfRule>
    <cfRule type="containsText" dxfId="150" priority="202" operator="containsText" text="DI ISI">
      <formula>NOT(ISERROR(SEARCH("DI ISI",W16)))</formula>
    </cfRule>
  </conditionalFormatting>
  <conditionalFormatting sqref="X16">
    <cfRule type="containsBlanks" dxfId="149" priority="199">
      <formula>LEN(TRIM(X16))=0</formula>
    </cfRule>
    <cfRule type="containsText" dxfId="148" priority="200" operator="containsText" text="DI ISI">
      <formula>NOT(ISERROR(SEARCH("DI ISI",X16)))</formula>
    </cfRule>
  </conditionalFormatting>
  <conditionalFormatting sqref="Z16">
    <cfRule type="containsBlanks" dxfId="147" priority="197">
      <formula>LEN(TRIM(Z16))=0</formula>
    </cfRule>
    <cfRule type="containsText" dxfId="146" priority="198" operator="containsText" text="DI ISI">
      <formula>NOT(ISERROR(SEARCH("DI ISI",Z16)))</formula>
    </cfRule>
  </conditionalFormatting>
  <conditionalFormatting sqref="AN16">
    <cfRule type="containsBlanks" dxfId="145" priority="195">
      <formula>LEN(TRIM(AN16))=0</formula>
    </cfRule>
    <cfRule type="containsText" dxfId="144" priority="196" operator="containsText" text="DI ISI">
      <formula>NOT(ISERROR(SEARCH("DI ISI",AN16)))</formula>
    </cfRule>
  </conditionalFormatting>
  <conditionalFormatting sqref="D24 A24 Z19:AB23 A21:K23 P19:X23 M21:N23 N20 A20:J20 M19:N19 AD19:AD23 AF19:AF23 AH19:AH23 AJ19:AK23 AX19:AX23 A19:K19 AM19:AV23">
    <cfRule type="containsBlanks" dxfId="143" priority="143">
      <formula>LEN(TRIM(A19))=0</formula>
    </cfRule>
    <cfRule type="containsText" dxfId="142" priority="144" operator="containsText" text="DI ISI">
      <formula>NOT(ISERROR(SEARCH("DI ISI",A19)))</formula>
    </cfRule>
  </conditionalFormatting>
  <conditionalFormatting sqref="R19:R23">
    <cfRule type="containsText" dxfId="141" priority="142" operator="containsText" text="alm.">
      <formula>NOT(ISERROR(SEARCH("alm.",R19)))</formula>
    </cfRule>
  </conditionalFormatting>
  <conditionalFormatting sqref="W19:W23">
    <cfRule type="containsBlanks" dxfId="140" priority="140">
      <formula>LEN(TRIM(W19))=0</formula>
    </cfRule>
    <cfRule type="containsText" dxfId="139" priority="141" operator="containsText" text="DI ISI">
      <formula>NOT(ISERROR(SEARCH("DI ISI",W19)))</formula>
    </cfRule>
  </conditionalFormatting>
  <conditionalFormatting sqref="AC19:AC23">
    <cfRule type="containsBlanks" dxfId="138" priority="138">
      <formula>LEN(TRIM(AC19))=0</formula>
    </cfRule>
    <cfRule type="containsText" dxfId="137" priority="139" operator="containsText" text="DI ISI">
      <formula>NOT(ISERROR(SEARCH("DI ISI",AC19)))</formula>
    </cfRule>
  </conditionalFormatting>
  <conditionalFormatting sqref="AE19:AE23">
    <cfRule type="containsBlanks" dxfId="136" priority="136">
      <formula>LEN(TRIM(AE19))=0</formula>
    </cfRule>
    <cfRule type="containsText" dxfId="135" priority="137" operator="containsText" text="DI ISI">
      <formula>NOT(ISERROR(SEARCH("DI ISI",AE19)))</formula>
    </cfRule>
  </conditionalFormatting>
  <conditionalFormatting sqref="AG19:AG23">
    <cfRule type="containsBlanks" dxfId="134" priority="134">
      <formula>LEN(TRIM(AG19))=0</formula>
    </cfRule>
    <cfRule type="containsText" dxfId="133" priority="135" operator="containsText" text="DI ISI">
      <formula>NOT(ISERROR(SEARCH("DI ISI",AG19)))</formula>
    </cfRule>
  </conditionalFormatting>
  <conditionalFormatting sqref="AI19:AI23">
    <cfRule type="containsBlanks" dxfId="132" priority="132">
      <formula>LEN(TRIM(AI19))=0</formula>
    </cfRule>
    <cfRule type="containsText" dxfId="131" priority="133" operator="containsText" text="DI ISI">
      <formula>NOT(ISERROR(SEARCH("DI ISI",AI19)))</formula>
    </cfRule>
  </conditionalFormatting>
  <conditionalFormatting sqref="AL19:AL23">
    <cfRule type="containsBlanks" dxfId="130" priority="130">
      <formula>LEN(TRIM(AL19))=0</formula>
    </cfRule>
    <cfRule type="containsText" dxfId="129" priority="131" operator="containsText" text="DI ISI">
      <formula>NOT(ISERROR(SEARCH("DI ISI",AL19)))</formula>
    </cfRule>
  </conditionalFormatting>
  <conditionalFormatting sqref="Y19:Y23">
    <cfRule type="containsBlanks" dxfId="128" priority="128">
      <formula>LEN(TRIM(Y19))=0</formula>
    </cfRule>
    <cfRule type="containsText" dxfId="127" priority="129" operator="containsText" text="DI ISI">
      <formula>NOT(ISERROR(SEARCH("DI ISI",Y19)))</formula>
    </cfRule>
  </conditionalFormatting>
  <conditionalFormatting sqref="J19:J23">
    <cfRule type="containsBlanks" dxfId="126" priority="126">
      <formula>LEN(TRIM(J19))=0</formula>
    </cfRule>
    <cfRule type="containsText" dxfId="125" priority="127" operator="containsText" text="DI ISI">
      <formula>NOT(ISERROR(SEARCH("DI ISI",J19)))</formula>
    </cfRule>
  </conditionalFormatting>
  <conditionalFormatting sqref="L21:L23 L19">
    <cfRule type="containsBlanks" dxfId="124" priority="124">
      <formula>LEN(TRIM(L19))=0</formula>
    </cfRule>
    <cfRule type="containsText" dxfId="123" priority="125" operator="containsText" text="DI ISI">
      <formula>NOT(ISERROR(SEARCH("DI ISI",L19)))</formula>
    </cfRule>
  </conditionalFormatting>
  <conditionalFormatting sqref="O19:O23">
    <cfRule type="containsBlanks" dxfId="122" priority="122">
      <formula>LEN(TRIM(O19))=0</formula>
    </cfRule>
    <cfRule type="containsText" dxfId="121" priority="123" operator="containsText" text="DI ISI">
      <formula>NOT(ISERROR(SEARCH("DI ISI",O19)))</formula>
    </cfRule>
  </conditionalFormatting>
  <conditionalFormatting sqref="O19:O23">
    <cfRule type="containsBlanks" dxfId="120" priority="120">
      <formula>LEN(TRIM(O19))=0</formula>
    </cfRule>
    <cfRule type="containsText" dxfId="119" priority="121" operator="containsText" text="DI ISI">
      <formula>NOT(ISERROR(SEARCH("DI ISI",O19)))</formula>
    </cfRule>
  </conditionalFormatting>
  <conditionalFormatting sqref="AW19:AW23">
    <cfRule type="containsBlanks" dxfId="118" priority="118">
      <formula>LEN(TRIM(AW19))=0</formula>
    </cfRule>
    <cfRule type="containsText" dxfId="117" priority="119" operator="containsText" text="DI ISI">
      <formula>NOT(ISERROR(SEARCH("DI ISI",AW19)))</formula>
    </cfRule>
  </conditionalFormatting>
  <conditionalFormatting sqref="M20 K20">
    <cfRule type="containsBlanks" dxfId="116" priority="116">
      <formula>LEN(TRIM(K20))=0</formula>
    </cfRule>
    <cfRule type="containsText" dxfId="115" priority="117" operator="containsText" text="DI ISI">
      <formula>NOT(ISERROR(SEARCH("DI ISI",K20)))</formula>
    </cfRule>
  </conditionalFormatting>
  <conditionalFormatting sqref="L20">
    <cfRule type="containsBlanks" dxfId="114" priority="114">
      <formula>LEN(TRIM(L20))=0</formula>
    </cfRule>
    <cfRule type="containsText" dxfId="113" priority="115" operator="containsText" text="DI ISI">
      <formula>NOT(ISERROR(SEARCH("DI ISI",L20)))</formula>
    </cfRule>
  </conditionalFormatting>
  <conditionalFormatting sqref="L20">
    <cfRule type="containsBlanks" dxfId="112" priority="112">
      <formula>LEN(TRIM(L20))=0</formula>
    </cfRule>
    <cfRule type="containsText" dxfId="111" priority="113" operator="containsText" text="DI ISI">
      <formula>NOT(ISERROR(SEARCH("DI ISI",L20)))</formula>
    </cfRule>
  </conditionalFormatting>
  <conditionalFormatting sqref="AA21:AA23 B21:C23 K21:K23 AK21:AK23 AO21:AV23 P21:P23 M21:N23">
    <cfRule type="containsBlanks" dxfId="110" priority="110">
      <formula>LEN(TRIM(B21))=0</formula>
    </cfRule>
    <cfRule type="containsText" dxfId="109" priority="111" operator="containsText" text="DI ISI">
      <formula>NOT(ISERROR(SEARCH("DI ISI",B21)))</formula>
    </cfRule>
  </conditionalFormatting>
  <conditionalFormatting sqref="J21:J23">
    <cfRule type="containsBlanks" dxfId="108" priority="108">
      <formula>LEN(TRIM(J21))=0</formula>
    </cfRule>
    <cfRule type="containsText" dxfId="107" priority="109" operator="containsText" text="DI ISI">
      <formula>NOT(ISERROR(SEARCH("DI ISI",J21)))</formula>
    </cfRule>
  </conditionalFormatting>
  <conditionalFormatting sqref="Q21:Q23">
    <cfRule type="containsBlanks" dxfId="106" priority="106">
      <formula>LEN(TRIM(Q21))=0</formula>
    </cfRule>
    <cfRule type="containsText" dxfId="105" priority="107" operator="containsText" text="DI ISI">
      <formula>NOT(ISERROR(SEARCH("DI ISI",Q21)))</formula>
    </cfRule>
  </conditionalFormatting>
  <conditionalFormatting sqref="R21:R23">
    <cfRule type="containsBlanks" dxfId="104" priority="104">
      <formula>LEN(TRIM(R21))=0</formula>
    </cfRule>
    <cfRule type="containsText" dxfId="103" priority="105" operator="containsText" text="DI ISI">
      <formula>NOT(ISERROR(SEARCH("DI ISI",R21)))</formula>
    </cfRule>
  </conditionalFormatting>
  <conditionalFormatting sqref="R21:R23">
    <cfRule type="containsText" dxfId="102" priority="103" operator="containsText" text="alm.">
      <formula>NOT(ISERROR(SEARCH("alm.",R21)))</formula>
    </cfRule>
  </conditionalFormatting>
  <conditionalFormatting sqref="S21:S23">
    <cfRule type="containsBlanks" dxfId="101" priority="101">
      <formula>LEN(TRIM(S21))=0</formula>
    </cfRule>
    <cfRule type="containsText" dxfId="100" priority="102" operator="containsText" text="DI ISI">
      <formula>NOT(ISERROR(SEARCH("DI ISI",S21)))</formula>
    </cfRule>
  </conditionalFormatting>
  <conditionalFormatting sqref="T21:T23">
    <cfRule type="containsBlanks" dxfId="99" priority="99">
      <formula>LEN(TRIM(T21))=0</formula>
    </cfRule>
    <cfRule type="containsText" dxfId="98" priority="100" operator="containsText" text="DI ISI">
      <formula>NOT(ISERROR(SEARCH("DI ISI",T21)))</formula>
    </cfRule>
  </conditionalFormatting>
  <conditionalFormatting sqref="W21:W23">
    <cfRule type="containsBlanks" dxfId="97" priority="97">
      <formula>LEN(TRIM(W21))=0</formula>
    </cfRule>
    <cfRule type="containsText" dxfId="96" priority="98" operator="containsText" text="DI ISI">
      <formula>NOT(ISERROR(SEARCH("DI ISI",W21)))</formula>
    </cfRule>
  </conditionalFormatting>
  <conditionalFormatting sqref="X21:X23">
    <cfRule type="containsBlanks" dxfId="95" priority="95">
      <formula>LEN(TRIM(X21))=0</formula>
    </cfRule>
    <cfRule type="containsText" dxfId="94" priority="96" operator="containsText" text="DI ISI">
      <formula>NOT(ISERROR(SEARCH("DI ISI",X21)))</formula>
    </cfRule>
  </conditionalFormatting>
  <conditionalFormatting sqref="Z21:Z23">
    <cfRule type="containsBlanks" dxfId="93" priority="93">
      <formula>LEN(TRIM(Z21))=0</formula>
    </cfRule>
    <cfRule type="containsText" dxfId="92" priority="94" operator="containsText" text="DI ISI">
      <formula>NOT(ISERROR(SEARCH("DI ISI",Z21)))</formula>
    </cfRule>
  </conditionalFormatting>
  <conditionalFormatting sqref="AM21:AM23">
    <cfRule type="containsBlanks" dxfId="91" priority="91">
      <formula>LEN(TRIM(AM21))=0</formula>
    </cfRule>
    <cfRule type="containsText" dxfId="90" priority="92" operator="containsText" text="DI ISI">
      <formula>NOT(ISERROR(SEARCH("DI ISI",AM21)))</formula>
    </cfRule>
  </conditionalFormatting>
  <conditionalFormatting sqref="AN21:AN23">
    <cfRule type="containsBlanks" dxfId="89" priority="89">
      <formula>LEN(TRIM(AN21))=0</formula>
    </cfRule>
    <cfRule type="containsText" dxfId="88" priority="90" operator="containsText" text="DI ISI">
      <formula>NOT(ISERROR(SEARCH("DI ISI",AN21)))</formula>
    </cfRule>
  </conditionalFormatting>
  <conditionalFormatting sqref="K23 AA23 B23:C23 AK23 AO23:AV23 M23:N23 P23 T23">
    <cfRule type="containsBlanks" dxfId="87" priority="87">
      <formula>LEN(TRIM(B23))=0</formula>
    </cfRule>
    <cfRule type="containsText" dxfId="86" priority="88" operator="containsText" text="DI ISI">
      <formula>NOT(ISERROR(SEARCH("DI ISI",B23)))</formula>
    </cfRule>
  </conditionalFormatting>
  <conditionalFormatting sqref="J23">
    <cfRule type="containsBlanks" dxfId="85" priority="85">
      <formula>LEN(TRIM(J23))=0</formula>
    </cfRule>
    <cfRule type="containsText" dxfId="84" priority="86" operator="containsText" text="DI ISI">
      <formula>NOT(ISERROR(SEARCH("DI ISI",J23)))</formula>
    </cfRule>
  </conditionalFormatting>
  <conditionalFormatting sqref="Q23">
    <cfRule type="containsBlanks" dxfId="83" priority="83">
      <formula>LEN(TRIM(Q23))=0</formula>
    </cfRule>
    <cfRule type="containsText" dxfId="82" priority="84" operator="containsText" text="DI ISI">
      <formula>NOT(ISERROR(SEARCH("DI ISI",Q23)))</formula>
    </cfRule>
  </conditionalFormatting>
  <conditionalFormatting sqref="R23">
    <cfRule type="containsBlanks" dxfId="81" priority="81">
      <formula>LEN(TRIM(R23))=0</formula>
    </cfRule>
    <cfRule type="containsText" dxfId="80" priority="82" operator="containsText" text="DI ISI">
      <formula>NOT(ISERROR(SEARCH("DI ISI",R23)))</formula>
    </cfRule>
  </conditionalFormatting>
  <conditionalFormatting sqref="R23">
    <cfRule type="containsText" dxfId="79" priority="80" operator="containsText" text="alm.">
      <formula>NOT(ISERROR(SEARCH("alm.",R23)))</formula>
    </cfRule>
  </conditionalFormatting>
  <conditionalFormatting sqref="S23">
    <cfRule type="containsBlanks" dxfId="78" priority="78">
      <formula>LEN(TRIM(S23))=0</formula>
    </cfRule>
    <cfRule type="containsText" dxfId="77" priority="79" operator="containsText" text="DI ISI">
      <formula>NOT(ISERROR(SEARCH("DI ISI",S23)))</formula>
    </cfRule>
  </conditionalFormatting>
  <conditionalFormatting sqref="W23">
    <cfRule type="containsBlanks" dxfId="76" priority="76">
      <formula>LEN(TRIM(W23))=0</formula>
    </cfRule>
    <cfRule type="containsText" dxfId="75" priority="77" operator="containsText" text="DI ISI">
      <formula>NOT(ISERROR(SEARCH("DI ISI",W23)))</formula>
    </cfRule>
  </conditionalFormatting>
  <conditionalFormatting sqref="X23">
    <cfRule type="containsBlanks" dxfId="74" priority="74">
      <formula>LEN(TRIM(X23))=0</formula>
    </cfRule>
    <cfRule type="containsText" dxfId="73" priority="75" operator="containsText" text="DI ISI">
      <formula>NOT(ISERROR(SEARCH("DI ISI",X23)))</formula>
    </cfRule>
  </conditionalFormatting>
  <conditionalFormatting sqref="Z23">
    <cfRule type="containsBlanks" dxfId="72" priority="72">
      <formula>LEN(TRIM(Z23))=0</formula>
    </cfRule>
    <cfRule type="containsText" dxfId="71" priority="73" operator="containsText" text="DI ISI">
      <formula>NOT(ISERROR(SEARCH("DI ISI",Z23)))</formula>
    </cfRule>
  </conditionalFormatting>
  <conditionalFormatting sqref="AN23">
    <cfRule type="containsBlanks" dxfId="70" priority="70">
      <formula>LEN(TRIM(AN23))=0</formula>
    </cfRule>
    <cfRule type="containsText" dxfId="69" priority="71" operator="containsText" text="DI ISI">
      <formula>NOT(ISERROR(SEARCH("DI ISI",AN23)))</formula>
    </cfRule>
  </conditionalFormatting>
  <conditionalFormatting sqref="Z25:AB32 A25:K32 P25:X32 M25:N32 AD25:AD32 AF25:AF32 AH25:AH32 AJ25:AK32 AX25:AX32 AM25:AV32">
    <cfRule type="containsBlanks" dxfId="68" priority="68">
      <formula>LEN(TRIM(A25))=0</formula>
    </cfRule>
    <cfRule type="containsText" dxfId="67" priority="69" operator="containsText" text="DI ISI">
      <formula>NOT(ISERROR(SEARCH("DI ISI",A25)))</formula>
    </cfRule>
  </conditionalFormatting>
  <conditionalFormatting sqref="R25:R32">
    <cfRule type="containsText" dxfId="66" priority="67" operator="containsText" text="alm.">
      <formula>NOT(ISERROR(SEARCH("alm.",R25)))</formula>
    </cfRule>
  </conditionalFormatting>
  <conditionalFormatting sqref="W25:W32">
    <cfRule type="containsBlanks" dxfId="65" priority="65">
      <formula>LEN(TRIM(W25))=0</formula>
    </cfRule>
    <cfRule type="containsText" dxfId="64" priority="66" operator="containsText" text="DI ISI">
      <formula>NOT(ISERROR(SEARCH("DI ISI",W25)))</formula>
    </cfRule>
  </conditionalFormatting>
  <conditionalFormatting sqref="AC25:AC32">
    <cfRule type="containsBlanks" dxfId="63" priority="63">
      <formula>LEN(TRIM(AC25))=0</formula>
    </cfRule>
    <cfRule type="containsText" dxfId="62" priority="64" operator="containsText" text="DI ISI">
      <formula>NOT(ISERROR(SEARCH("DI ISI",AC25)))</formula>
    </cfRule>
  </conditionalFormatting>
  <conditionalFormatting sqref="AE25:AE32">
    <cfRule type="containsBlanks" dxfId="61" priority="61">
      <formula>LEN(TRIM(AE25))=0</formula>
    </cfRule>
    <cfRule type="containsText" dxfId="60" priority="62" operator="containsText" text="DI ISI">
      <formula>NOT(ISERROR(SEARCH("DI ISI",AE25)))</formula>
    </cfRule>
  </conditionalFormatting>
  <conditionalFormatting sqref="AG25:AG32">
    <cfRule type="containsBlanks" dxfId="59" priority="59">
      <formula>LEN(TRIM(AG25))=0</formula>
    </cfRule>
    <cfRule type="containsText" dxfId="58" priority="60" operator="containsText" text="DI ISI">
      <formula>NOT(ISERROR(SEARCH("DI ISI",AG25)))</formula>
    </cfRule>
  </conditionalFormatting>
  <conditionalFormatting sqref="AI25:AI32">
    <cfRule type="containsBlanks" dxfId="57" priority="57">
      <formula>LEN(TRIM(AI25))=0</formula>
    </cfRule>
    <cfRule type="containsText" dxfId="56" priority="58" operator="containsText" text="DI ISI">
      <formula>NOT(ISERROR(SEARCH("DI ISI",AI25)))</formula>
    </cfRule>
  </conditionalFormatting>
  <conditionalFormatting sqref="AL25:AL32">
    <cfRule type="containsBlanks" dxfId="55" priority="55">
      <formula>LEN(TRIM(AL25))=0</formula>
    </cfRule>
    <cfRule type="containsText" dxfId="54" priority="56" operator="containsText" text="DI ISI">
      <formula>NOT(ISERROR(SEARCH("DI ISI",AL25)))</formula>
    </cfRule>
  </conditionalFormatting>
  <conditionalFormatting sqref="Y25:Y32">
    <cfRule type="containsBlanks" dxfId="53" priority="53">
      <formula>LEN(TRIM(Y25))=0</formula>
    </cfRule>
    <cfRule type="containsText" dxfId="52" priority="54" operator="containsText" text="DI ISI">
      <formula>NOT(ISERROR(SEARCH("DI ISI",Y25)))</formula>
    </cfRule>
  </conditionalFormatting>
  <conditionalFormatting sqref="J25:J32">
    <cfRule type="containsBlanks" dxfId="51" priority="51">
      <formula>LEN(TRIM(J25))=0</formula>
    </cfRule>
    <cfRule type="containsText" dxfId="50" priority="52" operator="containsText" text="DI ISI">
      <formula>NOT(ISERROR(SEARCH("DI ISI",J25)))</formula>
    </cfRule>
  </conditionalFormatting>
  <conditionalFormatting sqref="L25:L32">
    <cfRule type="containsBlanks" dxfId="49" priority="49">
      <formula>LEN(TRIM(L25))=0</formula>
    </cfRule>
    <cfRule type="containsText" dxfId="48" priority="50" operator="containsText" text="DI ISI">
      <formula>NOT(ISERROR(SEARCH("DI ISI",L25)))</formula>
    </cfRule>
  </conditionalFormatting>
  <conditionalFormatting sqref="O25:O32">
    <cfRule type="containsBlanks" dxfId="47" priority="47">
      <formula>LEN(TRIM(O25))=0</formula>
    </cfRule>
    <cfRule type="containsText" dxfId="46" priority="48" operator="containsText" text="DI ISI">
      <formula>NOT(ISERROR(SEARCH("DI ISI",O25)))</formula>
    </cfRule>
  </conditionalFormatting>
  <conditionalFormatting sqref="O25:O32">
    <cfRule type="containsBlanks" dxfId="45" priority="45">
      <formula>LEN(TRIM(O25))=0</formula>
    </cfRule>
    <cfRule type="containsText" dxfId="44" priority="46" operator="containsText" text="DI ISI">
      <formula>NOT(ISERROR(SEARCH("DI ISI",O25)))</formula>
    </cfRule>
  </conditionalFormatting>
  <conditionalFormatting sqref="AW25:AW32">
    <cfRule type="containsBlanks" dxfId="43" priority="43">
      <formula>LEN(TRIM(AW25))=0</formula>
    </cfRule>
    <cfRule type="containsText" dxfId="42" priority="44" operator="containsText" text="DI ISI">
      <formula>NOT(ISERROR(SEARCH("DI ISI",AW25)))</formula>
    </cfRule>
  </conditionalFormatting>
  <conditionalFormatting sqref="AA28:AA32 B28:C32 K28:K32 AK28:AK32 AO28:AV32 P28:P32 M28:N32">
    <cfRule type="containsBlanks" dxfId="41" priority="41">
      <formula>LEN(TRIM(B28))=0</formula>
    </cfRule>
    <cfRule type="containsText" dxfId="40" priority="42" operator="containsText" text="DI ISI">
      <formula>NOT(ISERROR(SEARCH("DI ISI",B28)))</formula>
    </cfRule>
  </conditionalFormatting>
  <conditionalFormatting sqref="J28:J32">
    <cfRule type="containsBlanks" dxfId="39" priority="39">
      <formula>LEN(TRIM(J28))=0</formula>
    </cfRule>
    <cfRule type="containsText" dxfId="38" priority="40" operator="containsText" text="DI ISI">
      <formula>NOT(ISERROR(SEARCH("DI ISI",J28)))</formula>
    </cfRule>
  </conditionalFormatting>
  <conditionalFormatting sqref="Q28:Q32">
    <cfRule type="containsBlanks" dxfId="37" priority="37">
      <formula>LEN(TRIM(Q28))=0</formula>
    </cfRule>
    <cfRule type="containsText" dxfId="36" priority="38" operator="containsText" text="DI ISI">
      <formula>NOT(ISERROR(SEARCH("DI ISI",Q28)))</formula>
    </cfRule>
  </conditionalFormatting>
  <conditionalFormatting sqref="R28:R32">
    <cfRule type="containsBlanks" dxfId="35" priority="35">
      <formula>LEN(TRIM(R28))=0</formula>
    </cfRule>
    <cfRule type="containsText" dxfId="34" priority="36" operator="containsText" text="DI ISI">
      <formula>NOT(ISERROR(SEARCH("DI ISI",R28)))</formula>
    </cfRule>
  </conditionalFormatting>
  <conditionalFormatting sqref="R28:R32">
    <cfRule type="containsText" dxfId="33" priority="34" operator="containsText" text="alm.">
      <formula>NOT(ISERROR(SEARCH("alm.",R28)))</formula>
    </cfRule>
  </conditionalFormatting>
  <conditionalFormatting sqref="S28:S32">
    <cfRule type="containsBlanks" dxfId="32" priority="32">
      <formula>LEN(TRIM(S28))=0</formula>
    </cfRule>
    <cfRule type="containsText" dxfId="31" priority="33" operator="containsText" text="DI ISI">
      <formula>NOT(ISERROR(SEARCH("DI ISI",S28)))</formula>
    </cfRule>
  </conditionalFormatting>
  <conditionalFormatting sqref="T28:T32">
    <cfRule type="containsBlanks" dxfId="30" priority="30">
      <formula>LEN(TRIM(T28))=0</formula>
    </cfRule>
    <cfRule type="containsText" dxfId="29" priority="31" operator="containsText" text="DI ISI">
      <formula>NOT(ISERROR(SEARCH("DI ISI",T28)))</formula>
    </cfRule>
  </conditionalFormatting>
  <conditionalFormatting sqref="W28:W32">
    <cfRule type="containsBlanks" dxfId="28" priority="28">
      <formula>LEN(TRIM(W28))=0</formula>
    </cfRule>
    <cfRule type="containsText" dxfId="27" priority="29" operator="containsText" text="DI ISI">
      <formula>NOT(ISERROR(SEARCH("DI ISI",W28)))</formula>
    </cfRule>
  </conditionalFormatting>
  <conditionalFormatting sqref="X28:X32">
    <cfRule type="containsBlanks" dxfId="26" priority="26">
      <formula>LEN(TRIM(X28))=0</formula>
    </cfRule>
    <cfRule type="containsText" dxfId="25" priority="27" operator="containsText" text="DI ISI">
      <formula>NOT(ISERROR(SEARCH("DI ISI",X28)))</formula>
    </cfRule>
  </conditionalFormatting>
  <conditionalFormatting sqref="Z28:Z32">
    <cfRule type="containsBlanks" dxfId="24" priority="24">
      <formula>LEN(TRIM(Z28))=0</formula>
    </cfRule>
    <cfRule type="containsText" dxfId="23" priority="25" operator="containsText" text="DI ISI">
      <formula>NOT(ISERROR(SEARCH("DI ISI",Z28)))</formula>
    </cfRule>
  </conditionalFormatting>
  <conditionalFormatting sqref="AM28:AM32">
    <cfRule type="containsBlanks" dxfId="22" priority="22">
      <formula>LEN(TRIM(AM28))=0</formula>
    </cfRule>
    <cfRule type="containsText" dxfId="21" priority="23" operator="containsText" text="DI ISI">
      <formula>NOT(ISERROR(SEARCH("DI ISI",AM28)))</formula>
    </cfRule>
  </conditionalFormatting>
  <conditionalFormatting sqref="AN28:AN32">
    <cfRule type="containsBlanks" dxfId="20" priority="20">
      <formula>LEN(TRIM(AN28))=0</formula>
    </cfRule>
    <cfRule type="containsText" dxfId="19" priority="21" operator="containsText" text="DI ISI">
      <formula>NOT(ISERROR(SEARCH("DI ISI",AN28)))</formula>
    </cfRule>
  </conditionalFormatting>
  <conditionalFormatting sqref="K32 AA32 B32:C32 AK32 AO32:AV32 M32:N32 P32 T32">
    <cfRule type="containsBlanks" dxfId="18" priority="18">
      <formula>LEN(TRIM(B32))=0</formula>
    </cfRule>
    <cfRule type="containsText" dxfId="17" priority="19" operator="containsText" text="DI ISI">
      <formula>NOT(ISERROR(SEARCH("DI ISI",B32)))</formula>
    </cfRule>
  </conditionalFormatting>
  <conditionalFormatting sqref="J32">
    <cfRule type="containsBlanks" dxfId="16" priority="16">
      <formula>LEN(TRIM(J32))=0</formula>
    </cfRule>
    <cfRule type="containsText" dxfId="15" priority="17" operator="containsText" text="DI ISI">
      <formula>NOT(ISERROR(SEARCH("DI ISI",J32)))</formula>
    </cfRule>
  </conditionalFormatting>
  <conditionalFormatting sqref="Q32">
    <cfRule type="containsBlanks" dxfId="14" priority="14">
      <formula>LEN(TRIM(Q32))=0</formula>
    </cfRule>
    <cfRule type="containsText" dxfId="13" priority="15" operator="containsText" text="DI ISI">
      <formula>NOT(ISERROR(SEARCH("DI ISI",Q32)))</formula>
    </cfRule>
  </conditionalFormatting>
  <conditionalFormatting sqref="R32">
    <cfRule type="containsBlanks" dxfId="12" priority="12">
      <formula>LEN(TRIM(R32))=0</formula>
    </cfRule>
    <cfRule type="containsText" dxfId="11" priority="13" operator="containsText" text="DI ISI">
      <formula>NOT(ISERROR(SEARCH("DI ISI",R32)))</formula>
    </cfRule>
  </conditionalFormatting>
  <conditionalFormatting sqref="R32">
    <cfRule type="containsText" dxfId="10" priority="11" operator="containsText" text="alm.">
      <formula>NOT(ISERROR(SEARCH("alm.",R32)))</formula>
    </cfRule>
  </conditionalFormatting>
  <conditionalFormatting sqref="S32">
    <cfRule type="containsBlanks" dxfId="9" priority="9">
      <formula>LEN(TRIM(S32))=0</formula>
    </cfRule>
    <cfRule type="containsText" dxfId="8" priority="10" operator="containsText" text="DI ISI">
      <formula>NOT(ISERROR(SEARCH("DI ISI",S32)))</formula>
    </cfRule>
  </conditionalFormatting>
  <conditionalFormatting sqref="W32">
    <cfRule type="containsBlanks" dxfId="7" priority="7">
      <formula>LEN(TRIM(W32))=0</formula>
    </cfRule>
    <cfRule type="containsText" dxfId="6" priority="8" operator="containsText" text="DI ISI">
      <formula>NOT(ISERROR(SEARCH("DI ISI",W32)))</formula>
    </cfRule>
  </conditionalFormatting>
  <conditionalFormatting sqref="X32">
    <cfRule type="containsBlanks" dxfId="5" priority="5">
      <formula>LEN(TRIM(X32))=0</formula>
    </cfRule>
    <cfRule type="containsText" dxfId="4" priority="6" operator="containsText" text="DI ISI">
      <formula>NOT(ISERROR(SEARCH("DI ISI",X32)))</formula>
    </cfRule>
  </conditionalFormatting>
  <conditionalFormatting sqref="Z32">
    <cfRule type="containsBlanks" dxfId="3" priority="3">
      <formula>LEN(TRIM(Z32))=0</formula>
    </cfRule>
    <cfRule type="containsText" dxfId="2" priority="4" operator="containsText" text="DI ISI">
      <formula>NOT(ISERROR(SEARCH("DI ISI",Z32)))</formula>
    </cfRule>
  </conditionalFormatting>
  <conditionalFormatting sqref="AN32">
    <cfRule type="containsBlanks" dxfId="1" priority="1">
      <formula>LEN(TRIM(AN32))=0</formula>
    </cfRule>
    <cfRule type="containsText" dxfId="0" priority="2" operator="containsText" text="DI ISI">
      <formula>NOT(ISERROR(SEARCH("DI ISI",AN32)))</formula>
    </cfRule>
  </conditionalFormatting>
  <dataValidations count="12">
    <dataValidation type="textLength" errorStyle="information" operator="equal" allowBlank="1" showInputMessage="1" showErrorMessage="1" error="Masukkan 16 Digit!" sqref="AT21:AT23 AS25:AT26 AT6:AT9 AS19:AT20 AS4:AT5 AS10:AT10 AT11:AT16 AS17:AT17 AT28:AT32 AT18" xr:uid="{FFEFBB0B-453C-47D0-B1DB-846C1FBDA479}">
      <formula1>16</formula1>
    </dataValidation>
    <dataValidation type="textLength" operator="equal" allowBlank="1" showInputMessage="1" showErrorMessage="1" error="Masukkan 16 Digit!" sqref="AS21:AS23 AS6:AS9 AS11:AS16 AS27:AT27 AS28:AS32 AS18" xr:uid="{CCB1734B-22D7-4B0C-ADBE-99CCF094A1CA}">
      <formula1>16</formula1>
    </dataValidation>
    <dataValidation type="textLength" errorStyle="information" operator="equal" allowBlank="1" error="Masukkan 16 Digit!" sqref="M1:M5 M19 M10 M17 M25:M27" xr:uid="{3E85601A-E67C-4416-9A9B-4A2E156EC501}">
      <formula1>8</formula1>
    </dataValidation>
    <dataValidation type="textLength" errorStyle="information" operator="equal" allowBlank="1" errorTitle="TAHUN LAHIR" error="pastikan 08/08/2008" promptTitle="TAHUN LAHIR" prompt="pastikan CONTOH : 08/08/2008" sqref="M6:M9 M11:M16 M20:M23 P25:P32 M28:M32 P4:P23 M18" xr:uid="{FE414275-6D20-4323-96C4-15DD018C2CF8}">
      <formula1>8</formula1>
    </dataValidation>
    <dataValidation type="list" allowBlank="1" showInputMessage="1" showErrorMessage="1" sqref="Q25:Q32 S25:S32 Q4:Q23 S4:S23" xr:uid="{FAA168F1-B3F6-4AB7-9C6D-D0285EF8590C}">
      <formula1>"01,02,03,04,05,06,07,08,09,10,11,12,13,14,15,16,17,18"</formula1>
    </dataValidation>
    <dataValidation type="list" allowBlank="1" showInputMessage="1" showErrorMessage="1" sqref="W25:W32 Y25:Y32 W4:W23 Y4:Y23" xr:uid="{42634B8D-43F3-4CCA-B79B-64D578C98588}">
      <formula1>"0,1,2,3,4,5,6,7,8,9"</formula1>
    </dataValidation>
    <dataValidation type="list" allowBlank="1" showInputMessage="1" showErrorMessage="1" sqref="AA25:AA32 AC25:AC32 AA4:AA23 AC4:AC23" xr:uid="{686AB575-9BB9-462E-AEE1-E5E474C57B38}">
      <formula1>"1,2,3,4,5,6"</formula1>
    </dataValidation>
    <dataValidation type="list" allowBlank="1" showInputMessage="1" showErrorMessage="1" sqref="AE25:AE32 AE4:AE23" xr:uid="{FAFA0DA2-ED98-4000-81D5-9477E0772958}">
      <formula1>"1,2,3,4,5,6,7,8"</formula1>
    </dataValidation>
    <dataValidation type="list" allowBlank="1" showInputMessage="1" showErrorMessage="1" sqref="AL25:AL32 AG25:AG32 AL4:AL23 AG4:AG23" xr:uid="{7FF1C266-A93F-442F-AAF4-E34631A3D4BD}">
      <formula1>"1,2,3,4,5"</formula1>
    </dataValidation>
    <dataValidation type="list" allowBlank="1" showInputMessage="1" showErrorMessage="1" sqref="AI25:AI32 AI4:AI23" xr:uid="{8FF1EC1A-67B6-40DD-BDDA-34C1B30D999E}">
      <formula1>"1,2,3,4,5,6,7"</formula1>
    </dataValidation>
    <dataValidation type="textLength" allowBlank="1" showInputMessage="1" showErrorMessage="1" errorTitle="NIK" error="masukkan angka 16 digit" promptTitle="NIK" prompt="MASUKKAN 16 DIGIT" sqref="O25:O32 L25:L32 O4:O23 L4:L23" xr:uid="{B999C6C0-5E46-40F4-B018-F4DF4D284293}">
      <formula1>10</formula1>
      <formula2>16</formula2>
    </dataValidation>
    <dataValidation type="textLength" allowBlank="1" showInputMessage="1" showErrorMessage="1" errorTitle="NIK" error="masukkan angka 16 digit" promptTitle="NIK" prompt="16 digit NIK" sqref="J25:J32 J4:J23" xr:uid="{B651BBD3-9A4B-49D1-AB42-3311826B28CF}">
      <formula1>16</formula1>
      <formula2>16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69005-B0E0-4143-BDEB-C3793721AE63}">
  <dimension ref="A1:C36"/>
  <sheetViews>
    <sheetView workbookViewId="0">
      <selection activeCell="C36" sqref="C36"/>
    </sheetView>
  </sheetViews>
  <sheetFormatPr defaultRowHeight="15" x14ac:dyDescent="0.25"/>
  <cols>
    <col min="1" max="1" width="6" customWidth="1"/>
    <col min="2" max="2" width="55" customWidth="1"/>
    <col min="3" max="3" width="28" customWidth="1"/>
  </cols>
  <sheetData>
    <row r="1" spans="1:3" ht="18.75" x14ac:dyDescent="0.3">
      <c r="A1" s="102" t="s">
        <v>929</v>
      </c>
      <c r="B1" s="102"/>
      <c r="C1" s="102"/>
    </row>
    <row r="2" spans="1:3" ht="18.75" x14ac:dyDescent="0.3">
      <c r="A2" s="102" t="s">
        <v>930</v>
      </c>
      <c r="B2" s="102"/>
      <c r="C2" s="102"/>
    </row>
    <row r="3" spans="1:3" ht="18.75" x14ac:dyDescent="0.3">
      <c r="A3" s="102" t="s">
        <v>931</v>
      </c>
      <c r="B3" s="102"/>
      <c r="C3" s="102"/>
    </row>
    <row r="4" spans="1:3" x14ac:dyDescent="0.25">
      <c r="A4" s="69"/>
      <c r="B4" s="69"/>
      <c r="C4" s="69"/>
    </row>
    <row r="5" spans="1:3" ht="18.75" x14ac:dyDescent="0.3">
      <c r="A5" s="103" t="s">
        <v>950</v>
      </c>
      <c r="B5" s="103"/>
      <c r="C5" s="103"/>
    </row>
    <row r="6" spans="1:3" ht="28.5" customHeight="1" x14ac:dyDescent="0.25">
      <c r="A6" s="70" t="s">
        <v>61</v>
      </c>
      <c r="B6" s="70" t="s">
        <v>932</v>
      </c>
      <c r="C6" s="70" t="s">
        <v>933</v>
      </c>
    </row>
    <row r="7" spans="1:3" ht="21.75" customHeight="1" x14ac:dyDescent="0.25">
      <c r="A7" s="71" t="s">
        <v>48</v>
      </c>
      <c r="B7" s="72" t="s">
        <v>531</v>
      </c>
      <c r="C7" s="73"/>
    </row>
    <row r="8" spans="1:3" ht="21.75" customHeight="1" x14ac:dyDescent="0.25">
      <c r="A8" s="71" t="s">
        <v>50</v>
      </c>
      <c r="B8" s="72" t="s">
        <v>433</v>
      </c>
      <c r="C8" s="73"/>
    </row>
    <row r="9" spans="1:3" ht="21.75" customHeight="1" x14ac:dyDescent="0.25">
      <c r="A9" s="71" t="s">
        <v>49</v>
      </c>
      <c r="B9" s="72" t="s">
        <v>388</v>
      </c>
      <c r="C9" s="73"/>
    </row>
    <row r="10" spans="1:3" ht="21.75" customHeight="1" x14ac:dyDescent="0.25">
      <c r="A10" s="71" t="s">
        <v>558</v>
      </c>
      <c r="B10" s="72" t="s">
        <v>243</v>
      </c>
      <c r="C10" s="73"/>
    </row>
    <row r="11" spans="1:3" ht="21.75" customHeight="1" x14ac:dyDescent="0.25">
      <c r="A11" s="71" t="s">
        <v>54</v>
      </c>
      <c r="B11" s="72" t="s">
        <v>484</v>
      </c>
      <c r="C11" s="73"/>
    </row>
    <row r="12" spans="1:3" ht="21.75" customHeight="1" x14ac:dyDescent="0.25">
      <c r="A12" s="71" t="s">
        <v>934</v>
      </c>
      <c r="B12" s="72" t="s">
        <v>260</v>
      </c>
      <c r="C12" s="73"/>
    </row>
    <row r="13" spans="1:3" ht="21.75" customHeight="1" x14ac:dyDescent="0.25">
      <c r="A13" s="71" t="s">
        <v>55</v>
      </c>
      <c r="B13" s="72" t="s">
        <v>459</v>
      </c>
      <c r="C13" s="73"/>
    </row>
    <row r="14" spans="1:3" ht="21.75" customHeight="1" x14ac:dyDescent="0.25">
      <c r="A14" s="71" t="s">
        <v>607</v>
      </c>
      <c r="B14" s="72" t="s">
        <v>407</v>
      </c>
      <c r="C14" s="73"/>
    </row>
    <row r="15" spans="1:3" ht="21.75" customHeight="1" x14ac:dyDescent="0.25">
      <c r="A15" s="71" t="s">
        <v>39</v>
      </c>
      <c r="B15" s="72" t="s">
        <v>265</v>
      </c>
      <c r="C15" s="73"/>
    </row>
    <row r="16" spans="1:3" ht="21.75" customHeight="1" x14ac:dyDescent="0.25">
      <c r="A16" s="71" t="s">
        <v>242</v>
      </c>
      <c r="B16" s="72" t="s">
        <v>412</v>
      </c>
      <c r="C16" s="73"/>
    </row>
    <row r="17" spans="1:3" ht="21.75" customHeight="1" x14ac:dyDescent="0.25">
      <c r="A17" s="71" t="s">
        <v>935</v>
      </c>
      <c r="B17" s="72" t="s">
        <v>356</v>
      </c>
      <c r="C17" s="73"/>
    </row>
    <row r="18" spans="1:3" ht="21.75" customHeight="1" x14ac:dyDescent="0.25">
      <c r="A18" s="71" t="s">
        <v>56</v>
      </c>
      <c r="B18" s="72" t="s">
        <v>547</v>
      </c>
      <c r="C18" s="73"/>
    </row>
    <row r="19" spans="1:3" ht="21.75" customHeight="1" x14ac:dyDescent="0.25">
      <c r="A19" s="71" t="s">
        <v>936</v>
      </c>
      <c r="B19" s="72" t="s">
        <v>444</v>
      </c>
      <c r="C19" s="73"/>
    </row>
    <row r="20" spans="1:3" ht="21.75" customHeight="1" x14ac:dyDescent="0.25">
      <c r="A20" s="71" t="s">
        <v>937</v>
      </c>
      <c r="B20" s="72" t="s">
        <v>107</v>
      </c>
      <c r="C20" s="73"/>
    </row>
    <row r="21" spans="1:3" ht="21.75" customHeight="1" x14ac:dyDescent="0.25">
      <c r="A21" s="71" t="s">
        <v>58</v>
      </c>
      <c r="B21" s="72" t="s">
        <v>475</v>
      </c>
      <c r="C21" s="73"/>
    </row>
    <row r="22" spans="1:3" ht="21.75" customHeight="1" x14ac:dyDescent="0.25">
      <c r="A22" s="71" t="s">
        <v>57</v>
      </c>
      <c r="B22" s="72" t="s">
        <v>63</v>
      </c>
      <c r="C22" s="73"/>
    </row>
    <row r="23" spans="1:3" ht="21.75" customHeight="1" x14ac:dyDescent="0.25">
      <c r="A23" s="71" t="s">
        <v>938</v>
      </c>
      <c r="B23" s="72" t="s">
        <v>143</v>
      </c>
      <c r="C23" s="73"/>
    </row>
    <row r="24" spans="1:3" ht="21.75" customHeight="1" x14ac:dyDescent="0.25">
      <c r="A24" s="71" t="s">
        <v>601</v>
      </c>
      <c r="B24" s="72" t="s">
        <v>436</v>
      </c>
      <c r="C24" s="73"/>
    </row>
    <row r="25" spans="1:3" ht="21.75" customHeight="1" x14ac:dyDescent="0.25">
      <c r="A25" s="71" t="s">
        <v>939</v>
      </c>
      <c r="B25" s="72" t="s">
        <v>392</v>
      </c>
      <c r="C25" s="73"/>
    </row>
    <row r="26" spans="1:3" ht="21.75" customHeight="1" x14ac:dyDescent="0.25">
      <c r="A26" s="71" t="s">
        <v>940</v>
      </c>
      <c r="B26" s="72" t="s">
        <v>301</v>
      </c>
      <c r="C26" s="73"/>
    </row>
    <row r="27" spans="1:3" ht="21.75" customHeight="1" x14ac:dyDescent="0.25">
      <c r="A27" s="71" t="s">
        <v>941</v>
      </c>
      <c r="B27" s="72" t="s">
        <v>274</v>
      </c>
      <c r="C27" s="73"/>
    </row>
    <row r="28" spans="1:3" ht="21.75" customHeight="1" x14ac:dyDescent="0.25">
      <c r="A28" s="71" t="s">
        <v>942</v>
      </c>
      <c r="B28" s="72" t="s">
        <v>512</v>
      </c>
      <c r="C28" s="73"/>
    </row>
    <row r="29" spans="1:3" ht="21.75" customHeight="1" x14ac:dyDescent="0.25">
      <c r="A29" s="71" t="s">
        <v>943</v>
      </c>
      <c r="B29" s="72" t="s">
        <v>876</v>
      </c>
      <c r="C29" s="73"/>
    </row>
    <row r="30" spans="1:3" ht="21.75" customHeight="1" x14ac:dyDescent="0.25">
      <c r="A30" s="71" t="s">
        <v>944</v>
      </c>
      <c r="B30" s="72" t="s">
        <v>252</v>
      </c>
      <c r="C30" s="73"/>
    </row>
    <row r="31" spans="1:3" ht="21.75" customHeight="1" x14ac:dyDescent="0.25">
      <c r="A31" s="71" t="s">
        <v>945</v>
      </c>
      <c r="B31" s="72" t="s">
        <v>198</v>
      </c>
      <c r="C31" s="73"/>
    </row>
    <row r="32" spans="1:3" ht="21.75" customHeight="1" x14ac:dyDescent="0.25">
      <c r="A32" s="71" t="s">
        <v>946</v>
      </c>
      <c r="B32" s="72" t="s">
        <v>831</v>
      </c>
      <c r="C32" s="73"/>
    </row>
    <row r="33" spans="1:3" ht="21.75" customHeight="1" x14ac:dyDescent="0.25">
      <c r="A33" s="71" t="s">
        <v>947</v>
      </c>
      <c r="B33" s="72" t="s">
        <v>471</v>
      </c>
      <c r="C33" s="73"/>
    </row>
    <row r="34" spans="1:3" ht="21.75" customHeight="1" x14ac:dyDescent="0.25">
      <c r="A34" s="71" t="s">
        <v>948</v>
      </c>
      <c r="B34" s="72" t="s">
        <v>891</v>
      </c>
      <c r="C34" s="73"/>
    </row>
    <row r="35" spans="1:3" ht="21.75" customHeight="1" x14ac:dyDescent="0.25">
      <c r="A35" s="71" t="s">
        <v>949</v>
      </c>
      <c r="B35" s="72" t="s">
        <v>188</v>
      </c>
      <c r="C35" s="73"/>
    </row>
    <row r="36" spans="1:3" ht="21.75" customHeight="1" x14ac:dyDescent="0.25">
      <c r="A36" s="71" t="s">
        <v>331</v>
      </c>
      <c r="B36" s="72" t="s">
        <v>541</v>
      </c>
      <c r="C36" s="7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12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D5F7-507A-42D8-AF26-5A28950B299B}">
  <dimension ref="A1:C36"/>
  <sheetViews>
    <sheetView workbookViewId="0">
      <selection activeCell="A6" sqref="A6"/>
    </sheetView>
  </sheetViews>
  <sheetFormatPr defaultRowHeight="15" x14ac:dyDescent="0.25"/>
  <cols>
    <col min="1" max="1" width="6" customWidth="1"/>
    <col min="2" max="2" width="55" customWidth="1"/>
    <col min="3" max="3" width="28" customWidth="1"/>
  </cols>
  <sheetData>
    <row r="1" spans="1:3" ht="18.75" x14ac:dyDescent="0.3">
      <c r="A1" s="102" t="s">
        <v>929</v>
      </c>
      <c r="B1" s="102"/>
      <c r="C1" s="102"/>
    </row>
    <row r="2" spans="1:3" ht="18.75" x14ac:dyDescent="0.3">
      <c r="A2" s="102" t="s">
        <v>930</v>
      </c>
      <c r="B2" s="102"/>
      <c r="C2" s="102"/>
    </row>
    <row r="3" spans="1:3" ht="18.75" x14ac:dyDescent="0.3">
      <c r="A3" s="102" t="s">
        <v>931</v>
      </c>
      <c r="B3" s="102"/>
      <c r="C3" s="102"/>
    </row>
    <row r="4" spans="1:3" x14ac:dyDescent="0.25">
      <c r="A4" s="69"/>
      <c r="B4" s="69"/>
      <c r="C4" s="69"/>
    </row>
    <row r="5" spans="1:3" ht="18.75" x14ac:dyDescent="0.3">
      <c r="A5" s="103" t="s">
        <v>951</v>
      </c>
      <c r="B5" s="103"/>
      <c r="C5" s="103"/>
    </row>
    <row r="6" spans="1:3" ht="28.5" customHeight="1" x14ac:dyDescent="0.25">
      <c r="A6" s="70" t="s">
        <v>61</v>
      </c>
      <c r="B6" s="70" t="s">
        <v>932</v>
      </c>
      <c r="C6" s="70" t="s">
        <v>933</v>
      </c>
    </row>
    <row r="7" spans="1:3" ht="21.75" customHeight="1" x14ac:dyDescent="0.25">
      <c r="A7" s="71" t="s">
        <v>48</v>
      </c>
      <c r="B7" s="72" t="s">
        <v>161</v>
      </c>
      <c r="C7" s="73"/>
    </row>
    <row r="8" spans="1:3" ht="21.75" customHeight="1" x14ac:dyDescent="0.25">
      <c r="A8" s="71" t="s">
        <v>50</v>
      </c>
      <c r="B8" s="72" t="s">
        <v>427</v>
      </c>
      <c r="C8" s="73"/>
    </row>
    <row r="9" spans="1:3" ht="21.75" customHeight="1" x14ac:dyDescent="0.25">
      <c r="A9" s="71" t="s">
        <v>49</v>
      </c>
      <c r="B9" s="72" t="s">
        <v>431</v>
      </c>
      <c r="C9" s="73"/>
    </row>
    <row r="10" spans="1:3" ht="21.75" customHeight="1" x14ac:dyDescent="0.25">
      <c r="A10" s="71" t="s">
        <v>558</v>
      </c>
      <c r="B10" s="72" t="s">
        <v>208</v>
      </c>
      <c r="C10" s="73"/>
    </row>
    <row r="11" spans="1:3" ht="21.75" customHeight="1" x14ac:dyDescent="0.25">
      <c r="A11" s="71" t="s">
        <v>54</v>
      </c>
      <c r="B11" s="72" t="s">
        <v>380</v>
      </c>
      <c r="C11" s="73"/>
    </row>
    <row r="12" spans="1:3" ht="21.75" customHeight="1" x14ac:dyDescent="0.25">
      <c r="A12" s="71" t="s">
        <v>934</v>
      </c>
      <c r="B12" s="72" t="s">
        <v>352</v>
      </c>
      <c r="C12" s="73"/>
    </row>
    <row r="13" spans="1:3" ht="21.75" customHeight="1" x14ac:dyDescent="0.25">
      <c r="A13" s="71" t="s">
        <v>55</v>
      </c>
      <c r="B13" s="72" t="s">
        <v>86</v>
      </c>
      <c r="C13" s="73"/>
    </row>
    <row r="14" spans="1:3" ht="21.75" customHeight="1" x14ac:dyDescent="0.25">
      <c r="A14" s="71" t="s">
        <v>607</v>
      </c>
      <c r="B14" s="72" t="s">
        <v>515</v>
      </c>
      <c r="C14" s="73"/>
    </row>
    <row r="15" spans="1:3" ht="21.75" customHeight="1" x14ac:dyDescent="0.25">
      <c r="A15" s="71" t="s">
        <v>39</v>
      </c>
      <c r="B15" s="72" t="s">
        <v>544</v>
      </c>
      <c r="C15" s="73"/>
    </row>
    <row r="16" spans="1:3" ht="21.75" customHeight="1" x14ac:dyDescent="0.25">
      <c r="A16" s="71" t="s">
        <v>242</v>
      </c>
      <c r="B16" s="72" t="s">
        <v>283</v>
      </c>
      <c r="C16" s="73"/>
    </row>
    <row r="17" spans="1:3" ht="21.75" customHeight="1" x14ac:dyDescent="0.25">
      <c r="A17" s="71" t="s">
        <v>935</v>
      </c>
      <c r="B17" s="72" t="s">
        <v>399</v>
      </c>
      <c r="C17" s="73"/>
    </row>
    <row r="18" spans="1:3" ht="21.75" customHeight="1" x14ac:dyDescent="0.25">
      <c r="A18" s="71" t="s">
        <v>56</v>
      </c>
      <c r="B18" s="72" t="s">
        <v>857</v>
      </c>
      <c r="C18" s="73"/>
    </row>
    <row r="19" spans="1:3" ht="21.75" customHeight="1" x14ac:dyDescent="0.25">
      <c r="A19" s="71" t="s">
        <v>936</v>
      </c>
      <c r="B19" s="72" t="s">
        <v>74</v>
      </c>
      <c r="C19" s="73"/>
    </row>
    <row r="20" spans="1:3" ht="21.75" customHeight="1" x14ac:dyDescent="0.25">
      <c r="A20" s="71" t="s">
        <v>937</v>
      </c>
      <c r="B20" s="72" t="s">
        <v>518</v>
      </c>
      <c r="C20" s="73"/>
    </row>
    <row r="21" spans="1:3" ht="21.75" customHeight="1" x14ac:dyDescent="0.25">
      <c r="A21" s="71" t="s">
        <v>58</v>
      </c>
      <c r="B21" s="72" t="s">
        <v>902</v>
      </c>
      <c r="C21" s="73"/>
    </row>
    <row r="22" spans="1:3" ht="21.75" customHeight="1" x14ac:dyDescent="0.25">
      <c r="A22" s="71" t="s">
        <v>57</v>
      </c>
      <c r="B22" s="72" t="s">
        <v>507</v>
      </c>
      <c r="C22" s="73"/>
    </row>
    <row r="23" spans="1:3" ht="21.75" customHeight="1" x14ac:dyDescent="0.25">
      <c r="A23" s="71" t="s">
        <v>938</v>
      </c>
      <c r="B23" s="72" t="s">
        <v>116</v>
      </c>
      <c r="C23" s="73"/>
    </row>
    <row r="24" spans="1:3" ht="21.75" customHeight="1" x14ac:dyDescent="0.25">
      <c r="A24" s="71" t="s">
        <v>601</v>
      </c>
      <c r="B24" s="72" t="s">
        <v>840</v>
      </c>
      <c r="C24" s="73"/>
    </row>
    <row r="25" spans="1:3" ht="21.75" customHeight="1" x14ac:dyDescent="0.25">
      <c r="A25" s="71" t="s">
        <v>939</v>
      </c>
      <c r="B25" s="72" t="s">
        <v>96</v>
      </c>
      <c r="C25" s="73"/>
    </row>
    <row r="26" spans="1:3" ht="21.75" customHeight="1" x14ac:dyDescent="0.25">
      <c r="A26" s="71" t="s">
        <v>940</v>
      </c>
      <c r="B26" s="72" t="s">
        <v>467</v>
      </c>
      <c r="C26" s="73"/>
    </row>
    <row r="27" spans="1:3" ht="21.75" customHeight="1" x14ac:dyDescent="0.25">
      <c r="A27" s="71" t="s">
        <v>941</v>
      </c>
      <c r="B27" s="72" t="s">
        <v>384</v>
      </c>
      <c r="C27" s="73"/>
    </row>
    <row r="28" spans="1:3" ht="21.75" customHeight="1" x14ac:dyDescent="0.25">
      <c r="A28" s="71" t="s">
        <v>942</v>
      </c>
      <c r="B28" s="72" t="s">
        <v>885</v>
      </c>
      <c r="C28" s="73"/>
    </row>
    <row r="29" spans="1:3" ht="21.75" customHeight="1" x14ac:dyDescent="0.25">
      <c r="A29" s="71" t="s">
        <v>943</v>
      </c>
      <c r="B29" s="72" t="s">
        <v>503</v>
      </c>
      <c r="C29" s="73"/>
    </row>
    <row r="30" spans="1:3" ht="21.75" customHeight="1" x14ac:dyDescent="0.25">
      <c r="A30" s="71" t="s">
        <v>944</v>
      </c>
      <c r="B30" s="72" t="s">
        <v>360</v>
      </c>
      <c r="C30" s="73"/>
    </row>
    <row r="31" spans="1:3" ht="21.75" customHeight="1" x14ac:dyDescent="0.25">
      <c r="A31" s="71" t="s">
        <v>945</v>
      </c>
      <c r="B31" s="72" t="s">
        <v>376</v>
      </c>
      <c r="C31" s="73"/>
    </row>
    <row r="32" spans="1:3" ht="21.75" customHeight="1" x14ac:dyDescent="0.25">
      <c r="A32" s="71" t="s">
        <v>946</v>
      </c>
      <c r="B32" s="72" t="s">
        <v>292</v>
      </c>
      <c r="C32" s="73"/>
    </row>
    <row r="33" spans="1:3" ht="21.75" customHeight="1" x14ac:dyDescent="0.25">
      <c r="A33" s="71" t="s">
        <v>947</v>
      </c>
      <c r="B33" s="72" t="s">
        <v>403</v>
      </c>
      <c r="C33" s="73"/>
    </row>
    <row r="34" spans="1:3" ht="21.75" customHeight="1" x14ac:dyDescent="0.25">
      <c r="A34" s="71" t="s">
        <v>948</v>
      </c>
      <c r="B34" s="72" t="s">
        <v>455</v>
      </c>
      <c r="C34" s="73"/>
    </row>
    <row r="35" spans="1:3" ht="21.75" customHeight="1" x14ac:dyDescent="0.25">
      <c r="A35" s="71" t="s">
        <v>949</v>
      </c>
      <c r="B35" s="72" t="s">
        <v>310</v>
      </c>
      <c r="C35" s="73"/>
    </row>
    <row r="36" spans="1:3" ht="21.75" customHeight="1" x14ac:dyDescent="0.25">
      <c r="A36" s="71" t="s">
        <v>331</v>
      </c>
      <c r="B36" s="72"/>
      <c r="C36" s="7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12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2193-8980-4842-82FD-84FB17558650}">
  <dimension ref="A1:C37"/>
  <sheetViews>
    <sheetView tabSelected="1" topLeftCell="A24" workbookViewId="0">
      <selection activeCell="B29" sqref="B29"/>
    </sheetView>
  </sheetViews>
  <sheetFormatPr defaultRowHeight="15" x14ac:dyDescent="0.25"/>
  <cols>
    <col min="1" max="1" width="6" customWidth="1"/>
    <col min="2" max="2" width="55" customWidth="1"/>
    <col min="3" max="3" width="28" customWidth="1"/>
  </cols>
  <sheetData>
    <row r="1" spans="1:3" ht="18.75" x14ac:dyDescent="0.3">
      <c r="A1" s="102" t="s">
        <v>929</v>
      </c>
      <c r="B1" s="102"/>
      <c r="C1" s="102"/>
    </row>
    <row r="2" spans="1:3" ht="18.75" x14ac:dyDescent="0.3">
      <c r="A2" s="102" t="s">
        <v>930</v>
      </c>
      <c r="B2" s="102"/>
      <c r="C2" s="102"/>
    </row>
    <row r="3" spans="1:3" ht="18.75" x14ac:dyDescent="0.3">
      <c r="A3" s="102" t="s">
        <v>931</v>
      </c>
      <c r="B3" s="102"/>
      <c r="C3" s="102"/>
    </row>
    <row r="4" spans="1:3" x14ac:dyDescent="0.25">
      <c r="A4" s="69"/>
      <c r="B4" s="69"/>
      <c r="C4" s="69"/>
    </row>
    <row r="5" spans="1:3" ht="18.75" x14ac:dyDescent="0.3">
      <c r="A5" s="103" t="s">
        <v>1827</v>
      </c>
      <c r="B5" s="103"/>
      <c r="C5" s="103"/>
    </row>
    <row r="6" spans="1:3" ht="28.5" customHeight="1" x14ac:dyDescent="0.25">
      <c r="A6" s="70" t="s">
        <v>61</v>
      </c>
      <c r="B6" s="70" t="s">
        <v>932</v>
      </c>
      <c r="C6" s="70" t="s">
        <v>933</v>
      </c>
    </row>
    <row r="7" spans="1:3" ht="21.75" customHeight="1" x14ac:dyDescent="0.25">
      <c r="A7" s="71" t="s">
        <v>48</v>
      </c>
      <c r="B7" s="72" t="s">
        <v>1660</v>
      </c>
      <c r="C7" s="73"/>
    </row>
    <row r="8" spans="1:3" ht="21.75" customHeight="1" x14ac:dyDescent="0.25">
      <c r="A8" s="71" t="s">
        <v>50</v>
      </c>
      <c r="B8" s="72" t="s">
        <v>1269</v>
      </c>
      <c r="C8" s="73"/>
    </row>
    <row r="9" spans="1:3" ht="21.75" customHeight="1" x14ac:dyDescent="0.25">
      <c r="A9" s="71" t="s">
        <v>49</v>
      </c>
      <c r="B9" s="72" t="s">
        <v>1671</v>
      </c>
      <c r="C9" s="73"/>
    </row>
    <row r="10" spans="1:3" ht="21.75" customHeight="1" x14ac:dyDescent="0.25">
      <c r="A10" s="71" t="s">
        <v>558</v>
      </c>
      <c r="B10" s="72" t="s">
        <v>1681</v>
      </c>
      <c r="C10" s="73"/>
    </row>
    <row r="11" spans="1:3" ht="21.75" customHeight="1" x14ac:dyDescent="0.25">
      <c r="A11" s="71" t="s">
        <v>54</v>
      </c>
      <c r="B11" s="72" t="s">
        <v>1469</v>
      </c>
      <c r="C11" s="73"/>
    </row>
    <row r="12" spans="1:3" ht="21.75" customHeight="1" x14ac:dyDescent="0.25">
      <c r="A12" s="71" t="s">
        <v>934</v>
      </c>
      <c r="B12" s="72" t="s">
        <v>1690</v>
      </c>
      <c r="C12" s="73"/>
    </row>
    <row r="13" spans="1:3" ht="21.75" customHeight="1" x14ac:dyDescent="0.25">
      <c r="A13" s="71" t="s">
        <v>55</v>
      </c>
      <c r="B13" s="72" t="s">
        <v>1281</v>
      </c>
      <c r="C13" s="73"/>
    </row>
    <row r="14" spans="1:3" ht="21.75" customHeight="1" x14ac:dyDescent="0.25">
      <c r="A14" s="71" t="s">
        <v>607</v>
      </c>
      <c r="B14" s="72" t="s">
        <v>1291</v>
      </c>
      <c r="C14" s="73"/>
    </row>
    <row r="15" spans="1:3" ht="21.75" customHeight="1" x14ac:dyDescent="0.25">
      <c r="A15" s="71" t="s">
        <v>39</v>
      </c>
      <c r="B15" s="72" t="s">
        <v>1698</v>
      </c>
      <c r="C15" s="73"/>
    </row>
    <row r="16" spans="1:3" ht="21.75" customHeight="1" x14ac:dyDescent="0.25">
      <c r="A16" s="71" t="s">
        <v>242</v>
      </c>
      <c r="B16" s="72" t="s">
        <v>1298</v>
      </c>
      <c r="C16" s="73"/>
    </row>
    <row r="17" spans="1:3" ht="21.75" customHeight="1" x14ac:dyDescent="0.25">
      <c r="A17" s="71" t="s">
        <v>935</v>
      </c>
      <c r="B17" s="72" t="s">
        <v>1307</v>
      </c>
      <c r="C17" s="73"/>
    </row>
    <row r="18" spans="1:3" ht="21.75" customHeight="1" x14ac:dyDescent="0.25">
      <c r="A18" s="71" t="s">
        <v>56</v>
      </c>
      <c r="B18" s="72" t="s">
        <v>1706</v>
      </c>
      <c r="C18" s="73"/>
    </row>
    <row r="19" spans="1:3" ht="21.75" customHeight="1" x14ac:dyDescent="0.25">
      <c r="A19" s="71" t="s">
        <v>936</v>
      </c>
      <c r="B19" s="72" t="s">
        <v>1479</v>
      </c>
      <c r="C19" s="73"/>
    </row>
    <row r="20" spans="1:3" ht="21.75" customHeight="1" x14ac:dyDescent="0.25">
      <c r="A20" s="71" t="s">
        <v>937</v>
      </c>
      <c r="B20" s="72" t="s">
        <v>1491</v>
      </c>
      <c r="C20" s="73"/>
    </row>
    <row r="21" spans="1:3" ht="21.75" customHeight="1" x14ac:dyDescent="0.25">
      <c r="A21" s="71" t="s">
        <v>58</v>
      </c>
      <c r="B21" s="72" t="s">
        <v>1714</v>
      </c>
      <c r="C21" s="73"/>
    </row>
    <row r="22" spans="1:3" ht="21.75" customHeight="1" x14ac:dyDescent="0.25">
      <c r="A22" s="71" t="s">
        <v>57</v>
      </c>
      <c r="B22" s="72" t="s">
        <v>1317</v>
      </c>
      <c r="C22" s="73"/>
    </row>
    <row r="23" spans="1:3" ht="21.75" customHeight="1" x14ac:dyDescent="0.25">
      <c r="A23" s="71" t="s">
        <v>938</v>
      </c>
      <c r="B23" s="72" t="s">
        <v>1501</v>
      </c>
      <c r="C23" s="73"/>
    </row>
    <row r="24" spans="1:3" ht="21.75" customHeight="1" x14ac:dyDescent="0.25">
      <c r="A24" s="71" t="s">
        <v>601</v>
      </c>
      <c r="B24" s="72" t="s">
        <v>1721</v>
      </c>
      <c r="C24" s="73"/>
    </row>
    <row r="25" spans="1:3" ht="21.75" customHeight="1" x14ac:dyDescent="0.25">
      <c r="A25" s="71" t="s">
        <v>939</v>
      </c>
      <c r="B25" s="72" t="s">
        <v>1729</v>
      </c>
      <c r="C25" s="73"/>
    </row>
    <row r="26" spans="1:3" ht="21.75" customHeight="1" x14ac:dyDescent="0.25">
      <c r="A26" s="71" t="s">
        <v>940</v>
      </c>
      <c r="B26" s="72" t="s">
        <v>1510</v>
      </c>
      <c r="C26" s="73"/>
    </row>
    <row r="27" spans="1:3" ht="21.75" customHeight="1" x14ac:dyDescent="0.25">
      <c r="A27" s="71" t="s">
        <v>941</v>
      </c>
      <c r="B27" s="72" t="s">
        <v>1326</v>
      </c>
      <c r="C27" s="73"/>
    </row>
    <row r="28" spans="1:3" ht="21.75" customHeight="1" x14ac:dyDescent="0.25">
      <c r="A28" s="71" t="s">
        <v>942</v>
      </c>
      <c r="B28" s="72" t="s">
        <v>1335</v>
      </c>
      <c r="C28" s="73"/>
    </row>
    <row r="29" spans="1:3" ht="21.75" customHeight="1" x14ac:dyDescent="0.25">
      <c r="A29" s="71" t="s">
        <v>943</v>
      </c>
      <c r="B29" s="72" t="s">
        <v>1520</v>
      </c>
      <c r="C29" s="73"/>
    </row>
    <row r="30" spans="1:3" ht="21.75" customHeight="1" x14ac:dyDescent="0.25">
      <c r="A30" s="71" t="s">
        <v>944</v>
      </c>
      <c r="B30" s="72" t="s">
        <v>1529</v>
      </c>
      <c r="C30" s="73"/>
    </row>
    <row r="31" spans="1:3" ht="21.75" customHeight="1" x14ac:dyDescent="0.25">
      <c r="A31" s="71" t="s">
        <v>945</v>
      </c>
      <c r="B31" s="72" t="s">
        <v>1537</v>
      </c>
      <c r="C31" s="73"/>
    </row>
    <row r="32" spans="1:3" ht="21.75" customHeight="1" x14ac:dyDescent="0.25">
      <c r="A32" s="71" t="s">
        <v>946</v>
      </c>
      <c r="B32" s="72" t="s">
        <v>1549</v>
      </c>
      <c r="C32" s="73"/>
    </row>
    <row r="33" spans="1:3" ht="21.75" customHeight="1" x14ac:dyDescent="0.25">
      <c r="A33" s="71" t="s">
        <v>947</v>
      </c>
      <c r="B33" s="72" t="s">
        <v>1737</v>
      </c>
      <c r="C33" s="73"/>
    </row>
    <row r="34" spans="1:3" ht="21.75" customHeight="1" x14ac:dyDescent="0.25">
      <c r="A34" s="71" t="s">
        <v>948</v>
      </c>
      <c r="B34" s="72" t="s">
        <v>1559</v>
      </c>
      <c r="C34" s="73"/>
    </row>
    <row r="35" spans="1:3" ht="21.75" customHeight="1" x14ac:dyDescent="0.25">
      <c r="A35" s="71" t="s">
        <v>949</v>
      </c>
      <c r="B35" s="72" t="s">
        <v>1568</v>
      </c>
      <c r="C35" s="73"/>
    </row>
    <row r="36" spans="1:3" ht="21.75" customHeight="1" x14ac:dyDescent="0.25">
      <c r="A36" s="71" t="s">
        <v>331</v>
      </c>
      <c r="B36" s="72" t="s">
        <v>1345</v>
      </c>
      <c r="C36" s="73"/>
    </row>
    <row r="37" spans="1:3" ht="21.75" customHeight="1" x14ac:dyDescent="0.25">
      <c r="A37" s="71" t="s">
        <v>332</v>
      </c>
      <c r="B37" s="72" t="s">
        <v>1355</v>
      </c>
      <c r="C37" s="73"/>
    </row>
  </sheetData>
  <mergeCells count="4">
    <mergeCell ref="A1:C1"/>
    <mergeCell ref="A2:C2"/>
    <mergeCell ref="A3:C3"/>
    <mergeCell ref="A5:C5"/>
  </mergeCells>
  <phoneticPr fontId="12" type="noConversion"/>
  <pageMargins left="0.7" right="0.7" top="0.75" bottom="0.75" header="0.3" footer="0.3"/>
  <pageSetup paperSize="12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1DC2-5EE0-4FBC-B664-6D37EFD41432}">
  <dimension ref="A1:C38"/>
  <sheetViews>
    <sheetView topLeftCell="A26" workbookViewId="0">
      <selection activeCell="A2" sqref="A2:C38"/>
    </sheetView>
  </sheetViews>
  <sheetFormatPr defaultRowHeight="15" x14ac:dyDescent="0.25"/>
  <cols>
    <col min="1" max="1" width="6" customWidth="1"/>
    <col min="2" max="2" width="55" customWidth="1"/>
    <col min="3" max="3" width="28" customWidth="1"/>
  </cols>
  <sheetData>
    <row r="1" spans="1:3" ht="18.75" x14ac:dyDescent="0.3">
      <c r="A1" s="102" t="s">
        <v>929</v>
      </c>
      <c r="B1" s="102"/>
      <c r="C1" s="102"/>
    </row>
    <row r="2" spans="1:3" ht="18.75" x14ac:dyDescent="0.3">
      <c r="A2" s="102" t="s">
        <v>930</v>
      </c>
      <c r="B2" s="102"/>
      <c r="C2" s="102"/>
    </row>
    <row r="3" spans="1:3" ht="18.75" x14ac:dyDescent="0.3">
      <c r="A3" s="102" t="s">
        <v>931</v>
      </c>
      <c r="B3" s="102"/>
      <c r="C3" s="102"/>
    </row>
    <row r="4" spans="1:3" x14ac:dyDescent="0.25">
      <c r="A4" s="69"/>
      <c r="B4" s="69"/>
      <c r="C4" s="69"/>
    </row>
    <row r="5" spans="1:3" ht="18.75" x14ac:dyDescent="0.3">
      <c r="A5" s="103" t="s">
        <v>1826</v>
      </c>
      <c r="B5" s="103"/>
      <c r="C5" s="103"/>
    </row>
    <row r="6" spans="1:3" ht="28.5" customHeight="1" x14ac:dyDescent="0.25">
      <c r="A6" s="70" t="s">
        <v>61</v>
      </c>
      <c r="B6" s="70" t="s">
        <v>932</v>
      </c>
      <c r="C6" s="70" t="s">
        <v>933</v>
      </c>
    </row>
    <row r="7" spans="1:3" ht="21.75" customHeight="1" x14ac:dyDescent="0.25">
      <c r="A7" s="71" t="s">
        <v>48</v>
      </c>
      <c r="B7" s="72" t="s">
        <v>1162</v>
      </c>
      <c r="C7" s="73"/>
    </row>
    <row r="8" spans="1:3" ht="21.75" customHeight="1" x14ac:dyDescent="0.25">
      <c r="A8" s="71" t="s">
        <v>50</v>
      </c>
      <c r="B8" s="72" t="s">
        <v>1069</v>
      </c>
      <c r="C8" s="73"/>
    </row>
    <row r="9" spans="1:3" ht="21.75" customHeight="1" x14ac:dyDescent="0.25">
      <c r="A9" s="71" t="s">
        <v>49</v>
      </c>
      <c r="B9" s="72" t="s">
        <v>1079</v>
      </c>
      <c r="C9" s="73"/>
    </row>
    <row r="10" spans="1:3" ht="21.75" customHeight="1" x14ac:dyDescent="0.25">
      <c r="A10" s="71" t="s">
        <v>558</v>
      </c>
      <c r="B10" s="72" t="s">
        <v>952</v>
      </c>
      <c r="C10" s="73"/>
    </row>
    <row r="11" spans="1:3" ht="21.75" customHeight="1" x14ac:dyDescent="0.25">
      <c r="A11" s="71" t="s">
        <v>54</v>
      </c>
      <c r="B11" s="72" t="s">
        <v>1172</v>
      </c>
      <c r="C11" s="73"/>
    </row>
    <row r="12" spans="1:3" ht="21.75" customHeight="1" x14ac:dyDescent="0.25">
      <c r="A12" s="71" t="s">
        <v>934</v>
      </c>
      <c r="B12" s="72" t="s">
        <v>1089</v>
      </c>
      <c r="C12" s="73"/>
    </row>
    <row r="13" spans="1:3" ht="21.75" customHeight="1" x14ac:dyDescent="0.25">
      <c r="A13" s="71" t="s">
        <v>55</v>
      </c>
      <c r="B13" s="72" t="s">
        <v>970</v>
      </c>
      <c r="C13" s="73"/>
    </row>
    <row r="14" spans="1:3" ht="21.75" customHeight="1" x14ac:dyDescent="0.25">
      <c r="A14" s="71" t="s">
        <v>607</v>
      </c>
      <c r="B14" s="72" t="s">
        <v>1094</v>
      </c>
      <c r="C14" s="73"/>
    </row>
    <row r="15" spans="1:3" ht="21.75" customHeight="1" x14ac:dyDescent="0.25">
      <c r="A15" s="71" t="s">
        <v>39</v>
      </c>
      <c r="B15" s="72" t="s">
        <v>982</v>
      </c>
      <c r="C15" s="73"/>
    </row>
    <row r="16" spans="1:3" ht="21.75" customHeight="1" x14ac:dyDescent="0.25">
      <c r="A16" s="71" t="s">
        <v>242</v>
      </c>
      <c r="B16" s="72" t="s">
        <v>1104</v>
      </c>
      <c r="C16" s="73"/>
    </row>
    <row r="17" spans="1:3" ht="21.75" customHeight="1" x14ac:dyDescent="0.25">
      <c r="A17" s="71" t="s">
        <v>935</v>
      </c>
      <c r="B17" s="72" t="s">
        <v>994</v>
      </c>
      <c r="C17" s="73"/>
    </row>
    <row r="18" spans="1:3" ht="21.75" customHeight="1" x14ac:dyDescent="0.25">
      <c r="A18" s="71" t="s">
        <v>56</v>
      </c>
      <c r="B18" s="72" t="s">
        <v>1114</v>
      </c>
      <c r="C18" s="73"/>
    </row>
    <row r="19" spans="1:3" ht="21.75" customHeight="1" x14ac:dyDescent="0.25">
      <c r="A19" s="71" t="s">
        <v>936</v>
      </c>
      <c r="B19" s="72" t="s">
        <v>1181</v>
      </c>
      <c r="C19" s="73"/>
    </row>
    <row r="20" spans="1:3" ht="21.75" customHeight="1" x14ac:dyDescent="0.25">
      <c r="A20" s="71" t="s">
        <v>937</v>
      </c>
      <c r="B20" s="72" t="s">
        <v>1123</v>
      </c>
      <c r="C20" s="73"/>
    </row>
    <row r="21" spans="1:3" ht="21.75" customHeight="1" x14ac:dyDescent="0.25">
      <c r="A21" s="71" t="s">
        <v>58</v>
      </c>
      <c r="B21" s="72" t="s">
        <v>1194</v>
      </c>
      <c r="C21" s="73"/>
    </row>
    <row r="22" spans="1:3" ht="21.75" customHeight="1" x14ac:dyDescent="0.25">
      <c r="A22" s="71" t="s">
        <v>57</v>
      </c>
      <c r="B22" s="72" t="s">
        <v>1005</v>
      </c>
      <c r="C22" s="73"/>
    </row>
    <row r="23" spans="1:3" ht="21.75" customHeight="1" x14ac:dyDescent="0.25">
      <c r="A23" s="71" t="s">
        <v>938</v>
      </c>
      <c r="B23" s="72" t="s">
        <v>1137</v>
      </c>
      <c r="C23" s="73"/>
    </row>
    <row r="24" spans="1:3" ht="21.75" customHeight="1" x14ac:dyDescent="0.25">
      <c r="A24" s="71" t="s">
        <v>601</v>
      </c>
      <c r="B24" s="72" t="s">
        <v>1013</v>
      </c>
      <c r="C24" s="73"/>
    </row>
    <row r="25" spans="1:3" ht="21.75" customHeight="1" x14ac:dyDescent="0.25">
      <c r="A25" s="71" t="s">
        <v>939</v>
      </c>
      <c r="B25" s="72" t="s">
        <v>1205</v>
      </c>
      <c r="C25" s="73"/>
    </row>
    <row r="26" spans="1:3" ht="21.75" customHeight="1" x14ac:dyDescent="0.25">
      <c r="A26" s="71" t="s">
        <v>940</v>
      </c>
      <c r="B26" s="72" t="s">
        <v>1219</v>
      </c>
      <c r="C26" s="73"/>
    </row>
    <row r="27" spans="1:3" ht="21.75" customHeight="1" x14ac:dyDescent="0.25">
      <c r="A27" s="71" t="s">
        <v>941</v>
      </c>
      <c r="B27" s="72" t="s">
        <v>1025</v>
      </c>
      <c r="C27" s="73"/>
    </row>
    <row r="28" spans="1:3" ht="21.75" customHeight="1" x14ac:dyDescent="0.25">
      <c r="A28" s="71" t="s">
        <v>942</v>
      </c>
      <c r="B28" s="72" t="s">
        <v>1145</v>
      </c>
      <c r="C28" s="73"/>
    </row>
    <row r="29" spans="1:3" ht="21.75" customHeight="1" x14ac:dyDescent="0.25">
      <c r="A29" s="71" t="s">
        <v>943</v>
      </c>
      <c r="B29" s="72" t="s">
        <v>1229</v>
      </c>
      <c r="C29" s="73"/>
    </row>
    <row r="30" spans="1:3" ht="21.75" customHeight="1" x14ac:dyDescent="0.25">
      <c r="A30" s="71" t="s">
        <v>944</v>
      </c>
      <c r="B30" s="72" t="s">
        <v>1035</v>
      </c>
      <c r="C30" s="73"/>
    </row>
    <row r="31" spans="1:3" ht="21.75" customHeight="1" x14ac:dyDescent="0.25">
      <c r="A31" s="71" t="s">
        <v>945</v>
      </c>
      <c r="B31" s="72" t="s">
        <v>1043</v>
      </c>
      <c r="C31" s="73"/>
    </row>
    <row r="32" spans="1:3" ht="21.75" customHeight="1" x14ac:dyDescent="0.25">
      <c r="A32" s="71" t="s">
        <v>946</v>
      </c>
      <c r="B32" s="72" t="s">
        <v>1051</v>
      </c>
      <c r="C32" s="73"/>
    </row>
    <row r="33" spans="1:3" ht="21.75" customHeight="1" x14ac:dyDescent="0.25">
      <c r="A33" s="71" t="s">
        <v>947</v>
      </c>
      <c r="B33" s="72" t="s">
        <v>1239</v>
      </c>
      <c r="C33" s="73"/>
    </row>
    <row r="34" spans="1:3" ht="21.75" customHeight="1" x14ac:dyDescent="0.25">
      <c r="A34" s="71" t="s">
        <v>948</v>
      </c>
      <c r="B34" s="72" t="s">
        <v>1059</v>
      </c>
      <c r="C34" s="73"/>
    </row>
    <row r="35" spans="1:3" ht="21.75" customHeight="1" x14ac:dyDescent="0.25">
      <c r="A35" s="71" t="s">
        <v>949</v>
      </c>
      <c r="B35" s="72" t="s">
        <v>1154</v>
      </c>
      <c r="C35" s="73"/>
    </row>
    <row r="36" spans="1:3" ht="21.75" customHeight="1" x14ac:dyDescent="0.25">
      <c r="A36" s="71" t="s">
        <v>331</v>
      </c>
      <c r="B36" s="72" t="s">
        <v>1243</v>
      </c>
      <c r="C36" s="73"/>
    </row>
    <row r="37" spans="1:3" ht="21.75" customHeight="1" x14ac:dyDescent="0.25">
      <c r="A37" s="71" t="s">
        <v>332</v>
      </c>
      <c r="B37" s="72" t="s">
        <v>1251</v>
      </c>
      <c r="C37" s="73"/>
    </row>
    <row r="38" spans="1:3" ht="21.75" customHeight="1" x14ac:dyDescent="0.25">
      <c r="A38" s="71" t="s">
        <v>333</v>
      </c>
      <c r="B38" s="72" t="s">
        <v>1260</v>
      </c>
      <c r="C38" s="73"/>
    </row>
  </sheetData>
  <mergeCells count="4">
    <mergeCell ref="A1:C1"/>
    <mergeCell ref="A2:C2"/>
    <mergeCell ref="A3:C3"/>
    <mergeCell ref="A5:C5"/>
  </mergeCells>
  <phoneticPr fontId="12" type="noConversion"/>
  <pageMargins left="0.7" right="0.7" top="0.75" bottom="0.75" header="0.3" footer="0.3"/>
  <pageSetup paperSize="12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52B0-0137-4B59-B4D9-4851A0E9C73E}">
  <dimension ref="A1:BP34"/>
  <sheetViews>
    <sheetView topLeftCell="A22" zoomScale="90" zoomScaleNormal="90" workbookViewId="0">
      <selection activeCell="A4" sqref="A4:XFD34"/>
    </sheetView>
  </sheetViews>
  <sheetFormatPr defaultRowHeight="15" x14ac:dyDescent="0.25"/>
  <cols>
    <col min="4" max="4" width="40.5703125" bestFit="1" customWidth="1"/>
  </cols>
  <sheetData>
    <row r="1" spans="1:68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7" t="s">
        <v>10</v>
      </c>
      <c r="V1" s="67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68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8" t="s">
        <v>30</v>
      </c>
      <c r="V2" s="68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68" ht="16.5" thickBot="1" x14ac:dyDescent="0.3">
      <c r="A3" s="7">
        <v>1</v>
      </c>
      <c r="B3" s="64">
        <v>2</v>
      </c>
      <c r="C3" s="64">
        <v>3</v>
      </c>
      <c r="D3" s="64">
        <v>4</v>
      </c>
      <c r="E3" s="64">
        <v>5</v>
      </c>
      <c r="F3" s="64">
        <v>6</v>
      </c>
      <c r="G3" s="64">
        <v>7</v>
      </c>
      <c r="H3" s="106">
        <v>8</v>
      </c>
      <c r="I3" s="106"/>
      <c r="J3" s="66" t="s">
        <v>39</v>
      </c>
      <c r="K3" s="64">
        <v>10</v>
      </c>
      <c r="L3" s="65">
        <v>11</v>
      </c>
      <c r="M3" s="65">
        <v>12</v>
      </c>
      <c r="N3" s="64">
        <v>13</v>
      </c>
      <c r="O3" s="65">
        <v>14</v>
      </c>
      <c r="P3" s="65">
        <v>15</v>
      </c>
      <c r="Q3" s="104">
        <v>16</v>
      </c>
      <c r="R3" s="104"/>
      <c r="S3" s="104">
        <v>17</v>
      </c>
      <c r="T3" s="104"/>
      <c r="U3" s="64">
        <v>18</v>
      </c>
      <c r="V3" s="64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64">
        <v>27</v>
      </c>
      <c r="AL3" s="105">
        <v>28</v>
      </c>
      <c r="AM3" s="105"/>
      <c r="AN3" s="65">
        <v>29</v>
      </c>
      <c r="AO3" s="64">
        <v>30</v>
      </c>
      <c r="AP3" s="64">
        <v>31</v>
      </c>
      <c r="AQ3" s="64">
        <v>32</v>
      </c>
      <c r="AR3" s="64">
        <v>33</v>
      </c>
      <c r="AS3" s="66" t="s">
        <v>40</v>
      </c>
      <c r="AT3" s="66" t="s">
        <v>41</v>
      </c>
      <c r="AU3" s="66" t="s">
        <v>42</v>
      </c>
      <c r="AV3" s="11" t="s">
        <v>43</v>
      </c>
      <c r="AW3" s="65">
        <v>38</v>
      </c>
      <c r="AX3" s="12">
        <v>39</v>
      </c>
      <c r="AY3" s="32">
        <v>40</v>
      </c>
    </row>
    <row r="4" spans="1:68" s="89" customFormat="1" ht="27" customHeight="1" x14ac:dyDescent="0.25">
      <c r="A4" s="13" t="s">
        <v>48</v>
      </c>
      <c r="B4" s="28"/>
      <c r="C4" s="30">
        <v>4566</v>
      </c>
      <c r="D4" s="75" t="s">
        <v>1364</v>
      </c>
      <c r="E4" s="22" t="s">
        <v>52</v>
      </c>
      <c r="F4" s="22" t="s">
        <v>45</v>
      </c>
      <c r="G4" s="85">
        <v>40528</v>
      </c>
      <c r="H4" s="78">
        <v>8</v>
      </c>
      <c r="I4" s="78">
        <v>8</v>
      </c>
      <c r="J4" s="19" t="s">
        <v>1365</v>
      </c>
      <c r="K4" s="22" t="s">
        <v>1366</v>
      </c>
      <c r="L4" s="19" t="s">
        <v>1367</v>
      </c>
      <c r="M4" s="20">
        <v>24249</v>
      </c>
      <c r="N4" s="22" t="s">
        <v>1368</v>
      </c>
      <c r="O4" s="19" t="s">
        <v>1369</v>
      </c>
      <c r="P4" s="20">
        <v>28069</v>
      </c>
      <c r="Q4" s="21" t="s">
        <v>53</v>
      </c>
      <c r="R4" s="22" t="s">
        <v>911</v>
      </c>
      <c r="S4" s="21" t="s">
        <v>47</v>
      </c>
      <c r="T4" s="22" t="s">
        <v>907</v>
      </c>
      <c r="U4" s="23" t="s">
        <v>958</v>
      </c>
      <c r="V4" s="23" t="s">
        <v>958</v>
      </c>
      <c r="W4" s="24" t="s">
        <v>50</v>
      </c>
      <c r="X4" s="22" t="s">
        <v>908</v>
      </c>
      <c r="Y4" s="24" t="s">
        <v>48</v>
      </c>
      <c r="Z4" s="22" t="s">
        <v>913</v>
      </c>
      <c r="AA4" s="25" t="s">
        <v>50</v>
      </c>
      <c r="AB4" s="16" t="s">
        <v>975</v>
      </c>
      <c r="AC4" s="25" t="s">
        <v>49</v>
      </c>
      <c r="AD4" s="26" t="s">
        <v>960</v>
      </c>
      <c r="AE4" s="24" t="s">
        <v>607</v>
      </c>
      <c r="AF4" s="27" t="s">
        <v>914</v>
      </c>
      <c r="AG4" s="25" t="s">
        <v>48</v>
      </c>
      <c r="AH4" s="27" t="s">
        <v>962</v>
      </c>
      <c r="AI4" s="24" t="s">
        <v>48</v>
      </c>
      <c r="AJ4" s="27" t="s">
        <v>1020</v>
      </c>
      <c r="AK4" s="29">
        <v>4</v>
      </c>
      <c r="AL4" s="24" t="s">
        <v>48</v>
      </c>
      <c r="AM4" s="27" t="s">
        <v>910</v>
      </c>
      <c r="AN4" s="93" t="s">
        <v>1370</v>
      </c>
      <c r="AO4" s="22" t="s">
        <v>1001</v>
      </c>
      <c r="AP4" s="30">
        <v>52</v>
      </c>
      <c r="AQ4" s="30">
        <v>8</v>
      </c>
      <c r="AR4" s="22" t="s">
        <v>103</v>
      </c>
      <c r="AS4" s="31" t="s">
        <v>1371</v>
      </c>
      <c r="AT4" s="31"/>
      <c r="AU4" s="31" t="s">
        <v>1372</v>
      </c>
      <c r="AV4" s="31" t="s">
        <v>1373</v>
      </c>
      <c r="AW4" s="30" t="s">
        <v>968</v>
      </c>
      <c r="AX4" s="22">
        <v>17</v>
      </c>
      <c r="AY4" s="22" t="s">
        <v>1374</v>
      </c>
      <c r="AZ4" s="22"/>
      <c r="BA4" s="22"/>
      <c r="BB4" s="22"/>
      <c r="BC4" s="22"/>
      <c r="BD4" s="22"/>
      <c r="BE4" s="86"/>
      <c r="BF4" s="22"/>
      <c r="BG4" s="22"/>
      <c r="BH4" s="22"/>
      <c r="BI4" s="22"/>
      <c r="BJ4" s="87"/>
      <c r="BK4" s="86"/>
      <c r="BL4" s="22"/>
      <c r="BM4" s="22"/>
      <c r="BN4" s="22"/>
      <c r="BO4" s="22"/>
      <c r="BP4" s="88"/>
    </row>
    <row r="5" spans="1:68" s="89" customFormat="1" ht="27" customHeight="1" x14ac:dyDescent="0.25">
      <c r="A5" s="13" t="s">
        <v>50</v>
      </c>
      <c r="B5" s="28"/>
      <c r="C5" s="30">
        <v>4534</v>
      </c>
      <c r="D5" s="75" t="s">
        <v>1746</v>
      </c>
      <c r="E5" s="22" t="s">
        <v>52</v>
      </c>
      <c r="F5" s="22" t="s">
        <v>953</v>
      </c>
      <c r="G5" s="85">
        <v>40511</v>
      </c>
      <c r="H5" s="78">
        <v>8</v>
      </c>
      <c r="I5" s="78">
        <v>8</v>
      </c>
      <c r="J5" s="19"/>
      <c r="K5" s="22" t="s">
        <v>1747</v>
      </c>
      <c r="L5" s="19"/>
      <c r="M5" s="79"/>
      <c r="N5" s="22" t="s">
        <v>1748</v>
      </c>
      <c r="O5" s="19"/>
      <c r="P5" s="20"/>
      <c r="Q5" s="21" t="s">
        <v>58</v>
      </c>
      <c r="R5" s="22" t="s">
        <v>921</v>
      </c>
      <c r="S5" s="21" t="s">
        <v>47</v>
      </c>
      <c r="T5" s="22" t="s">
        <v>907</v>
      </c>
      <c r="U5" s="23" t="s">
        <v>958</v>
      </c>
      <c r="V5" s="23" t="s">
        <v>958</v>
      </c>
      <c r="W5" s="24" t="s">
        <v>50</v>
      </c>
      <c r="X5" s="22" t="s">
        <v>908</v>
      </c>
      <c r="Y5" s="24" t="s">
        <v>48</v>
      </c>
      <c r="Z5" s="22" t="s">
        <v>913</v>
      </c>
      <c r="AA5" s="25" t="s">
        <v>50</v>
      </c>
      <c r="AB5" s="16" t="s">
        <v>975</v>
      </c>
      <c r="AC5" s="25" t="s">
        <v>54</v>
      </c>
      <c r="AD5" s="26" t="s">
        <v>1287</v>
      </c>
      <c r="AE5" s="24" t="s">
        <v>50</v>
      </c>
      <c r="AF5" s="27" t="s">
        <v>961</v>
      </c>
      <c r="AG5" s="25" t="s">
        <v>48</v>
      </c>
      <c r="AH5" s="27" t="s">
        <v>962</v>
      </c>
      <c r="AI5" s="24" t="s">
        <v>48</v>
      </c>
      <c r="AJ5" s="27" t="s">
        <v>1020</v>
      </c>
      <c r="AK5" s="29" t="s">
        <v>1749</v>
      </c>
      <c r="AL5" s="24"/>
      <c r="AM5" s="27" t="s">
        <v>909</v>
      </c>
      <c r="AN5" s="22"/>
      <c r="AO5" s="22" t="s">
        <v>964</v>
      </c>
      <c r="AP5" s="30">
        <v>26</v>
      </c>
      <c r="AQ5" s="30">
        <v>4</v>
      </c>
      <c r="AR5" s="22" t="s">
        <v>965</v>
      </c>
      <c r="AS5" s="31"/>
      <c r="AT5" s="31"/>
      <c r="AU5" s="31" t="s">
        <v>1750</v>
      </c>
      <c r="AV5" s="31"/>
      <c r="AW5" s="30" t="s">
        <v>968</v>
      </c>
      <c r="AX5" s="22">
        <v>17</v>
      </c>
      <c r="AY5" s="22" t="s">
        <v>1751</v>
      </c>
      <c r="AZ5" s="22"/>
      <c r="BA5" s="22"/>
      <c r="BB5" s="22"/>
      <c r="BC5" s="22"/>
      <c r="BD5" s="22"/>
      <c r="BE5" s="86"/>
      <c r="BF5" s="22"/>
      <c r="BG5" s="22"/>
      <c r="BH5" s="22"/>
      <c r="BI5" s="22"/>
      <c r="BJ5" s="87"/>
      <c r="BK5" s="86"/>
      <c r="BL5" s="22"/>
      <c r="BM5" s="22"/>
      <c r="BN5" s="22"/>
      <c r="BO5" s="22"/>
      <c r="BP5" s="88"/>
    </row>
    <row r="6" spans="1:68" s="89" customFormat="1" ht="27" customHeight="1" x14ac:dyDescent="0.25">
      <c r="A6" s="13" t="s">
        <v>49</v>
      </c>
      <c r="B6" s="28"/>
      <c r="C6" s="30">
        <v>4599</v>
      </c>
      <c r="D6" s="75" t="s">
        <v>1574</v>
      </c>
      <c r="E6" s="22" t="s">
        <v>52</v>
      </c>
      <c r="F6" s="22" t="s">
        <v>953</v>
      </c>
      <c r="G6" s="85">
        <v>40591</v>
      </c>
      <c r="H6" s="78">
        <v>8</v>
      </c>
      <c r="I6" s="78">
        <v>8</v>
      </c>
      <c r="J6" s="19" t="s">
        <v>1575</v>
      </c>
      <c r="K6" s="22" t="s">
        <v>1576</v>
      </c>
      <c r="L6" s="19" t="s">
        <v>1577</v>
      </c>
      <c r="M6" s="20">
        <v>27067</v>
      </c>
      <c r="N6" s="22" t="s">
        <v>1578</v>
      </c>
      <c r="O6" s="19" t="s">
        <v>1579</v>
      </c>
      <c r="P6" s="20">
        <v>30128</v>
      </c>
      <c r="Q6" s="21" t="s">
        <v>58</v>
      </c>
      <c r="R6" s="22" t="s">
        <v>921</v>
      </c>
      <c r="S6" s="21" t="s">
        <v>47</v>
      </c>
      <c r="T6" s="22" t="s">
        <v>907</v>
      </c>
      <c r="U6" s="23" t="s">
        <v>958</v>
      </c>
      <c r="V6" s="23" t="s">
        <v>958</v>
      </c>
      <c r="W6" s="24" t="s">
        <v>48</v>
      </c>
      <c r="X6" s="22" t="s">
        <v>913</v>
      </c>
      <c r="Y6" s="24" t="s">
        <v>48</v>
      </c>
      <c r="Z6" s="22" t="s">
        <v>913</v>
      </c>
      <c r="AA6" s="25" t="s">
        <v>50</v>
      </c>
      <c r="AB6" s="16" t="s">
        <v>975</v>
      </c>
      <c r="AC6" s="25" t="s">
        <v>54</v>
      </c>
      <c r="AD6" s="26" t="s">
        <v>1287</v>
      </c>
      <c r="AE6" s="24" t="s">
        <v>50</v>
      </c>
      <c r="AF6" s="27" t="s">
        <v>961</v>
      </c>
      <c r="AG6" s="25" t="s">
        <v>48</v>
      </c>
      <c r="AH6" s="27" t="s">
        <v>962</v>
      </c>
      <c r="AI6" s="24" t="s">
        <v>50</v>
      </c>
      <c r="AJ6" s="27" t="s">
        <v>963</v>
      </c>
      <c r="AK6" s="29">
        <v>1</v>
      </c>
      <c r="AL6" s="24" t="s">
        <v>48</v>
      </c>
      <c r="AM6" s="27" t="s">
        <v>910</v>
      </c>
      <c r="AN6" s="84" t="s">
        <v>553</v>
      </c>
      <c r="AO6" s="22" t="s">
        <v>1065</v>
      </c>
      <c r="AP6" s="30">
        <v>14</v>
      </c>
      <c r="AQ6" s="30">
        <v>2</v>
      </c>
      <c r="AR6" s="22" t="s">
        <v>978</v>
      </c>
      <c r="AS6" s="31" t="s">
        <v>1580</v>
      </c>
      <c r="AT6" s="31"/>
      <c r="AU6" s="31" t="s">
        <v>1581</v>
      </c>
      <c r="AV6" s="31"/>
      <c r="AW6" s="30" t="s">
        <v>968</v>
      </c>
      <c r="AX6" s="22">
        <v>17</v>
      </c>
      <c r="AY6" s="22" t="s">
        <v>1582</v>
      </c>
      <c r="AZ6" s="22"/>
      <c r="BA6" s="22"/>
      <c r="BB6" s="22"/>
      <c r="BC6" s="22"/>
      <c r="BD6" s="22"/>
      <c r="BE6" s="86"/>
      <c r="BF6" s="22"/>
      <c r="BG6" s="22"/>
      <c r="BH6" s="22"/>
      <c r="BI6" s="22"/>
      <c r="BJ6" s="87"/>
      <c r="BK6" s="86"/>
      <c r="BL6" s="22"/>
      <c r="BM6" s="22"/>
      <c r="BN6" s="22"/>
      <c r="BO6" s="22"/>
      <c r="BP6" s="88"/>
    </row>
    <row r="7" spans="1:68" s="90" customFormat="1" ht="26.25" customHeight="1" x14ac:dyDescent="0.25">
      <c r="A7" s="13" t="s">
        <v>558</v>
      </c>
      <c r="B7" s="28"/>
      <c r="C7" s="30">
        <v>4536</v>
      </c>
      <c r="D7" s="75" t="s">
        <v>1752</v>
      </c>
      <c r="E7" s="22" t="s">
        <v>52</v>
      </c>
      <c r="F7" s="22" t="s">
        <v>953</v>
      </c>
      <c r="G7" s="85">
        <v>40472</v>
      </c>
      <c r="H7" s="78">
        <v>8</v>
      </c>
      <c r="I7" s="78">
        <v>8</v>
      </c>
      <c r="J7" s="19"/>
      <c r="K7" s="22" t="s">
        <v>1753</v>
      </c>
      <c r="L7" s="19" t="s">
        <v>1754</v>
      </c>
      <c r="M7" s="20"/>
      <c r="N7" s="22" t="s">
        <v>1176</v>
      </c>
      <c r="O7" s="19" t="s">
        <v>1755</v>
      </c>
      <c r="P7" s="20"/>
      <c r="Q7" s="21" t="s">
        <v>46</v>
      </c>
      <c r="R7" s="22" t="s">
        <v>906</v>
      </c>
      <c r="S7" s="21" t="s">
        <v>58</v>
      </c>
      <c r="T7" s="22" t="s">
        <v>921</v>
      </c>
      <c r="U7" s="23" t="s">
        <v>958</v>
      </c>
      <c r="V7" s="23" t="s">
        <v>958</v>
      </c>
      <c r="W7" s="24" t="s">
        <v>55</v>
      </c>
      <c r="X7" s="22" t="s">
        <v>915</v>
      </c>
      <c r="Y7" s="24" t="s">
        <v>48</v>
      </c>
      <c r="Z7" s="22" t="s">
        <v>913</v>
      </c>
      <c r="AA7" s="25" t="s">
        <v>50</v>
      </c>
      <c r="AB7" s="16" t="s">
        <v>975</v>
      </c>
      <c r="AC7" s="25" t="s">
        <v>50</v>
      </c>
      <c r="AD7" s="26" t="s">
        <v>1030</v>
      </c>
      <c r="AE7" s="24" t="s">
        <v>607</v>
      </c>
      <c r="AF7" s="27" t="s">
        <v>914</v>
      </c>
      <c r="AG7" s="25" t="s">
        <v>48</v>
      </c>
      <c r="AH7" s="27" t="s">
        <v>962</v>
      </c>
      <c r="AI7" s="24" t="s">
        <v>50</v>
      </c>
      <c r="AJ7" s="27" t="s">
        <v>963</v>
      </c>
      <c r="AK7" s="29">
        <v>0</v>
      </c>
      <c r="AL7" s="24"/>
      <c r="AM7" s="27" t="s">
        <v>909</v>
      </c>
      <c r="AN7" s="22"/>
      <c r="AO7" s="22" t="s">
        <v>1001</v>
      </c>
      <c r="AP7" s="30">
        <v>41</v>
      </c>
      <c r="AQ7" s="30">
        <v>6</v>
      </c>
      <c r="AR7" s="22" t="s">
        <v>965</v>
      </c>
      <c r="AS7" s="31" t="s">
        <v>1756</v>
      </c>
      <c r="AT7" s="31"/>
      <c r="AU7" s="31" t="s">
        <v>1757</v>
      </c>
      <c r="AV7" s="31"/>
      <c r="AW7" s="30" t="s">
        <v>968</v>
      </c>
      <c r="AX7" s="22">
        <v>17</v>
      </c>
      <c r="AY7" s="22" t="s">
        <v>1758</v>
      </c>
      <c r="AZ7" s="22"/>
      <c r="BA7" s="22"/>
      <c r="BB7" s="22"/>
      <c r="BC7" s="22"/>
      <c r="BD7" s="22"/>
      <c r="BE7" s="86"/>
      <c r="BF7" s="22"/>
      <c r="BG7" s="22"/>
      <c r="BH7" s="22"/>
      <c r="BI7" s="22"/>
      <c r="BJ7" s="87"/>
      <c r="BK7" s="86"/>
      <c r="BL7" s="22"/>
      <c r="BM7" s="22"/>
      <c r="BN7" s="22"/>
      <c r="BO7" s="22"/>
      <c r="BP7" s="88"/>
    </row>
    <row r="8" spans="1:68" s="89" customFormat="1" ht="27" customHeight="1" x14ac:dyDescent="0.25">
      <c r="A8" s="13" t="s">
        <v>54</v>
      </c>
      <c r="B8" s="28"/>
      <c r="C8" s="30">
        <v>4546</v>
      </c>
      <c r="D8" s="94" t="s">
        <v>1375</v>
      </c>
      <c r="E8" s="22" t="s">
        <v>52</v>
      </c>
      <c r="F8" s="22" t="s">
        <v>45</v>
      </c>
      <c r="G8" s="95" t="s">
        <v>1376</v>
      </c>
      <c r="H8" s="78">
        <v>9</v>
      </c>
      <c r="I8" s="78">
        <v>9</v>
      </c>
      <c r="J8" s="19" t="s">
        <v>1377</v>
      </c>
      <c r="K8" s="96" t="s">
        <v>1378</v>
      </c>
      <c r="L8" s="19"/>
      <c r="M8" s="96"/>
      <c r="N8" s="96" t="s">
        <v>1378</v>
      </c>
      <c r="O8" s="19"/>
      <c r="P8" s="31"/>
      <c r="Q8" s="21"/>
      <c r="R8" s="80"/>
      <c r="S8" s="21"/>
      <c r="T8" s="81"/>
      <c r="U8" s="23" t="s">
        <v>958</v>
      </c>
      <c r="V8" s="23" t="s">
        <v>958</v>
      </c>
      <c r="W8" s="24" t="s">
        <v>48</v>
      </c>
      <c r="X8" s="82" t="s">
        <v>913</v>
      </c>
      <c r="Y8" s="24" t="s">
        <v>48</v>
      </c>
      <c r="Z8" s="82" t="s">
        <v>913</v>
      </c>
      <c r="AA8" s="25" t="s">
        <v>50</v>
      </c>
      <c r="AB8" s="16" t="s">
        <v>975</v>
      </c>
      <c r="AC8" s="25" t="s">
        <v>50</v>
      </c>
      <c r="AD8" s="26" t="s">
        <v>1030</v>
      </c>
      <c r="AE8" s="24" t="s">
        <v>607</v>
      </c>
      <c r="AF8" s="27" t="s">
        <v>914</v>
      </c>
      <c r="AG8" s="25" t="s">
        <v>54</v>
      </c>
      <c r="AH8" s="27" t="s">
        <v>1379</v>
      </c>
      <c r="AI8" s="24" t="s">
        <v>54</v>
      </c>
      <c r="AJ8" s="27" t="s">
        <v>1189</v>
      </c>
      <c r="AK8" s="29">
        <v>1</v>
      </c>
      <c r="AL8" s="24" t="s">
        <v>48</v>
      </c>
      <c r="AM8" s="27" t="s">
        <v>910</v>
      </c>
      <c r="AN8" s="29" t="s">
        <v>1380</v>
      </c>
      <c r="AO8" s="28"/>
      <c r="AP8" s="28"/>
      <c r="AQ8" s="28"/>
      <c r="AR8" s="28"/>
      <c r="AS8" s="30"/>
      <c r="AT8" s="22"/>
      <c r="AU8" s="22">
        <v>81232080727</v>
      </c>
      <c r="AV8" s="22"/>
      <c r="AW8" s="22"/>
      <c r="AX8" s="22"/>
      <c r="AY8" s="22"/>
      <c r="AZ8" s="22"/>
      <c r="BA8" s="22"/>
      <c r="BB8" s="22"/>
      <c r="BC8" s="22"/>
      <c r="BD8" s="22"/>
      <c r="BE8" s="86"/>
      <c r="BF8" s="22"/>
      <c r="BG8" s="22"/>
      <c r="BH8" s="22"/>
      <c r="BI8" s="22"/>
      <c r="BJ8" s="87"/>
      <c r="BK8" s="86"/>
      <c r="BL8" s="22"/>
      <c r="BM8" s="22"/>
      <c r="BN8" s="22"/>
      <c r="BO8" s="22"/>
      <c r="BP8" s="88"/>
    </row>
    <row r="9" spans="1:68" s="90" customFormat="1" ht="27" customHeight="1" x14ac:dyDescent="0.25">
      <c r="A9" s="13" t="s">
        <v>934</v>
      </c>
      <c r="B9" s="28"/>
      <c r="C9" s="30">
        <v>4569</v>
      </c>
      <c r="D9" s="75" t="s">
        <v>1381</v>
      </c>
      <c r="E9" s="22" t="s">
        <v>44</v>
      </c>
      <c r="F9" s="22" t="s">
        <v>45</v>
      </c>
      <c r="G9" s="85">
        <v>40179</v>
      </c>
      <c r="H9" s="78">
        <v>9</v>
      </c>
      <c r="I9" s="78">
        <v>9</v>
      </c>
      <c r="J9" s="19" t="s">
        <v>1382</v>
      </c>
      <c r="K9" s="22" t="s">
        <v>1383</v>
      </c>
      <c r="L9" s="19" t="s">
        <v>1384</v>
      </c>
      <c r="M9" s="20">
        <v>31157</v>
      </c>
      <c r="N9" s="22" t="s">
        <v>1383</v>
      </c>
      <c r="O9" s="19" t="s">
        <v>1384</v>
      </c>
      <c r="P9" s="20">
        <v>31157</v>
      </c>
      <c r="Q9" s="21" t="s">
        <v>46</v>
      </c>
      <c r="R9" s="22" t="s">
        <v>906</v>
      </c>
      <c r="S9" s="21" t="s">
        <v>46</v>
      </c>
      <c r="T9" s="22" t="s">
        <v>906</v>
      </c>
      <c r="U9" s="23" t="s">
        <v>958</v>
      </c>
      <c r="V9" s="23" t="s">
        <v>958</v>
      </c>
      <c r="W9" s="24" t="s">
        <v>55</v>
      </c>
      <c r="X9" s="22" t="s">
        <v>915</v>
      </c>
      <c r="Y9" s="24" t="s">
        <v>48</v>
      </c>
      <c r="Z9" s="22" t="s">
        <v>913</v>
      </c>
      <c r="AA9" s="25" t="s">
        <v>558</v>
      </c>
      <c r="AB9" s="16" t="s">
        <v>959</v>
      </c>
      <c r="AC9" s="25" t="s">
        <v>50</v>
      </c>
      <c r="AD9" s="26" t="s">
        <v>1030</v>
      </c>
      <c r="AE9" s="24" t="s">
        <v>558</v>
      </c>
      <c r="AF9" s="27" t="s">
        <v>976</v>
      </c>
      <c r="AG9" s="25" t="s">
        <v>48</v>
      </c>
      <c r="AH9" s="27" t="s">
        <v>962</v>
      </c>
      <c r="AI9" s="24" t="s">
        <v>50</v>
      </c>
      <c r="AJ9" s="27" t="s">
        <v>963</v>
      </c>
      <c r="AK9" s="29">
        <v>2</v>
      </c>
      <c r="AL9" s="24" t="s">
        <v>50</v>
      </c>
      <c r="AM9" s="27" t="s">
        <v>916</v>
      </c>
      <c r="AN9" s="84" t="s">
        <v>1385</v>
      </c>
      <c r="AO9" s="22" t="s">
        <v>1021</v>
      </c>
      <c r="AP9" s="30">
        <v>47</v>
      </c>
      <c r="AQ9" s="30">
        <v>7</v>
      </c>
      <c r="AR9" s="22" t="s">
        <v>103</v>
      </c>
      <c r="AS9" s="31" t="s">
        <v>1386</v>
      </c>
      <c r="AT9" s="31"/>
      <c r="AU9" s="31" t="s">
        <v>1387</v>
      </c>
      <c r="AV9" s="31" t="s">
        <v>1388</v>
      </c>
      <c r="AW9" s="30" t="s">
        <v>968</v>
      </c>
      <c r="AX9" s="22">
        <v>17</v>
      </c>
      <c r="AY9" s="22" t="s">
        <v>1389</v>
      </c>
      <c r="AZ9" s="22"/>
      <c r="BA9" s="22"/>
      <c r="BB9" s="22"/>
      <c r="BC9" s="22"/>
      <c r="BD9" s="22"/>
      <c r="BE9" s="86"/>
      <c r="BF9" s="22"/>
      <c r="BG9" s="22"/>
      <c r="BH9" s="22"/>
      <c r="BI9" s="22"/>
      <c r="BJ9" s="87"/>
      <c r="BK9" s="86"/>
      <c r="BL9" s="22"/>
      <c r="BM9" s="22"/>
      <c r="BN9" s="22"/>
      <c r="BO9" s="22"/>
      <c r="BP9" s="88"/>
    </row>
    <row r="10" spans="1:68" s="89" customFormat="1" ht="27" customHeight="1" x14ac:dyDescent="0.25">
      <c r="A10" s="13" t="s">
        <v>55</v>
      </c>
      <c r="B10" s="28"/>
      <c r="C10" s="30">
        <v>4630</v>
      </c>
      <c r="D10" s="75" t="s">
        <v>1583</v>
      </c>
      <c r="E10" s="22" t="s">
        <v>52</v>
      </c>
      <c r="F10" s="22" t="s">
        <v>953</v>
      </c>
      <c r="G10" s="85">
        <v>40483</v>
      </c>
      <c r="H10" s="78">
        <v>8</v>
      </c>
      <c r="I10" s="78">
        <v>8</v>
      </c>
      <c r="J10" s="19" t="s">
        <v>1584</v>
      </c>
      <c r="K10" s="22" t="s">
        <v>1585</v>
      </c>
      <c r="L10" s="19" t="s">
        <v>1586</v>
      </c>
      <c r="M10" s="20">
        <v>23108</v>
      </c>
      <c r="N10" s="22" t="s">
        <v>1587</v>
      </c>
      <c r="O10" s="19" t="s">
        <v>1588</v>
      </c>
      <c r="P10" s="20">
        <v>27576</v>
      </c>
      <c r="Q10" s="21" t="s">
        <v>46</v>
      </c>
      <c r="R10" s="22" t="s">
        <v>906</v>
      </c>
      <c r="S10" s="21" t="s">
        <v>46</v>
      </c>
      <c r="T10" s="22" t="s">
        <v>906</v>
      </c>
      <c r="U10" s="23" t="s">
        <v>958</v>
      </c>
      <c r="V10" s="23" t="s">
        <v>958</v>
      </c>
      <c r="W10" s="24" t="s">
        <v>48</v>
      </c>
      <c r="X10" s="22" t="s">
        <v>913</v>
      </c>
      <c r="Y10" s="24" t="s">
        <v>48</v>
      </c>
      <c r="Z10" s="22" t="s">
        <v>913</v>
      </c>
      <c r="AA10" s="25" t="s">
        <v>50</v>
      </c>
      <c r="AB10" s="16" t="s">
        <v>975</v>
      </c>
      <c r="AC10" s="25" t="s">
        <v>48</v>
      </c>
      <c r="AD10" s="26" t="s">
        <v>1019</v>
      </c>
      <c r="AE10" s="24" t="s">
        <v>50</v>
      </c>
      <c r="AF10" s="27" t="s">
        <v>961</v>
      </c>
      <c r="AG10" s="25" t="s">
        <v>48</v>
      </c>
      <c r="AH10" s="27" t="s">
        <v>962</v>
      </c>
      <c r="AI10" s="24" t="s">
        <v>54</v>
      </c>
      <c r="AJ10" s="27" t="s">
        <v>1189</v>
      </c>
      <c r="AK10" s="29">
        <v>4</v>
      </c>
      <c r="AL10" s="24" t="s">
        <v>48</v>
      </c>
      <c r="AM10" s="27" t="s">
        <v>910</v>
      </c>
      <c r="AN10" s="84" t="s">
        <v>1589</v>
      </c>
      <c r="AO10" s="22" t="s">
        <v>964</v>
      </c>
      <c r="AP10" s="30">
        <v>2</v>
      </c>
      <c r="AQ10" s="30">
        <v>1</v>
      </c>
      <c r="AR10" s="22" t="s">
        <v>965</v>
      </c>
      <c r="AS10" s="31" t="s">
        <v>1590</v>
      </c>
      <c r="AT10" s="31"/>
      <c r="AU10" s="31" t="s">
        <v>1591</v>
      </c>
      <c r="AV10" s="31"/>
      <c r="AW10" s="30" t="s">
        <v>968</v>
      </c>
      <c r="AX10" s="22">
        <v>17</v>
      </c>
      <c r="AY10" s="22" t="s">
        <v>1592</v>
      </c>
      <c r="AZ10" s="22"/>
      <c r="BA10" s="22"/>
      <c r="BB10" s="22"/>
      <c r="BC10" s="22"/>
      <c r="BD10" s="22"/>
      <c r="BE10" s="86"/>
      <c r="BF10" s="22"/>
      <c r="BG10" s="22"/>
      <c r="BH10" s="22"/>
      <c r="BI10" s="22"/>
      <c r="BJ10" s="87"/>
      <c r="BK10" s="86"/>
      <c r="BL10" s="22"/>
      <c r="BM10" s="22"/>
      <c r="BN10" s="22"/>
      <c r="BO10" s="22"/>
      <c r="BP10" s="88"/>
    </row>
    <row r="11" spans="1:68" s="89" customFormat="1" ht="27" customHeight="1" x14ac:dyDescent="0.25">
      <c r="A11" s="13" t="s">
        <v>607</v>
      </c>
      <c r="B11" s="28"/>
      <c r="C11" s="30">
        <v>4570</v>
      </c>
      <c r="D11" s="75" t="s">
        <v>1390</v>
      </c>
      <c r="E11" s="22" t="s">
        <v>52</v>
      </c>
      <c r="F11" s="22" t="s">
        <v>45</v>
      </c>
      <c r="G11" s="85">
        <v>40542</v>
      </c>
      <c r="H11" s="78">
        <v>8</v>
      </c>
      <c r="I11" s="78">
        <v>8</v>
      </c>
      <c r="J11" s="19" t="s">
        <v>1391</v>
      </c>
      <c r="K11" s="22" t="s">
        <v>1392</v>
      </c>
      <c r="L11" s="19" t="s">
        <v>1393</v>
      </c>
      <c r="M11" s="20">
        <v>27624</v>
      </c>
      <c r="N11" s="22" t="s">
        <v>1394</v>
      </c>
      <c r="O11" s="19" t="s">
        <v>1395</v>
      </c>
      <c r="P11" s="20">
        <v>29709</v>
      </c>
      <c r="Q11" s="21" t="s">
        <v>58</v>
      </c>
      <c r="R11" s="22" t="s">
        <v>921</v>
      </c>
      <c r="S11" s="21" t="s">
        <v>47</v>
      </c>
      <c r="T11" s="22" t="s">
        <v>907</v>
      </c>
      <c r="U11" s="23" t="s">
        <v>958</v>
      </c>
      <c r="V11" s="23" t="s">
        <v>958</v>
      </c>
      <c r="W11" s="24" t="s">
        <v>48</v>
      </c>
      <c r="X11" s="22" t="s">
        <v>913</v>
      </c>
      <c r="Y11" s="24" t="s">
        <v>48</v>
      </c>
      <c r="Z11" s="22" t="s">
        <v>913</v>
      </c>
      <c r="AA11" s="25" t="s">
        <v>50</v>
      </c>
      <c r="AB11" s="16" t="s">
        <v>975</v>
      </c>
      <c r="AC11" s="25" t="s">
        <v>48</v>
      </c>
      <c r="AD11" s="26" t="s">
        <v>1019</v>
      </c>
      <c r="AE11" s="24" t="s">
        <v>607</v>
      </c>
      <c r="AF11" s="27" t="s">
        <v>914</v>
      </c>
      <c r="AG11" s="25" t="s">
        <v>48</v>
      </c>
      <c r="AH11" s="27" t="s">
        <v>962</v>
      </c>
      <c r="AI11" s="24" t="s">
        <v>50</v>
      </c>
      <c r="AJ11" s="27" t="s">
        <v>963</v>
      </c>
      <c r="AK11" s="29">
        <v>1</v>
      </c>
      <c r="AL11" s="24" t="s">
        <v>48</v>
      </c>
      <c r="AM11" s="27" t="s">
        <v>910</v>
      </c>
      <c r="AN11" s="84" t="s">
        <v>553</v>
      </c>
      <c r="AO11" s="22" t="s">
        <v>194</v>
      </c>
      <c r="AP11" s="30">
        <v>24</v>
      </c>
      <c r="AQ11" s="30">
        <v>4</v>
      </c>
      <c r="AR11" s="22" t="s">
        <v>70</v>
      </c>
      <c r="AS11" s="31" t="s">
        <v>1396</v>
      </c>
      <c r="AT11" s="31"/>
      <c r="AU11" s="31" t="s">
        <v>1397</v>
      </c>
      <c r="AV11" s="31" t="s">
        <v>1398</v>
      </c>
      <c r="AW11" s="30" t="s">
        <v>968</v>
      </c>
      <c r="AX11" s="22">
        <v>17</v>
      </c>
      <c r="AY11" s="22" t="s">
        <v>1399</v>
      </c>
      <c r="AZ11" s="22"/>
      <c r="BA11" s="22"/>
      <c r="BB11" s="22"/>
      <c r="BC11" s="22"/>
      <c r="BD11" s="22"/>
      <c r="BE11" s="86"/>
      <c r="BF11" s="22"/>
      <c r="BG11" s="22"/>
      <c r="BH11" s="22"/>
      <c r="BI11" s="22"/>
      <c r="BJ11" s="87"/>
      <c r="BK11" s="86"/>
      <c r="BL11" s="22"/>
      <c r="BM11" s="22"/>
      <c r="BN11" s="22"/>
      <c r="BO11" s="22"/>
      <c r="BP11" s="88"/>
    </row>
    <row r="12" spans="1:68" s="89" customFormat="1" ht="27" customHeight="1" x14ac:dyDescent="0.25">
      <c r="A12" s="13" t="s">
        <v>39</v>
      </c>
      <c r="B12" s="28"/>
      <c r="C12" s="30">
        <v>4605</v>
      </c>
      <c r="D12" s="75" t="s">
        <v>1593</v>
      </c>
      <c r="E12" s="22" t="s">
        <v>44</v>
      </c>
      <c r="F12" s="22" t="s">
        <v>953</v>
      </c>
      <c r="G12" s="85">
        <v>40476</v>
      </c>
      <c r="H12" s="78">
        <v>8</v>
      </c>
      <c r="I12" s="78">
        <v>8</v>
      </c>
      <c r="J12" s="19"/>
      <c r="K12" s="22" t="s">
        <v>1594</v>
      </c>
      <c r="L12" s="19"/>
      <c r="M12" s="20"/>
      <c r="N12" s="22" t="s">
        <v>1595</v>
      </c>
      <c r="O12" s="19" t="s">
        <v>1596</v>
      </c>
      <c r="P12" s="20"/>
      <c r="Q12" s="21" t="s">
        <v>53</v>
      </c>
      <c r="R12" s="22" t="s">
        <v>911</v>
      </c>
      <c r="S12" s="21" t="s">
        <v>53</v>
      </c>
      <c r="T12" s="22" t="s">
        <v>911</v>
      </c>
      <c r="U12" s="23" t="s">
        <v>958</v>
      </c>
      <c r="V12" s="23" t="s">
        <v>958</v>
      </c>
      <c r="W12" s="24" t="s">
        <v>48</v>
      </c>
      <c r="X12" s="22" t="s">
        <v>913</v>
      </c>
      <c r="Y12" s="24" t="s">
        <v>48</v>
      </c>
      <c r="Z12" s="22" t="s">
        <v>913</v>
      </c>
      <c r="AA12" s="25" t="s">
        <v>48</v>
      </c>
      <c r="AB12" s="16" t="s">
        <v>1351</v>
      </c>
      <c r="AC12" s="25" t="s">
        <v>48</v>
      </c>
      <c r="AD12" s="26" t="s">
        <v>1019</v>
      </c>
      <c r="AE12" s="24" t="s">
        <v>49</v>
      </c>
      <c r="AF12" s="27" t="s">
        <v>923</v>
      </c>
      <c r="AG12" s="25" t="s">
        <v>48</v>
      </c>
      <c r="AH12" s="27" t="s">
        <v>962</v>
      </c>
      <c r="AI12" s="24" t="s">
        <v>50</v>
      </c>
      <c r="AJ12" s="27" t="s">
        <v>963</v>
      </c>
      <c r="AK12" s="29">
        <v>0</v>
      </c>
      <c r="AL12" s="24"/>
      <c r="AM12" s="27" t="s">
        <v>909</v>
      </c>
      <c r="AN12" s="84"/>
      <c r="AO12" s="22" t="s">
        <v>1031</v>
      </c>
      <c r="AP12" s="30">
        <v>21</v>
      </c>
      <c r="AQ12" s="30">
        <v>4</v>
      </c>
      <c r="AR12" s="22" t="s">
        <v>978</v>
      </c>
      <c r="AS12" s="31" t="s">
        <v>1597</v>
      </c>
      <c r="AT12" s="31"/>
      <c r="AU12" s="31"/>
      <c r="AV12" s="31"/>
      <c r="AW12" s="30" t="s">
        <v>968</v>
      </c>
      <c r="AX12" s="22">
        <v>17</v>
      </c>
      <c r="AY12" s="22" t="s">
        <v>1598</v>
      </c>
      <c r="AZ12" s="22"/>
      <c r="BA12" s="22"/>
      <c r="BB12" s="22"/>
      <c r="BC12" s="22"/>
      <c r="BD12" s="22"/>
      <c r="BE12" s="86"/>
      <c r="BF12" s="22"/>
      <c r="BG12" s="22"/>
      <c r="BH12" s="22"/>
      <c r="BI12" s="22"/>
      <c r="BJ12" s="87"/>
      <c r="BK12" s="86"/>
      <c r="BL12" s="22"/>
      <c r="BM12" s="22"/>
      <c r="BN12" s="22"/>
      <c r="BO12" s="22"/>
      <c r="BP12" s="88"/>
    </row>
    <row r="13" spans="1:68" s="89" customFormat="1" ht="27" customHeight="1" x14ac:dyDescent="0.25">
      <c r="A13" s="13" t="s">
        <v>242</v>
      </c>
      <c r="B13" s="28"/>
      <c r="C13" s="30">
        <v>4541</v>
      </c>
      <c r="D13" s="75" t="s">
        <v>1759</v>
      </c>
      <c r="E13" s="22" t="s">
        <v>52</v>
      </c>
      <c r="F13" s="22" t="s">
        <v>953</v>
      </c>
      <c r="G13" s="85">
        <v>40303</v>
      </c>
      <c r="H13" s="78">
        <v>8</v>
      </c>
      <c r="I13" s="78">
        <v>8</v>
      </c>
      <c r="J13" s="19"/>
      <c r="K13" s="22" t="s">
        <v>1760</v>
      </c>
      <c r="L13" s="19" t="s">
        <v>1761</v>
      </c>
      <c r="M13" s="20"/>
      <c r="N13" s="22" t="s">
        <v>1762</v>
      </c>
      <c r="O13" s="19" t="s">
        <v>1763</v>
      </c>
      <c r="P13" s="20"/>
      <c r="Q13" s="21" t="s">
        <v>58</v>
      </c>
      <c r="R13" s="22" t="s">
        <v>921</v>
      </c>
      <c r="S13" s="21" t="s">
        <v>53</v>
      </c>
      <c r="T13" s="22" t="s">
        <v>911</v>
      </c>
      <c r="U13" s="23" t="s">
        <v>958</v>
      </c>
      <c r="V13" s="23" t="s">
        <v>958</v>
      </c>
      <c r="W13" s="24" t="s">
        <v>48</v>
      </c>
      <c r="X13" s="22" t="s">
        <v>913</v>
      </c>
      <c r="Y13" s="24" t="s">
        <v>55</v>
      </c>
      <c r="Z13" s="22" t="s">
        <v>915</v>
      </c>
      <c r="AA13" s="25" t="s">
        <v>50</v>
      </c>
      <c r="AB13" s="16" t="s">
        <v>975</v>
      </c>
      <c r="AC13" s="25" t="s">
        <v>48</v>
      </c>
      <c r="AD13" s="26" t="s">
        <v>1019</v>
      </c>
      <c r="AE13" s="24" t="s">
        <v>50</v>
      </c>
      <c r="AF13" s="27" t="s">
        <v>961</v>
      </c>
      <c r="AG13" s="25" t="s">
        <v>48</v>
      </c>
      <c r="AH13" s="27" t="s">
        <v>962</v>
      </c>
      <c r="AI13" s="24" t="s">
        <v>48</v>
      </c>
      <c r="AJ13" s="27" t="s">
        <v>1020</v>
      </c>
      <c r="AK13" s="29">
        <v>0</v>
      </c>
      <c r="AL13" s="24"/>
      <c r="AM13" s="27" t="s">
        <v>909</v>
      </c>
      <c r="AN13" s="22"/>
      <c r="AO13" s="22" t="s">
        <v>1001</v>
      </c>
      <c r="AP13" s="30">
        <v>34</v>
      </c>
      <c r="AQ13" s="30">
        <v>5</v>
      </c>
      <c r="AR13" s="22" t="s">
        <v>965</v>
      </c>
      <c r="AS13" s="31" t="s">
        <v>1764</v>
      </c>
      <c r="AT13" s="31"/>
      <c r="AU13" s="31" t="s">
        <v>1765</v>
      </c>
      <c r="AV13" s="31" t="s">
        <v>1766</v>
      </c>
      <c r="AW13" s="30" t="s">
        <v>968</v>
      </c>
      <c r="AX13" s="22">
        <v>17</v>
      </c>
      <c r="AY13" s="22" t="s">
        <v>1767</v>
      </c>
      <c r="AZ13" s="22"/>
      <c r="BA13" s="22"/>
      <c r="BB13" s="22"/>
      <c r="BC13" s="22"/>
      <c r="BD13" s="22"/>
      <c r="BE13" s="86"/>
      <c r="BF13" s="22"/>
      <c r="BG13" s="22"/>
      <c r="BH13" s="22"/>
      <c r="BI13" s="22"/>
      <c r="BJ13" s="87"/>
      <c r="BK13" s="86"/>
      <c r="BL13" s="22"/>
      <c r="BM13" s="22"/>
      <c r="BN13" s="22"/>
      <c r="BO13" s="22"/>
      <c r="BP13" s="88"/>
    </row>
    <row r="14" spans="1:68" s="90" customFormat="1" ht="26.25" customHeight="1" x14ac:dyDescent="0.25">
      <c r="A14" s="13" t="s">
        <v>935</v>
      </c>
      <c r="B14" s="28"/>
      <c r="C14" s="30">
        <v>4573</v>
      </c>
      <c r="D14" s="75" t="s">
        <v>1400</v>
      </c>
      <c r="E14" s="22" t="s">
        <v>52</v>
      </c>
      <c r="F14" s="22" t="s">
        <v>45</v>
      </c>
      <c r="G14" s="85">
        <v>40483</v>
      </c>
      <c r="H14" s="78">
        <v>8</v>
      </c>
      <c r="I14" s="78">
        <v>8</v>
      </c>
      <c r="J14" s="19" t="s">
        <v>1401</v>
      </c>
      <c r="K14" s="22" t="s">
        <v>1402</v>
      </c>
      <c r="L14" s="19" t="s">
        <v>1403</v>
      </c>
      <c r="M14" s="20">
        <v>32331</v>
      </c>
      <c r="N14" s="22" t="s">
        <v>1404</v>
      </c>
      <c r="O14" s="19" t="s">
        <v>1405</v>
      </c>
      <c r="P14" s="20">
        <v>31787</v>
      </c>
      <c r="Q14" s="21" t="s">
        <v>53</v>
      </c>
      <c r="R14" s="22" t="s">
        <v>911</v>
      </c>
      <c r="S14" s="21" t="s">
        <v>53</v>
      </c>
      <c r="T14" s="22" t="s">
        <v>911</v>
      </c>
      <c r="U14" s="23" t="s">
        <v>958</v>
      </c>
      <c r="V14" s="23" t="s">
        <v>958</v>
      </c>
      <c r="W14" s="24" t="s">
        <v>50</v>
      </c>
      <c r="X14" s="22" t="s">
        <v>908</v>
      </c>
      <c r="Y14" s="24" t="s">
        <v>50</v>
      </c>
      <c r="Z14" s="22" t="s">
        <v>908</v>
      </c>
      <c r="AA14" s="25" t="s">
        <v>50</v>
      </c>
      <c r="AB14" s="16" t="s">
        <v>975</v>
      </c>
      <c r="AC14" s="25" t="s">
        <v>48</v>
      </c>
      <c r="AD14" s="26" t="s">
        <v>1019</v>
      </c>
      <c r="AE14" s="24" t="s">
        <v>50</v>
      </c>
      <c r="AF14" s="27" t="s">
        <v>961</v>
      </c>
      <c r="AG14" s="25" t="s">
        <v>50</v>
      </c>
      <c r="AH14" s="27" t="s">
        <v>987</v>
      </c>
      <c r="AI14" s="24" t="s">
        <v>50</v>
      </c>
      <c r="AJ14" s="27" t="s">
        <v>963</v>
      </c>
      <c r="AK14" s="29">
        <v>1</v>
      </c>
      <c r="AL14" s="24" t="s">
        <v>48</v>
      </c>
      <c r="AM14" s="27" t="s">
        <v>910</v>
      </c>
      <c r="AN14" s="84" t="s">
        <v>1130</v>
      </c>
      <c r="AO14" s="22" t="s">
        <v>1001</v>
      </c>
      <c r="AP14" s="30">
        <v>29</v>
      </c>
      <c r="AQ14" s="30">
        <v>5</v>
      </c>
      <c r="AR14" s="22" t="s">
        <v>1406</v>
      </c>
      <c r="AS14" s="31" t="s">
        <v>1407</v>
      </c>
      <c r="AT14" s="31"/>
      <c r="AU14" s="31" t="s">
        <v>1408</v>
      </c>
      <c r="AV14" s="31" t="s">
        <v>1409</v>
      </c>
      <c r="AW14" s="30" t="s">
        <v>968</v>
      </c>
      <c r="AX14" s="22">
        <v>17</v>
      </c>
      <c r="AY14" s="22" t="s">
        <v>1410</v>
      </c>
      <c r="AZ14" s="22"/>
      <c r="BA14" s="22"/>
      <c r="BB14" s="22"/>
      <c r="BC14" s="22"/>
      <c r="BD14" s="22"/>
      <c r="BE14" s="86"/>
      <c r="BF14" s="22"/>
      <c r="BG14" s="22"/>
      <c r="BH14" s="22"/>
      <c r="BI14" s="22"/>
      <c r="BJ14" s="87"/>
      <c r="BK14" s="86"/>
      <c r="BL14" s="22"/>
      <c r="BM14" s="22"/>
      <c r="BN14" s="22"/>
      <c r="BO14" s="22"/>
      <c r="BP14" s="88"/>
    </row>
    <row r="15" spans="1:68" s="89" customFormat="1" ht="27" customHeight="1" x14ac:dyDescent="0.25">
      <c r="A15" s="13" t="s">
        <v>56</v>
      </c>
      <c r="B15" s="28"/>
      <c r="C15" s="30">
        <v>4575</v>
      </c>
      <c r="D15" s="75" t="s">
        <v>1411</v>
      </c>
      <c r="E15" s="22" t="s">
        <v>44</v>
      </c>
      <c r="F15" s="22" t="s">
        <v>45</v>
      </c>
      <c r="G15" s="85">
        <v>40443</v>
      </c>
      <c r="H15" s="78">
        <v>8</v>
      </c>
      <c r="I15" s="78">
        <v>8</v>
      </c>
      <c r="J15" s="19" t="s">
        <v>1412</v>
      </c>
      <c r="K15" s="22" t="s">
        <v>1413</v>
      </c>
      <c r="L15" s="19" t="s">
        <v>1414</v>
      </c>
      <c r="M15" s="20">
        <v>30432</v>
      </c>
      <c r="N15" s="22" t="s">
        <v>1415</v>
      </c>
      <c r="O15" s="19" t="s">
        <v>1416</v>
      </c>
      <c r="P15" s="20">
        <v>29419</v>
      </c>
      <c r="Q15" s="21" t="s">
        <v>936</v>
      </c>
      <c r="R15" s="22" t="s">
        <v>1211</v>
      </c>
      <c r="S15" s="21" t="s">
        <v>936</v>
      </c>
      <c r="T15" s="22" t="s">
        <v>1211</v>
      </c>
      <c r="U15" s="23" t="s">
        <v>958</v>
      </c>
      <c r="V15" s="23" t="s">
        <v>958</v>
      </c>
      <c r="W15" s="24" t="s">
        <v>48</v>
      </c>
      <c r="X15" s="22" t="s">
        <v>913</v>
      </c>
      <c r="Y15" s="24" t="s">
        <v>48</v>
      </c>
      <c r="Z15" s="22" t="s">
        <v>913</v>
      </c>
      <c r="AA15" s="25" t="s">
        <v>50</v>
      </c>
      <c r="AB15" s="16" t="s">
        <v>975</v>
      </c>
      <c r="AC15" s="25" t="s">
        <v>558</v>
      </c>
      <c r="AD15" s="26" t="s">
        <v>1000</v>
      </c>
      <c r="AE15" s="24" t="s">
        <v>558</v>
      </c>
      <c r="AF15" s="27" t="s">
        <v>976</v>
      </c>
      <c r="AG15" s="25" t="s">
        <v>50</v>
      </c>
      <c r="AH15" s="27" t="s">
        <v>987</v>
      </c>
      <c r="AI15" s="24" t="s">
        <v>50</v>
      </c>
      <c r="AJ15" s="27" t="s">
        <v>963</v>
      </c>
      <c r="AK15" s="29">
        <v>0</v>
      </c>
      <c r="AL15" s="24" t="s">
        <v>48</v>
      </c>
      <c r="AM15" s="27" t="s">
        <v>910</v>
      </c>
      <c r="AN15" s="84" t="s">
        <v>68</v>
      </c>
      <c r="AO15" s="22" t="s">
        <v>988</v>
      </c>
      <c r="AP15" s="30">
        <v>3</v>
      </c>
      <c r="AQ15" s="30">
        <v>2</v>
      </c>
      <c r="AR15" s="22" t="s">
        <v>989</v>
      </c>
      <c r="AS15" s="31" t="s">
        <v>1417</v>
      </c>
      <c r="AT15" s="31"/>
      <c r="AU15" s="31" t="s">
        <v>1418</v>
      </c>
      <c r="AV15" s="31"/>
      <c r="AW15" s="30" t="s">
        <v>968</v>
      </c>
      <c r="AX15" s="22">
        <v>17</v>
      </c>
      <c r="AY15" s="22" t="s">
        <v>1419</v>
      </c>
      <c r="AZ15" s="22"/>
      <c r="BA15" s="22"/>
      <c r="BB15" s="22"/>
      <c r="BC15" s="22"/>
      <c r="BD15" s="22"/>
      <c r="BE15" s="86"/>
      <c r="BF15" s="22"/>
      <c r="BG15" s="22"/>
      <c r="BH15" s="22"/>
      <c r="BI15" s="22"/>
      <c r="BJ15" s="87"/>
      <c r="BK15" s="86"/>
      <c r="BL15" s="22"/>
      <c r="BM15" s="22"/>
      <c r="BN15" s="22"/>
      <c r="BO15" s="22"/>
      <c r="BP15" s="88"/>
    </row>
    <row r="16" spans="1:68" s="89" customFormat="1" ht="27" customHeight="1" x14ac:dyDescent="0.25">
      <c r="A16" s="13" t="s">
        <v>936</v>
      </c>
      <c r="B16" s="28"/>
      <c r="C16" s="30">
        <v>4577</v>
      </c>
      <c r="D16" s="75" t="s">
        <v>1420</v>
      </c>
      <c r="E16" s="22" t="s">
        <v>44</v>
      </c>
      <c r="F16" s="22" t="s">
        <v>45</v>
      </c>
      <c r="G16" s="85">
        <v>40473</v>
      </c>
      <c r="H16" s="78">
        <v>8</v>
      </c>
      <c r="I16" s="78">
        <v>8</v>
      </c>
      <c r="J16" s="19" t="s">
        <v>1421</v>
      </c>
      <c r="K16" s="22" t="s">
        <v>1422</v>
      </c>
      <c r="L16" s="19" t="s">
        <v>1423</v>
      </c>
      <c r="M16" s="20">
        <v>30381</v>
      </c>
      <c r="N16" s="22" t="s">
        <v>1424</v>
      </c>
      <c r="O16" s="19" t="s">
        <v>1425</v>
      </c>
      <c r="P16" s="20">
        <v>31052</v>
      </c>
      <c r="Q16" s="21" t="s">
        <v>58</v>
      </c>
      <c r="R16" s="22" t="s">
        <v>921</v>
      </c>
      <c r="S16" s="21" t="s">
        <v>58</v>
      </c>
      <c r="T16" s="22" t="s">
        <v>921</v>
      </c>
      <c r="U16" s="23" t="s">
        <v>958</v>
      </c>
      <c r="V16" s="23" t="s">
        <v>958</v>
      </c>
      <c r="W16" s="24" t="s">
        <v>50</v>
      </c>
      <c r="X16" s="22" t="s">
        <v>908</v>
      </c>
      <c r="Y16" s="24" t="s">
        <v>50</v>
      </c>
      <c r="Z16" s="22" t="s">
        <v>908</v>
      </c>
      <c r="AA16" s="25" t="s">
        <v>50</v>
      </c>
      <c r="AB16" s="16" t="s">
        <v>975</v>
      </c>
      <c r="AC16" s="25" t="s">
        <v>48</v>
      </c>
      <c r="AD16" s="26" t="s">
        <v>1019</v>
      </c>
      <c r="AE16" s="24" t="s">
        <v>50</v>
      </c>
      <c r="AF16" s="27" t="s">
        <v>961</v>
      </c>
      <c r="AG16" s="25" t="s">
        <v>50</v>
      </c>
      <c r="AH16" s="27" t="s">
        <v>987</v>
      </c>
      <c r="AI16" s="24" t="s">
        <v>50</v>
      </c>
      <c r="AJ16" s="27" t="s">
        <v>963</v>
      </c>
      <c r="AK16" s="29">
        <v>1</v>
      </c>
      <c r="AL16" s="24" t="s">
        <v>48</v>
      </c>
      <c r="AM16" s="27" t="s">
        <v>910</v>
      </c>
      <c r="AN16" s="84" t="s">
        <v>442</v>
      </c>
      <c r="AO16" s="22" t="s">
        <v>964</v>
      </c>
      <c r="AP16" s="30">
        <v>19</v>
      </c>
      <c r="AQ16" s="30">
        <v>3</v>
      </c>
      <c r="AR16" s="22" t="s">
        <v>103</v>
      </c>
      <c r="AS16" s="31" t="s">
        <v>1426</v>
      </c>
      <c r="AT16" s="31"/>
      <c r="AU16" s="31" t="s">
        <v>1427</v>
      </c>
      <c r="AV16" s="31" t="s">
        <v>1398</v>
      </c>
      <c r="AW16" s="30" t="s">
        <v>968</v>
      </c>
      <c r="AX16" s="22">
        <v>17</v>
      </c>
      <c r="AY16" s="22" t="s">
        <v>1428</v>
      </c>
      <c r="AZ16" s="22"/>
      <c r="BA16" s="22"/>
      <c r="BB16" s="22"/>
      <c r="BC16" s="22"/>
      <c r="BD16" s="22"/>
      <c r="BE16" s="86"/>
      <c r="BF16" s="22"/>
      <c r="BG16" s="22"/>
      <c r="BH16" s="22"/>
      <c r="BI16" s="22"/>
      <c r="BJ16" s="87"/>
      <c r="BK16" s="86"/>
      <c r="BL16" s="22"/>
      <c r="BM16" s="22"/>
      <c r="BN16" s="22"/>
      <c r="BO16" s="22"/>
      <c r="BP16" s="88"/>
    </row>
    <row r="17" spans="1:68" s="89" customFormat="1" ht="23.25" customHeight="1" x14ac:dyDescent="0.25">
      <c r="A17" s="13" t="s">
        <v>937</v>
      </c>
      <c r="B17" s="28"/>
      <c r="C17" s="30">
        <v>4610</v>
      </c>
      <c r="D17" s="75" t="s">
        <v>1599</v>
      </c>
      <c r="E17" s="22" t="s">
        <v>44</v>
      </c>
      <c r="F17" s="22" t="s">
        <v>953</v>
      </c>
      <c r="G17" s="85">
        <v>40374</v>
      </c>
      <c r="H17" s="78">
        <v>8</v>
      </c>
      <c r="I17" s="78">
        <v>8</v>
      </c>
      <c r="J17" s="19" t="s">
        <v>1600</v>
      </c>
      <c r="K17" s="22" t="s">
        <v>1601</v>
      </c>
      <c r="L17" s="19" t="s">
        <v>1602</v>
      </c>
      <c r="M17" s="20">
        <v>30911</v>
      </c>
      <c r="N17" s="22" t="s">
        <v>1603</v>
      </c>
      <c r="O17" s="19" t="s">
        <v>1604</v>
      </c>
      <c r="P17" s="20">
        <v>30867</v>
      </c>
      <c r="Q17" s="21" t="s">
        <v>46</v>
      </c>
      <c r="R17" s="22" t="s">
        <v>906</v>
      </c>
      <c r="S17" s="21" t="s">
        <v>47</v>
      </c>
      <c r="T17" s="22" t="s">
        <v>907</v>
      </c>
      <c r="U17" s="23" t="s">
        <v>958</v>
      </c>
      <c r="V17" s="23" t="s">
        <v>958</v>
      </c>
      <c r="W17" s="24" t="s">
        <v>50</v>
      </c>
      <c r="X17" s="22" t="s">
        <v>908</v>
      </c>
      <c r="Y17" s="24" t="s">
        <v>48</v>
      </c>
      <c r="Z17" s="22" t="s">
        <v>913</v>
      </c>
      <c r="AA17" s="25" t="s">
        <v>49</v>
      </c>
      <c r="AB17" s="16" t="s">
        <v>999</v>
      </c>
      <c r="AC17" s="25" t="s">
        <v>48</v>
      </c>
      <c r="AD17" s="26" t="s">
        <v>1019</v>
      </c>
      <c r="AE17" s="24" t="s">
        <v>49</v>
      </c>
      <c r="AF17" s="27" t="s">
        <v>923</v>
      </c>
      <c r="AG17" s="25" t="s">
        <v>48</v>
      </c>
      <c r="AH17" s="27" t="s">
        <v>962</v>
      </c>
      <c r="AI17" s="24" t="s">
        <v>48</v>
      </c>
      <c r="AJ17" s="27" t="s">
        <v>1020</v>
      </c>
      <c r="AK17" s="29">
        <v>2</v>
      </c>
      <c r="AL17" s="24" t="s">
        <v>48</v>
      </c>
      <c r="AM17" s="27" t="s">
        <v>910</v>
      </c>
      <c r="AN17" s="84" t="s">
        <v>1605</v>
      </c>
      <c r="AO17" s="22" t="s">
        <v>1001</v>
      </c>
      <c r="AP17" s="30">
        <v>34</v>
      </c>
      <c r="AQ17" s="30">
        <v>5</v>
      </c>
      <c r="AR17" s="22" t="s">
        <v>965</v>
      </c>
      <c r="AS17" s="31" t="s">
        <v>1606</v>
      </c>
      <c r="AT17" s="31"/>
      <c r="AU17" s="31" t="s">
        <v>1607</v>
      </c>
      <c r="AV17" s="31"/>
      <c r="AW17" s="30" t="s">
        <v>968</v>
      </c>
      <c r="AX17" s="22">
        <v>17</v>
      </c>
      <c r="AY17" s="22" t="s">
        <v>1608</v>
      </c>
      <c r="AZ17" s="22"/>
      <c r="BA17" s="22"/>
      <c r="BB17" s="22"/>
      <c r="BC17" s="22"/>
      <c r="BD17" s="22"/>
      <c r="BE17" s="86"/>
      <c r="BF17" s="22"/>
      <c r="BG17" s="22"/>
      <c r="BH17" s="22"/>
      <c r="BI17" s="22"/>
      <c r="BJ17" s="87"/>
      <c r="BK17" s="86"/>
      <c r="BL17" s="22"/>
      <c r="BM17" s="22"/>
      <c r="BN17" s="22"/>
      <c r="BO17" s="22"/>
      <c r="BP17" s="88"/>
    </row>
    <row r="18" spans="1:68" s="90" customFormat="1" ht="27" customHeight="1" x14ac:dyDescent="0.25">
      <c r="A18" s="13" t="s">
        <v>58</v>
      </c>
      <c r="B18" s="28"/>
      <c r="C18" s="30">
        <v>4612</v>
      </c>
      <c r="D18" s="75" t="s">
        <v>1609</v>
      </c>
      <c r="E18" s="22" t="s">
        <v>44</v>
      </c>
      <c r="F18" s="22" t="s">
        <v>953</v>
      </c>
      <c r="G18" s="85">
        <v>40443</v>
      </c>
      <c r="H18" s="78">
        <v>8</v>
      </c>
      <c r="I18" s="78">
        <v>8</v>
      </c>
      <c r="J18" s="19" t="s">
        <v>1610</v>
      </c>
      <c r="K18" s="22" t="s">
        <v>1611</v>
      </c>
      <c r="L18" s="19" t="s">
        <v>1612</v>
      </c>
      <c r="M18" s="20">
        <v>31998</v>
      </c>
      <c r="N18" s="22" t="s">
        <v>1613</v>
      </c>
      <c r="O18" s="19" t="s">
        <v>1614</v>
      </c>
      <c r="P18" s="20">
        <v>32844</v>
      </c>
      <c r="Q18" s="21" t="s">
        <v>53</v>
      </c>
      <c r="R18" s="22" t="s">
        <v>911</v>
      </c>
      <c r="S18" s="21" t="s">
        <v>47</v>
      </c>
      <c r="T18" s="22" t="s">
        <v>907</v>
      </c>
      <c r="U18" s="23" t="s">
        <v>958</v>
      </c>
      <c r="V18" s="23" t="s">
        <v>958</v>
      </c>
      <c r="W18" s="24" t="s">
        <v>48</v>
      </c>
      <c r="X18" s="22" t="s">
        <v>913</v>
      </c>
      <c r="Y18" s="24" t="s">
        <v>50</v>
      </c>
      <c r="Z18" s="22" t="s">
        <v>908</v>
      </c>
      <c r="AA18" s="25" t="s">
        <v>49</v>
      </c>
      <c r="AB18" s="16" t="s">
        <v>999</v>
      </c>
      <c r="AC18" s="25" t="s">
        <v>50</v>
      </c>
      <c r="AD18" s="26" t="s">
        <v>1030</v>
      </c>
      <c r="AE18" s="24" t="s">
        <v>49</v>
      </c>
      <c r="AF18" s="27" t="s">
        <v>923</v>
      </c>
      <c r="AG18" s="25" t="s">
        <v>50</v>
      </c>
      <c r="AH18" s="27" t="s">
        <v>987</v>
      </c>
      <c r="AI18" s="24" t="s">
        <v>50</v>
      </c>
      <c r="AJ18" s="27" t="s">
        <v>963</v>
      </c>
      <c r="AK18" s="29">
        <v>0</v>
      </c>
      <c r="AL18" s="24" t="s">
        <v>48</v>
      </c>
      <c r="AM18" s="27" t="s">
        <v>910</v>
      </c>
      <c r="AN18" s="84" t="s">
        <v>487</v>
      </c>
      <c r="AO18" s="22" t="s">
        <v>964</v>
      </c>
      <c r="AP18" s="30">
        <v>5</v>
      </c>
      <c r="AQ18" s="30">
        <v>1</v>
      </c>
      <c r="AR18" s="22" t="s">
        <v>1615</v>
      </c>
      <c r="AS18" s="31" t="s">
        <v>1616</v>
      </c>
      <c r="AT18" s="31"/>
      <c r="AU18" s="31" t="s">
        <v>1617</v>
      </c>
      <c r="AV18" s="31"/>
      <c r="AW18" s="30" t="s">
        <v>968</v>
      </c>
      <c r="AX18" s="22">
        <v>17</v>
      </c>
      <c r="AY18" s="22" t="s">
        <v>1618</v>
      </c>
      <c r="AZ18" s="22"/>
      <c r="BA18" s="22"/>
      <c r="BB18" s="22"/>
      <c r="BC18" s="22"/>
      <c r="BD18" s="22"/>
      <c r="BE18" s="86"/>
      <c r="BF18" s="22"/>
      <c r="BG18" s="22"/>
      <c r="BH18" s="22"/>
      <c r="BI18" s="22"/>
      <c r="BJ18" s="87"/>
      <c r="BK18" s="86"/>
      <c r="BL18" s="22"/>
      <c r="BM18" s="22"/>
      <c r="BN18" s="22"/>
      <c r="BO18" s="22"/>
      <c r="BP18" s="88"/>
    </row>
    <row r="19" spans="1:68" s="89" customFormat="1" ht="27" customHeight="1" x14ac:dyDescent="0.25">
      <c r="A19" s="13" t="s">
        <v>57</v>
      </c>
      <c r="B19" s="28"/>
      <c r="C19" s="30">
        <v>4549</v>
      </c>
      <c r="D19" s="75" t="s">
        <v>1768</v>
      </c>
      <c r="E19" s="22" t="s">
        <v>44</v>
      </c>
      <c r="F19" s="22" t="s">
        <v>953</v>
      </c>
      <c r="G19" s="85">
        <v>40332</v>
      </c>
      <c r="H19" s="78">
        <v>8</v>
      </c>
      <c r="I19" s="78">
        <v>8</v>
      </c>
      <c r="J19" s="19"/>
      <c r="K19" s="22" t="s">
        <v>1769</v>
      </c>
      <c r="L19" s="19" t="s">
        <v>1770</v>
      </c>
      <c r="M19" s="20"/>
      <c r="N19" s="22" t="s">
        <v>1771</v>
      </c>
      <c r="O19" s="19" t="s">
        <v>1772</v>
      </c>
      <c r="P19" s="20"/>
      <c r="Q19" s="21" t="s">
        <v>58</v>
      </c>
      <c r="R19" s="22" t="s">
        <v>921</v>
      </c>
      <c r="S19" s="21" t="s">
        <v>47</v>
      </c>
      <c r="T19" s="22" t="s">
        <v>907</v>
      </c>
      <c r="U19" s="23" t="s">
        <v>958</v>
      </c>
      <c r="V19" s="23" t="s">
        <v>958</v>
      </c>
      <c r="W19" s="24" t="s">
        <v>50</v>
      </c>
      <c r="X19" s="22" t="s">
        <v>908</v>
      </c>
      <c r="Y19" s="24" t="s">
        <v>48</v>
      </c>
      <c r="Z19" s="22" t="s">
        <v>913</v>
      </c>
      <c r="AA19" s="25" t="s">
        <v>50</v>
      </c>
      <c r="AB19" s="16" t="s">
        <v>975</v>
      </c>
      <c r="AC19" s="25" t="s">
        <v>48</v>
      </c>
      <c r="AD19" s="26" t="s">
        <v>1019</v>
      </c>
      <c r="AE19" s="24" t="s">
        <v>558</v>
      </c>
      <c r="AF19" s="27" t="s">
        <v>976</v>
      </c>
      <c r="AG19" s="25" t="s">
        <v>50</v>
      </c>
      <c r="AH19" s="27" t="s">
        <v>987</v>
      </c>
      <c r="AI19" s="24" t="s">
        <v>50</v>
      </c>
      <c r="AJ19" s="27" t="s">
        <v>963</v>
      </c>
      <c r="AK19" s="29">
        <v>0</v>
      </c>
      <c r="AL19" s="24"/>
      <c r="AM19" s="27" t="s">
        <v>909</v>
      </c>
      <c r="AN19" s="22"/>
      <c r="AO19" s="22" t="s">
        <v>964</v>
      </c>
      <c r="AP19" s="30">
        <v>17</v>
      </c>
      <c r="AQ19" s="30">
        <v>3</v>
      </c>
      <c r="AR19" s="22" t="s">
        <v>965</v>
      </c>
      <c r="AS19" s="31" t="s">
        <v>1773</v>
      </c>
      <c r="AT19" s="31"/>
      <c r="AU19" s="31" t="s">
        <v>1774</v>
      </c>
      <c r="AV19" s="31"/>
      <c r="AW19" s="30" t="s">
        <v>968</v>
      </c>
      <c r="AX19" s="22">
        <v>17</v>
      </c>
      <c r="AY19" s="22" t="s">
        <v>1775</v>
      </c>
      <c r="AZ19" s="22"/>
      <c r="BA19" s="22"/>
      <c r="BB19" s="22"/>
      <c r="BC19" s="22"/>
      <c r="BD19" s="22"/>
      <c r="BE19" s="86"/>
      <c r="BF19" s="22"/>
      <c r="BG19" s="22"/>
      <c r="BH19" s="22"/>
      <c r="BI19" s="22"/>
      <c r="BJ19" s="87"/>
      <c r="BK19" s="86"/>
      <c r="BL19" s="22"/>
      <c r="BM19" s="22"/>
      <c r="BN19" s="22"/>
      <c r="BO19" s="22"/>
      <c r="BP19" s="88"/>
    </row>
    <row r="20" spans="1:68" s="89" customFormat="1" ht="27" customHeight="1" x14ac:dyDescent="0.25">
      <c r="A20" s="13" t="s">
        <v>938</v>
      </c>
      <c r="B20" s="28"/>
      <c r="C20" s="30">
        <v>4558</v>
      </c>
      <c r="D20" s="75" t="s">
        <v>1776</v>
      </c>
      <c r="E20" s="22" t="s">
        <v>52</v>
      </c>
      <c r="F20" s="22" t="s">
        <v>953</v>
      </c>
      <c r="G20" s="85">
        <v>40436</v>
      </c>
      <c r="H20" s="78">
        <v>8</v>
      </c>
      <c r="I20" s="78">
        <v>8</v>
      </c>
      <c r="J20" s="19"/>
      <c r="K20" s="22" t="s">
        <v>1777</v>
      </c>
      <c r="L20" s="19" t="s">
        <v>1778</v>
      </c>
      <c r="M20" s="20"/>
      <c r="N20" s="22" t="s">
        <v>1779</v>
      </c>
      <c r="O20" s="19" t="s">
        <v>1780</v>
      </c>
      <c r="P20" s="20"/>
      <c r="Q20" s="21" t="s">
        <v>58</v>
      </c>
      <c r="R20" s="22" t="s">
        <v>921</v>
      </c>
      <c r="S20" s="21" t="s">
        <v>47</v>
      </c>
      <c r="T20" s="22" t="s">
        <v>907</v>
      </c>
      <c r="U20" s="23" t="s">
        <v>958</v>
      </c>
      <c r="V20" s="23" t="s">
        <v>958</v>
      </c>
      <c r="W20" s="24" t="s">
        <v>48</v>
      </c>
      <c r="X20" s="22" t="s">
        <v>913</v>
      </c>
      <c r="Y20" s="24" t="s">
        <v>48</v>
      </c>
      <c r="Z20" s="22" t="s">
        <v>913</v>
      </c>
      <c r="AA20" s="25" t="s">
        <v>49</v>
      </c>
      <c r="AB20" s="16" t="s">
        <v>999</v>
      </c>
      <c r="AC20" s="25" t="s">
        <v>48</v>
      </c>
      <c r="AD20" s="26" t="s">
        <v>1019</v>
      </c>
      <c r="AE20" s="24" t="s">
        <v>50</v>
      </c>
      <c r="AF20" s="27" t="s">
        <v>961</v>
      </c>
      <c r="AG20" s="25" t="s">
        <v>558</v>
      </c>
      <c r="AH20" s="27" t="s">
        <v>1212</v>
      </c>
      <c r="AI20" s="24" t="s">
        <v>50</v>
      </c>
      <c r="AJ20" s="27" t="s">
        <v>963</v>
      </c>
      <c r="AK20" s="29">
        <v>1</v>
      </c>
      <c r="AL20" s="24"/>
      <c r="AM20" s="27" t="s">
        <v>909</v>
      </c>
      <c r="AN20" s="22"/>
      <c r="AO20" s="22" t="s">
        <v>1781</v>
      </c>
      <c r="AP20" s="30">
        <v>4</v>
      </c>
      <c r="AQ20" s="30">
        <v>6</v>
      </c>
      <c r="AR20" s="22" t="s">
        <v>1132</v>
      </c>
      <c r="AS20" s="31" t="s">
        <v>1782</v>
      </c>
      <c r="AT20" s="31"/>
      <c r="AU20" s="31" t="s">
        <v>1783</v>
      </c>
      <c r="AV20" s="31"/>
      <c r="AW20" s="30" t="s">
        <v>968</v>
      </c>
      <c r="AX20" s="22">
        <v>17</v>
      </c>
      <c r="AY20" s="22" t="s">
        <v>1784</v>
      </c>
      <c r="AZ20" s="22"/>
      <c r="BA20" s="22"/>
      <c r="BB20" s="22"/>
      <c r="BC20" s="22"/>
      <c r="BD20" s="22"/>
      <c r="BE20" s="86"/>
      <c r="BF20" s="22"/>
      <c r="BG20" s="22"/>
      <c r="BH20" s="22"/>
      <c r="BI20" s="22"/>
      <c r="BJ20" s="87"/>
      <c r="BK20" s="86"/>
      <c r="BL20" s="22"/>
      <c r="BM20" s="22"/>
      <c r="BN20" s="22"/>
      <c r="BO20" s="22"/>
      <c r="BP20" s="88"/>
    </row>
    <row r="21" spans="1:68" s="89" customFormat="1" ht="27" customHeight="1" x14ac:dyDescent="0.25">
      <c r="A21" s="13" t="s">
        <v>601</v>
      </c>
      <c r="B21" s="28"/>
      <c r="C21" s="30">
        <v>4614</v>
      </c>
      <c r="D21" s="75" t="s">
        <v>1619</v>
      </c>
      <c r="E21" s="22" t="s">
        <v>52</v>
      </c>
      <c r="F21" s="22" t="s">
        <v>953</v>
      </c>
      <c r="G21" s="85">
        <v>40273</v>
      </c>
      <c r="H21" s="78">
        <v>8</v>
      </c>
      <c r="I21" s="78">
        <v>8</v>
      </c>
      <c r="J21" s="19"/>
      <c r="K21" s="22" t="s">
        <v>1620</v>
      </c>
      <c r="L21" s="19"/>
      <c r="M21" s="20"/>
      <c r="N21" s="22" t="s">
        <v>1621</v>
      </c>
      <c r="O21" s="19"/>
      <c r="P21" s="20"/>
      <c r="Q21" s="21" t="s">
        <v>53</v>
      </c>
      <c r="R21" s="22" t="s">
        <v>911</v>
      </c>
      <c r="S21" s="21" t="s">
        <v>47</v>
      </c>
      <c r="T21" s="22" t="s">
        <v>907</v>
      </c>
      <c r="U21" s="23" t="s">
        <v>958</v>
      </c>
      <c r="V21" s="23" t="s">
        <v>958</v>
      </c>
      <c r="W21" s="24" t="s">
        <v>48</v>
      </c>
      <c r="X21" s="22" t="s">
        <v>913</v>
      </c>
      <c r="Y21" s="24" t="s">
        <v>48</v>
      </c>
      <c r="Z21" s="22" t="s">
        <v>913</v>
      </c>
      <c r="AA21" s="25" t="s">
        <v>50</v>
      </c>
      <c r="AB21" s="16" t="s">
        <v>975</v>
      </c>
      <c r="AC21" s="25" t="s">
        <v>49</v>
      </c>
      <c r="AD21" s="26" t="s">
        <v>960</v>
      </c>
      <c r="AE21" s="24" t="s">
        <v>50</v>
      </c>
      <c r="AF21" s="27" t="s">
        <v>961</v>
      </c>
      <c r="AG21" s="25" t="s">
        <v>49</v>
      </c>
      <c r="AH21" s="27" t="s">
        <v>1064</v>
      </c>
      <c r="AI21" s="24" t="s">
        <v>50</v>
      </c>
      <c r="AJ21" s="27" t="s">
        <v>963</v>
      </c>
      <c r="AK21" s="29">
        <v>2</v>
      </c>
      <c r="AL21" s="24"/>
      <c r="AM21" s="27" t="s">
        <v>909</v>
      </c>
      <c r="AN21" s="84"/>
      <c r="AO21" s="22" t="s">
        <v>964</v>
      </c>
      <c r="AP21" s="30">
        <v>5</v>
      </c>
      <c r="AQ21" s="30">
        <v>1</v>
      </c>
      <c r="AR21" s="22" t="s">
        <v>965</v>
      </c>
      <c r="AS21" s="31"/>
      <c r="AT21" s="31"/>
      <c r="AU21" s="31" t="s">
        <v>1622</v>
      </c>
      <c r="AV21" s="31"/>
      <c r="AW21" s="30" t="s">
        <v>968</v>
      </c>
      <c r="AX21" s="22">
        <v>17</v>
      </c>
      <c r="AY21" s="22" t="s">
        <v>1623</v>
      </c>
      <c r="AZ21" s="22"/>
      <c r="BA21" s="22"/>
      <c r="BB21" s="22"/>
      <c r="BC21" s="22"/>
      <c r="BD21" s="22"/>
      <c r="BE21" s="86"/>
      <c r="BF21" s="22"/>
      <c r="BG21" s="22"/>
      <c r="BH21" s="22"/>
      <c r="BI21" s="22"/>
      <c r="BJ21" s="87"/>
      <c r="BK21" s="86"/>
      <c r="BL21" s="22"/>
      <c r="BM21" s="22"/>
      <c r="BN21" s="22"/>
      <c r="BO21" s="22"/>
      <c r="BP21" s="88"/>
    </row>
    <row r="22" spans="1:68" s="89" customFormat="1" ht="27" customHeight="1" x14ac:dyDescent="0.25">
      <c r="A22" s="13" t="s">
        <v>939</v>
      </c>
      <c r="B22" s="28"/>
      <c r="C22" s="30">
        <v>4583</v>
      </c>
      <c r="D22" s="75" t="s">
        <v>1429</v>
      </c>
      <c r="E22" s="22" t="s">
        <v>52</v>
      </c>
      <c r="F22" s="22" t="s">
        <v>45</v>
      </c>
      <c r="G22" s="85">
        <v>40481</v>
      </c>
      <c r="H22" s="78">
        <v>8</v>
      </c>
      <c r="I22" s="78">
        <v>8</v>
      </c>
      <c r="J22" s="19" t="s">
        <v>1430</v>
      </c>
      <c r="K22" s="22" t="s">
        <v>1431</v>
      </c>
      <c r="L22" s="19" t="s">
        <v>1432</v>
      </c>
      <c r="M22" s="20">
        <v>24668</v>
      </c>
      <c r="N22" s="22" t="s">
        <v>1433</v>
      </c>
      <c r="O22" s="19" t="s">
        <v>1434</v>
      </c>
      <c r="P22" s="20">
        <v>28043</v>
      </c>
      <c r="Q22" s="21" t="s">
        <v>58</v>
      </c>
      <c r="R22" s="22" t="s">
        <v>921</v>
      </c>
      <c r="S22" s="21" t="s">
        <v>47</v>
      </c>
      <c r="T22" s="22" t="s">
        <v>907</v>
      </c>
      <c r="U22" s="23" t="s">
        <v>958</v>
      </c>
      <c r="V22" s="23" t="s">
        <v>958</v>
      </c>
      <c r="W22" s="24" t="s">
        <v>48</v>
      </c>
      <c r="X22" s="22" t="s">
        <v>913</v>
      </c>
      <c r="Y22" s="24" t="s">
        <v>48</v>
      </c>
      <c r="Z22" s="22" t="s">
        <v>913</v>
      </c>
      <c r="AA22" s="25" t="s">
        <v>50</v>
      </c>
      <c r="AB22" s="16" t="s">
        <v>975</v>
      </c>
      <c r="AC22" s="25" t="s">
        <v>48</v>
      </c>
      <c r="AD22" s="26" t="s">
        <v>1019</v>
      </c>
      <c r="AE22" s="24" t="s">
        <v>50</v>
      </c>
      <c r="AF22" s="27" t="s">
        <v>961</v>
      </c>
      <c r="AG22" s="25" t="s">
        <v>48</v>
      </c>
      <c r="AH22" s="27" t="s">
        <v>962</v>
      </c>
      <c r="AI22" s="24" t="s">
        <v>48</v>
      </c>
      <c r="AJ22" s="27" t="s">
        <v>1020</v>
      </c>
      <c r="AK22" s="29">
        <v>3</v>
      </c>
      <c r="AL22" s="24" t="s">
        <v>48</v>
      </c>
      <c r="AM22" s="27" t="s">
        <v>910</v>
      </c>
      <c r="AN22" s="84" t="s">
        <v>442</v>
      </c>
      <c r="AO22" s="22" t="s">
        <v>964</v>
      </c>
      <c r="AP22" s="30">
        <v>21</v>
      </c>
      <c r="AQ22" s="30">
        <v>4</v>
      </c>
      <c r="AR22" s="22" t="s">
        <v>103</v>
      </c>
      <c r="AS22" s="31" t="s">
        <v>1435</v>
      </c>
      <c r="AT22" s="31"/>
      <c r="AU22" s="31" t="s">
        <v>1436</v>
      </c>
      <c r="AV22" s="31"/>
      <c r="AW22" s="30" t="s">
        <v>968</v>
      </c>
      <c r="AX22" s="22">
        <v>17</v>
      </c>
      <c r="AY22" s="22" t="s">
        <v>1437</v>
      </c>
      <c r="AZ22" s="22"/>
      <c r="BA22" s="22"/>
      <c r="BB22" s="22"/>
      <c r="BC22" s="22"/>
      <c r="BD22" s="22"/>
      <c r="BE22" s="86"/>
      <c r="BF22" s="22"/>
      <c r="BG22" s="22"/>
      <c r="BH22" s="22"/>
      <c r="BI22" s="22"/>
      <c r="BJ22" s="87"/>
      <c r="BK22" s="86"/>
      <c r="BL22" s="22"/>
      <c r="BM22" s="22"/>
      <c r="BN22" s="22"/>
      <c r="BO22" s="22"/>
      <c r="BP22" s="88"/>
    </row>
    <row r="23" spans="1:68" s="89" customFormat="1" ht="27" customHeight="1" x14ac:dyDescent="0.25">
      <c r="A23" s="13" t="s">
        <v>940</v>
      </c>
      <c r="B23" s="28"/>
      <c r="C23" s="30">
        <v>4552</v>
      </c>
      <c r="D23" s="75" t="s">
        <v>1785</v>
      </c>
      <c r="E23" s="22" t="s">
        <v>52</v>
      </c>
      <c r="F23" s="22" t="s">
        <v>953</v>
      </c>
      <c r="G23" s="85">
        <v>40354</v>
      </c>
      <c r="H23" s="78">
        <v>8</v>
      </c>
      <c r="I23" s="78">
        <v>8</v>
      </c>
      <c r="J23" s="19"/>
      <c r="K23" s="22" t="s">
        <v>1786</v>
      </c>
      <c r="L23" s="19" t="s">
        <v>1787</v>
      </c>
      <c r="M23" s="20"/>
      <c r="N23" s="22" t="s">
        <v>1788</v>
      </c>
      <c r="O23" s="19" t="s">
        <v>1789</v>
      </c>
      <c r="P23" s="20"/>
      <c r="Q23" s="21" t="s">
        <v>53</v>
      </c>
      <c r="R23" s="22" t="s">
        <v>911</v>
      </c>
      <c r="S23" s="21" t="s">
        <v>51</v>
      </c>
      <c r="T23" s="22" t="s">
        <v>922</v>
      </c>
      <c r="U23" s="23" t="s">
        <v>958</v>
      </c>
      <c r="V23" s="23" t="s">
        <v>1790</v>
      </c>
      <c r="W23" s="24" t="s">
        <v>50</v>
      </c>
      <c r="X23" s="22" t="s">
        <v>908</v>
      </c>
      <c r="Y23" s="24" t="s">
        <v>55</v>
      </c>
      <c r="Z23" s="22" t="s">
        <v>915</v>
      </c>
      <c r="AA23" s="25" t="s">
        <v>49</v>
      </c>
      <c r="AB23" s="16" t="s">
        <v>999</v>
      </c>
      <c r="AC23" s="25" t="s">
        <v>48</v>
      </c>
      <c r="AD23" s="26" t="s">
        <v>1019</v>
      </c>
      <c r="AE23" s="24" t="s">
        <v>50</v>
      </c>
      <c r="AF23" s="27" t="s">
        <v>961</v>
      </c>
      <c r="AG23" s="25" t="s">
        <v>48</v>
      </c>
      <c r="AH23" s="27" t="s">
        <v>962</v>
      </c>
      <c r="AI23" s="24" t="s">
        <v>48</v>
      </c>
      <c r="AJ23" s="27" t="s">
        <v>1020</v>
      </c>
      <c r="AK23" s="29">
        <v>3</v>
      </c>
      <c r="AL23" s="24"/>
      <c r="AM23" s="27" t="s">
        <v>909</v>
      </c>
      <c r="AN23" s="22"/>
      <c r="AO23" s="22" t="s">
        <v>964</v>
      </c>
      <c r="AP23" s="30">
        <v>14</v>
      </c>
      <c r="AQ23" s="30">
        <v>3</v>
      </c>
      <c r="AR23" s="22" t="s">
        <v>965</v>
      </c>
      <c r="AS23" s="31" t="s">
        <v>1791</v>
      </c>
      <c r="AT23" s="31"/>
      <c r="AU23" s="31" t="s">
        <v>1792</v>
      </c>
      <c r="AV23" s="31"/>
      <c r="AW23" s="30" t="s">
        <v>968</v>
      </c>
      <c r="AX23" s="22">
        <v>17</v>
      </c>
      <c r="AY23" s="22" t="s">
        <v>1793</v>
      </c>
      <c r="AZ23" s="75"/>
      <c r="BA23" s="75"/>
      <c r="BB23" s="75"/>
      <c r="BC23" s="75"/>
      <c r="BD23" s="75"/>
      <c r="BE23" s="86"/>
      <c r="BF23" s="22"/>
      <c r="BG23" s="22"/>
      <c r="BH23" s="22"/>
      <c r="BI23" s="22"/>
      <c r="BJ23" s="87"/>
      <c r="BK23" s="86"/>
      <c r="BL23" s="22"/>
      <c r="BM23" s="22"/>
      <c r="BN23" s="22"/>
      <c r="BO23" s="22"/>
      <c r="BP23" s="88"/>
    </row>
    <row r="24" spans="1:68" s="90" customFormat="1" ht="26.25" customHeight="1" x14ac:dyDescent="0.25">
      <c r="A24" s="13" t="s">
        <v>941</v>
      </c>
      <c r="B24" s="28"/>
      <c r="C24" s="30">
        <v>4553</v>
      </c>
      <c r="D24" s="75" t="s">
        <v>1819</v>
      </c>
      <c r="E24" s="22" t="s">
        <v>52</v>
      </c>
      <c r="F24" s="22" t="s">
        <v>953</v>
      </c>
      <c r="G24" s="85">
        <v>40546</v>
      </c>
      <c r="H24" s="78">
        <f>DATEDIF(G24,[1]PETUNJUK!$H$10,"y")</f>
        <v>8</v>
      </c>
      <c r="I24" s="78">
        <f>_xlfn.NUMBERVALUE(H24)</f>
        <v>8</v>
      </c>
      <c r="J24" s="19"/>
      <c r="K24" s="22" t="s">
        <v>1820</v>
      </c>
      <c r="L24" s="19" t="s">
        <v>1821</v>
      </c>
      <c r="M24" s="20"/>
      <c r="N24" s="22" t="s">
        <v>1822</v>
      </c>
      <c r="O24" s="19" t="s">
        <v>1823</v>
      </c>
      <c r="P24" s="20"/>
      <c r="Q24" s="21" t="s">
        <v>59</v>
      </c>
      <c r="R24" s="22" t="str">
        <f>IF(Q24="01","Tdk Bekerja",IF(Q24="02","Pensiunan/Alm.",IF(Q24="03","PNS",IF(Q24="04","TNI/POLRI",IF(Q24="05","Guru/Dosen",IF(Q24="06","Peg.Swasta",IF(Q24="07","Pengusaha/Wiraswasta",IF(Q24="08","Pengacara/Hakim/Jaksa/Notaris",IF(Q24="09","Seniman/Sejenis",IF(Q24="10","Dokter/Sejenis",IF(Q24="11","Penerbangan",IF(Q24="12","Pedagang",IF(Q24="13","Petani/ternak",IF(Q24="14","Nelayan",IF(Q24="15","Buruh",IF(Q24="16","Angkutan",IF(Q24="17","PolitikusS",IF(Q24="18","Lainnya","DI ISI"))))))))))))))))))</f>
        <v>Guru/Dosen</v>
      </c>
      <c r="S24" s="21" t="s">
        <v>47</v>
      </c>
      <c r="T24" s="22" t="str">
        <f>IF(S24="01","Tdk Bekerja",IF(S24="02","Pensiunan/Alm.",IF(S24="03","PNS",IF(S24="04","TNI/POLRI",IF(S24="05","Guru/Dosen",IF(S24="06","Peg.Swasta",IF(S24="07","Pengusaha/Wiraswasta",IF(S24="08","Pengacara/Hakim/Jaksa/Notaris",IF(S24="09","Seniman/Sejenis",IF(S24="10","Dokter/Sejenis",IF(S24="11","Penerbangan",IF(S24="12","Pedagang",IF(S24="13","Petani/ternak",IF(S24="14","Nelayan",IF(S24="15","Buruh",IF(S24="16","Angkutan",IF(S24="17","PolitikusS",IF(S24="18","Lainnya","DI ISI"))))))))))))))))))</f>
        <v>Tdk Bekerja</v>
      </c>
      <c r="U24" s="23" t="str">
        <f>IF(Q24="03","DIISI","-")</f>
        <v>-</v>
      </c>
      <c r="V24" s="23" t="str">
        <f>IF(S24="03","DIISI","-")</f>
        <v>-</v>
      </c>
      <c r="W24" s="24" t="s">
        <v>55</v>
      </c>
      <c r="X24" s="22" t="str">
        <f>IF(W24="0","Tdk Pnddkan Formal",IF(W24="1","&lt;=SLTP",IF(W24="2","SLTA",IF(W24="3","D1",IF(W24="4","D2",IF(W24="5","D3",IF(W24="6","D4",IF(W24="7","S1",IF(W24="8","S2",IF(W24="9","S3","DI ISI"))))))))))</f>
        <v>S1</v>
      </c>
      <c r="Y24" s="24" t="s">
        <v>48</v>
      </c>
      <c r="Z24" s="22" t="str">
        <f>IF(Y24="0","Tdk Pnddkan Formal",IF(Y24="1","&lt;=SLTP",IF(Y24="2","SLTA",IF(Y24="3","D1",IF(Y24="4","D2",IF(Y24="5","D3",IF(Y24="6","D4",IF(Y24="7","S1",IF(Y24="8","S2",IF(Y24="9","S3","DI ISI"))))))))))</f>
        <v>&lt;=SLTP</v>
      </c>
      <c r="AA24" s="25" t="s">
        <v>48</v>
      </c>
      <c r="AB24" s="16" t="str">
        <f>IF(AA24="1","&lt;= Rp.500.000",IF(AA24="2","Rp 500.001 - Rp 1.000.000",IF(AA24="3","Rp 1.000.001 - Rp 2.000.000",IF(AA24="4","Rp 2.000.001 - Rp 3.000.000",IF(AA24="5","Rp 3.000.001 - Rp 5.000.000",IF(AA24="6","&gt; Rp 5.000.000","DI ISI"))))))</f>
        <v>&lt;= Rp.500.000</v>
      </c>
      <c r="AC24" s="25" t="s">
        <v>558</v>
      </c>
      <c r="AD24" s="26" t="str">
        <f>IF(AC24="1","Olahraga",IF(AC24="2","Kesenian",IF(AC24="3","Membaca",IF(AC24="4","Menulis",IF(AC24="5","Travelling",IF(AC24="6","Lainnya","DI ISI"))))))</f>
        <v>Menulis</v>
      </c>
      <c r="AE24" s="24" t="s">
        <v>558</v>
      </c>
      <c r="AF24" s="27" t="str">
        <f>IF(AE24="1","PNS",IF(AE24="2","TNI/Polri",IF(AE24="3","Guru/Dosen",IF(AE24="4","Dokter",IF(AE24="5","Politikus",IF(AE24="6","Wiraswasta",IF(AE24="7","Pekerja Seni/Sejenis",IF(AE24="8","Lainnya","DI ISI"))))))))</f>
        <v>Dokter</v>
      </c>
      <c r="AG24" s="25" t="s">
        <v>48</v>
      </c>
      <c r="AH24" s="27" t="str">
        <f>IF(AG24="1","&lt; 1 Km",IF(AG24="2","1-3 Km",IF(AG24="3","3-5 Km",IF(AG24="4","5-10 Km",IF(AG24="5","&gt; 10 Km","DI ISI")))))</f>
        <v>&lt; 1 Km</v>
      </c>
      <c r="AI24" s="24" t="s">
        <v>48</v>
      </c>
      <c r="AJ24" s="27" t="str">
        <f>IF(AI24="1","Jalan Kaki",IF(AI24="2","Sepeda",IF(AI24="3","motor",IF(AI24="4","Mobil Pribadi",IF(AI24="5","Antar/Jemput",IF(AI24="6","Angkutan",IF(AI24="7","Lainnya","DI ISI")))))))</f>
        <v>Jalan Kaki</v>
      </c>
      <c r="AK24" s="91">
        <v>2</v>
      </c>
      <c r="AL24" s="24"/>
      <c r="AM24" s="27" t="str">
        <f>IF(AL24="1","TK",IF(AL24="2","RA",IF(AL24="3","PAUD",IF(AL24="4","TKLB",IF(AL24="5","Langsung dari Ortu","DI ISI")))))</f>
        <v>DI ISI</v>
      </c>
      <c r="AN24" s="22"/>
      <c r="AO24" s="22" t="s">
        <v>964</v>
      </c>
      <c r="AP24" s="30">
        <v>7</v>
      </c>
      <c r="AQ24" s="30">
        <v>1</v>
      </c>
      <c r="AR24" s="22" t="s">
        <v>965</v>
      </c>
      <c r="AS24" s="31" t="s">
        <v>1824</v>
      </c>
      <c r="AT24" s="31"/>
      <c r="AU24" s="31" t="s">
        <v>1825</v>
      </c>
      <c r="AV24" s="31"/>
      <c r="AW24" s="30" t="s">
        <v>968</v>
      </c>
      <c r="AX24" s="22">
        <v>17</v>
      </c>
      <c r="AY24" s="22" t="str">
        <f>AW24&amp;AX24&amp;C24</f>
        <v>111235080166174553</v>
      </c>
      <c r="AZ24" s="75"/>
      <c r="BA24" s="75"/>
      <c r="BB24" s="75"/>
      <c r="BC24" s="75"/>
      <c r="BD24" s="75"/>
      <c r="BE24" s="86"/>
      <c r="BF24" s="22"/>
      <c r="BG24" s="22"/>
      <c r="BH24" s="22"/>
      <c r="BI24" s="22"/>
      <c r="BJ24" s="87"/>
      <c r="BK24" s="86"/>
      <c r="BL24" s="22"/>
      <c r="BM24" s="22"/>
      <c r="BN24" s="22"/>
      <c r="BO24" s="22"/>
      <c r="BP24" s="88"/>
    </row>
    <row r="25" spans="1:68" s="89" customFormat="1" ht="27" customHeight="1" x14ac:dyDescent="0.25">
      <c r="A25" s="13" t="s">
        <v>942</v>
      </c>
      <c r="B25" s="28"/>
      <c r="C25" s="13">
        <v>4617</v>
      </c>
      <c r="D25" s="75" t="s">
        <v>1624</v>
      </c>
      <c r="E25" s="22" t="s">
        <v>52</v>
      </c>
      <c r="F25" s="22" t="s">
        <v>953</v>
      </c>
      <c r="G25" s="85">
        <v>40453</v>
      </c>
      <c r="H25" s="78">
        <v>8</v>
      </c>
      <c r="I25" s="78">
        <v>8</v>
      </c>
      <c r="J25" s="19" t="s">
        <v>1625</v>
      </c>
      <c r="K25" s="22" t="s">
        <v>1626</v>
      </c>
      <c r="L25" s="19" t="s">
        <v>1627</v>
      </c>
      <c r="M25" s="97">
        <v>30816</v>
      </c>
      <c r="N25" s="22" t="s">
        <v>1628</v>
      </c>
      <c r="O25" s="19" t="s">
        <v>1629</v>
      </c>
      <c r="P25" s="20">
        <v>33097</v>
      </c>
      <c r="Q25" s="21" t="s">
        <v>46</v>
      </c>
      <c r="R25" s="22" t="s">
        <v>906</v>
      </c>
      <c r="S25" s="21" t="s">
        <v>47</v>
      </c>
      <c r="T25" s="22" t="s">
        <v>907</v>
      </c>
      <c r="U25" s="23" t="s">
        <v>958</v>
      </c>
      <c r="V25" s="23" t="s">
        <v>958</v>
      </c>
      <c r="W25" s="24" t="s">
        <v>48</v>
      </c>
      <c r="X25" s="22" t="s">
        <v>913</v>
      </c>
      <c r="Y25" s="24" t="s">
        <v>50</v>
      </c>
      <c r="Z25" s="22" t="s">
        <v>908</v>
      </c>
      <c r="AA25" s="25" t="s">
        <v>50</v>
      </c>
      <c r="AB25" s="16" t="s">
        <v>975</v>
      </c>
      <c r="AC25" s="25" t="s">
        <v>50</v>
      </c>
      <c r="AD25" s="26" t="s">
        <v>1030</v>
      </c>
      <c r="AE25" s="24" t="s">
        <v>49</v>
      </c>
      <c r="AF25" s="27" t="s">
        <v>923</v>
      </c>
      <c r="AG25" s="25" t="s">
        <v>48</v>
      </c>
      <c r="AH25" s="27" t="s">
        <v>962</v>
      </c>
      <c r="AI25" s="24" t="s">
        <v>48</v>
      </c>
      <c r="AJ25" s="27" t="s">
        <v>1020</v>
      </c>
      <c r="AK25" s="29">
        <v>1</v>
      </c>
      <c r="AL25" s="24" t="s">
        <v>48</v>
      </c>
      <c r="AM25" s="84" t="s">
        <v>910</v>
      </c>
      <c r="AN25" s="84" t="s">
        <v>442</v>
      </c>
      <c r="AO25" s="22" t="s">
        <v>964</v>
      </c>
      <c r="AP25" s="30">
        <v>18</v>
      </c>
      <c r="AQ25" s="30">
        <v>3</v>
      </c>
      <c r="AR25" s="22" t="s">
        <v>965</v>
      </c>
      <c r="AS25" s="31" t="s">
        <v>1630</v>
      </c>
      <c r="AT25" s="31"/>
      <c r="AU25" s="31" t="s">
        <v>1631</v>
      </c>
      <c r="AV25" s="31" t="s">
        <v>1632</v>
      </c>
      <c r="AW25" s="30" t="s">
        <v>968</v>
      </c>
      <c r="AX25" s="22">
        <v>17</v>
      </c>
      <c r="AY25" s="22" t="s">
        <v>1633</v>
      </c>
      <c r="AZ25" s="22"/>
      <c r="BA25" s="22"/>
      <c r="BB25" s="22"/>
      <c r="BC25" s="22"/>
      <c r="BD25" s="22"/>
      <c r="BE25" s="86"/>
      <c r="BF25" s="22"/>
      <c r="BG25" s="22"/>
      <c r="BH25" s="22"/>
      <c r="BI25" s="22"/>
      <c r="BJ25" s="87"/>
      <c r="BK25" s="86"/>
      <c r="BL25" s="22"/>
      <c r="BM25" s="22"/>
      <c r="BN25" s="22"/>
      <c r="BO25" s="22"/>
      <c r="BP25" s="88"/>
    </row>
    <row r="26" spans="1:68" s="89" customFormat="1" ht="27" customHeight="1" x14ac:dyDescent="0.25">
      <c r="A26" s="13" t="s">
        <v>943</v>
      </c>
      <c r="B26" s="28"/>
      <c r="C26" s="13">
        <v>4580</v>
      </c>
      <c r="D26" s="75" t="s">
        <v>1438</v>
      </c>
      <c r="E26" s="22" t="s">
        <v>52</v>
      </c>
      <c r="F26" s="22" t="s">
        <v>45</v>
      </c>
      <c r="G26" s="85">
        <v>40584</v>
      </c>
      <c r="H26" s="78">
        <v>8</v>
      </c>
      <c r="I26" s="78">
        <v>8</v>
      </c>
      <c r="J26" s="19" t="s">
        <v>1439</v>
      </c>
      <c r="K26" s="22" t="s">
        <v>1440</v>
      </c>
      <c r="L26" s="19" t="s">
        <v>1441</v>
      </c>
      <c r="M26" s="20">
        <v>26521</v>
      </c>
      <c r="N26" s="22" t="s">
        <v>1442</v>
      </c>
      <c r="O26" s="19" t="s">
        <v>1443</v>
      </c>
      <c r="P26" s="20">
        <v>31200</v>
      </c>
      <c r="Q26" s="21" t="s">
        <v>46</v>
      </c>
      <c r="R26" s="22" t="s">
        <v>906</v>
      </c>
      <c r="S26" s="21" t="s">
        <v>47</v>
      </c>
      <c r="T26" s="22" t="s">
        <v>907</v>
      </c>
      <c r="U26" s="23" t="s">
        <v>958</v>
      </c>
      <c r="V26" s="23" t="s">
        <v>958</v>
      </c>
      <c r="W26" s="24" t="s">
        <v>50</v>
      </c>
      <c r="X26" s="22" t="s">
        <v>908</v>
      </c>
      <c r="Y26" s="24" t="s">
        <v>50</v>
      </c>
      <c r="Z26" s="22" t="s">
        <v>908</v>
      </c>
      <c r="AA26" s="25" t="s">
        <v>48</v>
      </c>
      <c r="AB26" s="16" t="s">
        <v>1351</v>
      </c>
      <c r="AC26" s="25" t="s">
        <v>48</v>
      </c>
      <c r="AD26" s="26" t="s">
        <v>1019</v>
      </c>
      <c r="AE26" s="24" t="s">
        <v>50</v>
      </c>
      <c r="AF26" s="27" t="s">
        <v>961</v>
      </c>
      <c r="AG26" s="25" t="s">
        <v>50</v>
      </c>
      <c r="AH26" s="27" t="s">
        <v>987</v>
      </c>
      <c r="AI26" s="24" t="s">
        <v>48</v>
      </c>
      <c r="AJ26" s="27" t="s">
        <v>1020</v>
      </c>
      <c r="AK26" s="29">
        <v>1</v>
      </c>
      <c r="AL26" s="24" t="s">
        <v>48</v>
      </c>
      <c r="AM26" s="84" t="s">
        <v>910</v>
      </c>
      <c r="AN26" s="84" t="s">
        <v>442</v>
      </c>
      <c r="AO26" s="22" t="s">
        <v>964</v>
      </c>
      <c r="AP26" s="30">
        <v>13</v>
      </c>
      <c r="AQ26" s="30">
        <v>8</v>
      </c>
      <c r="AR26" s="22" t="s">
        <v>103</v>
      </c>
      <c r="AS26" s="31" t="s">
        <v>1444</v>
      </c>
      <c r="AT26" s="31"/>
      <c r="AU26" s="31" t="s">
        <v>1445</v>
      </c>
      <c r="AV26" s="31"/>
      <c r="AW26" s="30" t="s">
        <v>968</v>
      </c>
      <c r="AX26" s="22">
        <v>17</v>
      </c>
      <c r="AY26" s="22" t="s">
        <v>1446</v>
      </c>
      <c r="AZ26" s="22"/>
      <c r="BA26" s="22"/>
      <c r="BB26" s="22"/>
      <c r="BC26" s="22"/>
      <c r="BD26" s="22"/>
      <c r="BE26" s="86"/>
      <c r="BF26" s="22"/>
      <c r="BG26" s="22"/>
      <c r="BH26" s="22"/>
      <c r="BI26" s="22"/>
      <c r="BJ26" s="87"/>
      <c r="BK26" s="86"/>
      <c r="BL26" s="22"/>
      <c r="BM26" s="22"/>
      <c r="BN26" s="22"/>
      <c r="BO26" s="22"/>
      <c r="BP26" s="88"/>
    </row>
    <row r="27" spans="1:68" s="89" customFormat="1" ht="27" customHeight="1" x14ac:dyDescent="0.25">
      <c r="A27" s="13" t="s">
        <v>944</v>
      </c>
      <c r="B27" s="28"/>
      <c r="C27" s="30">
        <v>4559</v>
      </c>
      <c r="D27" s="75" t="s">
        <v>1794</v>
      </c>
      <c r="E27" s="22" t="s">
        <v>52</v>
      </c>
      <c r="F27" s="22" t="s">
        <v>953</v>
      </c>
      <c r="G27" s="85">
        <v>40472</v>
      </c>
      <c r="H27" s="78">
        <v>8</v>
      </c>
      <c r="I27" s="78">
        <v>8</v>
      </c>
      <c r="J27" s="19"/>
      <c r="K27" s="22" t="s">
        <v>1795</v>
      </c>
      <c r="L27" s="19" t="s">
        <v>1796</v>
      </c>
      <c r="M27" s="20"/>
      <c r="N27" s="22" t="s">
        <v>1797</v>
      </c>
      <c r="O27" s="19" t="s">
        <v>1798</v>
      </c>
      <c r="P27" s="20"/>
      <c r="Q27" s="21" t="s">
        <v>46</v>
      </c>
      <c r="R27" s="22" t="s">
        <v>906</v>
      </c>
      <c r="S27" s="21" t="s">
        <v>47</v>
      </c>
      <c r="T27" s="22" t="s">
        <v>907</v>
      </c>
      <c r="U27" s="23" t="s">
        <v>958</v>
      </c>
      <c r="V27" s="23" t="s">
        <v>958</v>
      </c>
      <c r="W27" s="24" t="s">
        <v>48</v>
      </c>
      <c r="X27" s="22" t="s">
        <v>913</v>
      </c>
      <c r="Y27" s="24" t="s">
        <v>50</v>
      </c>
      <c r="Z27" s="22" t="s">
        <v>908</v>
      </c>
      <c r="AA27" s="25" t="s">
        <v>50</v>
      </c>
      <c r="AB27" s="16" t="s">
        <v>975</v>
      </c>
      <c r="AC27" s="25" t="s">
        <v>48</v>
      </c>
      <c r="AD27" s="26" t="s">
        <v>1019</v>
      </c>
      <c r="AE27" s="24" t="s">
        <v>50</v>
      </c>
      <c r="AF27" s="27" t="s">
        <v>961</v>
      </c>
      <c r="AG27" s="25" t="s">
        <v>48</v>
      </c>
      <c r="AH27" s="27" t="s">
        <v>962</v>
      </c>
      <c r="AI27" s="24" t="s">
        <v>50</v>
      </c>
      <c r="AJ27" s="27" t="s">
        <v>963</v>
      </c>
      <c r="AK27" s="29">
        <v>0</v>
      </c>
      <c r="AL27" s="24"/>
      <c r="AM27" s="84" t="s">
        <v>909</v>
      </c>
      <c r="AN27" s="22"/>
      <c r="AO27" s="22" t="s">
        <v>1001</v>
      </c>
      <c r="AP27" s="30">
        <v>32</v>
      </c>
      <c r="AQ27" s="30">
        <v>5</v>
      </c>
      <c r="AR27" s="22" t="s">
        <v>965</v>
      </c>
      <c r="AS27" s="31" t="s">
        <v>1799</v>
      </c>
      <c r="AT27" s="31"/>
      <c r="AU27" s="31" t="s">
        <v>1800</v>
      </c>
      <c r="AV27" s="31"/>
      <c r="AW27" s="30" t="s">
        <v>968</v>
      </c>
      <c r="AX27" s="22">
        <v>17</v>
      </c>
      <c r="AY27" s="22" t="s">
        <v>1801</v>
      </c>
      <c r="AZ27" s="22"/>
      <c r="BA27" s="22"/>
      <c r="BB27" s="22"/>
      <c r="BC27" s="22"/>
      <c r="BD27" s="22"/>
      <c r="BE27" s="86"/>
      <c r="BF27" s="22"/>
      <c r="BG27" s="22"/>
      <c r="BH27" s="22"/>
      <c r="BI27" s="22"/>
      <c r="BJ27" s="87"/>
      <c r="BK27" s="86"/>
      <c r="BL27" s="22"/>
      <c r="BM27" s="22"/>
      <c r="BN27" s="22"/>
      <c r="BO27" s="22"/>
      <c r="BP27" s="88"/>
    </row>
    <row r="28" spans="1:68" s="89" customFormat="1" ht="27" customHeight="1" x14ac:dyDescent="0.25">
      <c r="A28" s="13" t="s">
        <v>945</v>
      </c>
      <c r="B28" s="28"/>
      <c r="C28" s="13">
        <v>4560</v>
      </c>
      <c r="D28" s="75" t="s">
        <v>1802</v>
      </c>
      <c r="E28" s="22" t="s">
        <v>44</v>
      </c>
      <c r="F28" s="22" t="s">
        <v>953</v>
      </c>
      <c r="G28" s="85">
        <v>40621</v>
      </c>
      <c r="H28" s="78">
        <v>7</v>
      </c>
      <c r="I28" s="78">
        <v>7</v>
      </c>
      <c r="J28" s="19"/>
      <c r="K28" s="22" t="s">
        <v>1803</v>
      </c>
      <c r="L28" s="19" t="s">
        <v>1804</v>
      </c>
      <c r="M28" s="20"/>
      <c r="N28" s="22" t="s">
        <v>1805</v>
      </c>
      <c r="O28" s="19" t="s">
        <v>1806</v>
      </c>
      <c r="P28" s="20"/>
      <c r="Q28" s="21" t="s">
        <v>58</v>
      </c>
      <c r="R28" s="22" t="s">
        <v>921</v>
      </c>
      <c r="S28" s="21" t="s">
        <v>47</v>
      </c>
      <c r="T28" s="22" t="s">
        <v>907</v>
      </c>
      <c r="U28" s="23" t="s">
        <v>958</v>
      </c>
      <c r="V28" s="23" t="s">
        <v>958</v>
      </c>
      <c r="W28" s="24" t="s">
        <v>50</v>
      </c>
      <c r="X28" s="22" t="s">
        <v>908</v>
      </c>
      <c r="Y28" s="24" t="s">
        <v>48</v>
      </c>
      <c r="Z28" s="22" t="s">
        <v>913</v>
      </c>
      <c r="AA28" s="25" t="s">
        <v>50</v>
      </c>
      <c r="AB28" s="16" t="s">
        <v>975</v>
      </c>
      <c r="AC28" s="25" t="s">
        <v>558</v>
      </c>
      <c r="AD28" s="26" t="s">
        <v>1000</v>
      </c>
      <c r="AE28" s="24" t="s">
        <v>49</v>
      </c>
      <c r="AF28" s="27" t="s">
        <v>923</v>
      </c>
      <c r="AG28" s="25" t="s">
        <v>48</v>
      </c>
      <c r="AH28" s="27" t="s">
        <v>962</v>
      </c>
      <c r="AI28" s="24" t="s">
        <v>48</v>
      </c>
      <c r="AJ28" s="27" t="s">
        <v>1020</v>
      </c>
      <c r="AK28" s="29">
        <v>1</v>
      </c>
      <c r="AL28" s="24"/>
      <c r="AM28" s="84" t="s">
        <v>909</v>
      </c>
      <c r="AN28" s="22"/>
      <c r="AO28" s="22" t="s">
        <v>1021</v>
      </c>
      <c r="AP28" s="30">
        <v>57</v>
      </c>
      <c r="AQ28" s="30">
        <v>8</v>
      </c>
      <c r="AR28" s="22" t="s">
        <v>965</v>
      </c>
      <c r="AS28" s="31" t="s">
        <v>1807</v>
      </c>
      <c r="AT28" s="31"/>
      <c r="AU28" s="31" t="s">
        <v>1808</v>
      </c>
      <c r="AV28" s="31"/>
      <c r="AW28" s="30" t="s">
        <v>968</v>
      </c>
      <c r="AX28" s="22">
        <v>17</v>
      </c>
      <c r="AY28" s="22" t="s">
        <v>1809</v>
      </c>
      <c r="AZ28" s="22"/>
      <c r="BA28" s="22"/>
      <c r="BB28" s="22"/>
      <c r="BC28" s="22"/>
      <c r="BD28" s="22"/>
      <c r="BE28" s="86"/>
      <c r="BF28" s="22"/>
      <c r="BG28" s="22"/>
      <c r="BH28" s="22"/>
      <c r="BI28" s="22"/>
      <c r="BJ28" s="87"/>
      <c r="BK28" s="86"/>
      <c r="BL28" s="22"/>
      <c r="BM28" s="22"/>
      <c r="BN28" s="22"/>
      <c r="BO28" s="22"/>
      <c r="BP28" s="88"/>
    </row>
    <row r="29" spans="1:68" s="89" customFormat="1" ht="27" customHeight="1" x14ac:dyDescent="0.25">
      <c r="A29" s="13" t="s">
        <v>946</v>
      </c>
      <c r="B29" s="28"/>
      <c r="C29" s="13">
        <v>4623</v>
      </c>
      <c r="D29" s="75" t="s">
        <v>1634</v>
      </c>
      <c r="E29" s="22" t="s">
        <v>44</v>
      </c>
      <c r="F29" s="22" t="s">
        <v>953</v>
      </c>
      <c r="G29" s="85">
        <v>40584</v>
      </c>
      <c r="H29" s="78">
        <v>8</v>
      </c>
      <c r="I29" s="78">
        <v>8</v>
      </c>
      <c r="J29" s="19" t="s">
        <v>1635</v>
      </c>
      <c r="K29" s="22" t="s">
        <v>1636</v>
      </c>
      <c r="L29" s="19" t="s">
        <v>1637</v>
      </c>
      <c r="M29" s="20">
        <v>31339</v>
      </c>
      <c r="N29" s="22" t="s">
        <v>1638</v>
      </c>
      <c r="O29" s="19" t="s">
        <v>1639</v>
      </c>
      <c r="P29" s="20">
        <v>31701</v>
      </c>
      <c r="Q29" s="21" t="s">
        <v>53</v>
      </c>
      <c r="R29" s="22" t="s">
        <v>911</v>
      </c>
      <c r="S29" s="21" t="s">
        <v>47</v>
      </c>
      <c r="T29" s="22" t="s">
        <v>907</v>
      </c>
      <c r="U29" s="23" t="s">
        <v>958</v>
      </c>
      <c r="V29" s="23" t="s">
        <v>958</v>
      </c>
      <c r="W29" s="24" t="s">
        <v>50</v>
      </c>
      <c r="X29" s="22" t="s">
        <v>908</v>
      </c>
      <c r="Y29" s="24" t="s">
        <v>50</v>
      </c>
      <c r="Z29" s="22" t="s">
        <v>908</v>
      </c>
      <c r="AA29" s="25" t="s">
        <v>50</v>
      </c>
      <c r="AB29" s="16" t="s">
        <v>975</v>
      </c>
      <c r="AC29" s="25" t="s">
        <v>50</v>
      </c>
      <c r="AD29" s="26" t="s">
        <v>1030</v>
      </c>
      <c r="AE29" s="24" t="s">
        <v>558</v>
      </c>
      <c r="AF29" s="27" t="s">
        <v>976</v>
      </c>
      <c r="AG29" s="25" t="s">
        <v>49</v>
      </c>
      <c r="AH29" s="27" t="s">
        <v>1064</v>
      </c>
      <c r="AI29" s="24" t="s">
        <v>50</v>
      </c>
      <c r="AJ29" s="27" t="s">
        <v>963</v>
      </c>
      <c r="AK29" s="29">
        <v>1</v>
      </c>
      <c r="AL29" s="24" t="s">
        <v>48</v>
      </c>
      <c r="AM29" s="84" t="s">
        <v>910</v>
      </c>
      <c r="AN29" s="84" t="s">
        <v>553</v>
      </c>
      <c r="AO29" s="22" t="s">
        <v>1454</v>
      </c>
      <c r="AP29" s="30">
        <v>5</v>
      </c>
      <c r="AQ29" s="30">
        <v>1</v>
      </c>
      <c r="AR29" s="22" t="s">
        <v>978</v>
      </c>
      <c r="AS29" s="31" t="s">
        <v>1640</v>
      </c>
      <c r="AT29" s="31"/>
      <c r="AU29" s="31" t="s">
        <v>1641</v>
      </c>
      <c r="AV29" s="31"/>
      <c r="AW29" s="30" t="s">
        <v>968</v>
      </c>
      <c r="AX29" s="22">
        <v>17</v>
      </c>
      <c r="AY29" s="22" t="s">
        <v>1642</v>
      </c>
      <c r="AZ29" s="22"/>
      <c r="BA29" s="22"/>
      <c r="BB29" s="22"/>
      <c r="BC29" s="22"/>
      <c r="BD29" s="22"/>
      <c r="BE29" s="86"/>
      <c r="BF29" s="22"/>
      <c r="BG29" s="22"/>
      <c r="BH29" s="22"/>
      <c r="BI29" s="22"/>
      <c r="BJ29" s="87"/>
      <c r="BK29" s="86"/>
      <c r="BL29" s="22"/>
      <c r="BM29" s="22"/>
      <c r="BN29" s="22"/>
      <c r="BO29" s="22"/>
      <c r="BP29" s="88"/>
    </row>
    <row r="30" spans="1:68" s="90" customFormat="1" ht="26.25" customHeight="1" x14ac:dyDescent="0.25">
      <c r="A30" s="13" t="s">
        <v>947</v>
      </c>
      <c r="B30" s="28"/>
      <c r="C30" s="13">
        <v>4624</v>
      </c>
      <c r="D30" s="75" t="s">
        <v>1643</v>
      </c>
      <c r="E30" s="22" t="s">
        <v>44</v>
      </c>
      <c r="F30" s="22" t="s">
        <v>953</v>
      </c>
      <c r="G30" s="85">
        <v>40554</v>
      </c>
      <c r="H30" s="78">
        <v>8</v>
      </c>
      <c r="I30" s="78">
        <v>8</v>
      </c>
      <c r="J30" s="19" t="s">
        <v>1644</v>
      </c>
      <c r="K30" s="22" t="s">
        <v>1645</v>
      </c>
      <c r="L30" s="19" t="s">
        <v>1646</v>
      </c>
      <c r="M30" s="20">
        <v>27061</v>
      </c>
      <c r="N30" s="22" t="s">
        <v>386</v>
      </c>
      <c r="O30" s="19" t="s">
        <v>1647</v>
      </c>
      <c r="P30" s="20">
        <v>27577</v>
      </c>
      <c r="Q30" s="21" t="s">
        <v>58</v>
      </c>
      <c r="R30" s="22" t="s">
        <v>921</v>
      </c>
      <c r="S30" s="21" t="s">
        <v>58</v>
      </c>
      <c r="T30" s="22" t="s">
        <v>921</v>
      </c>
      <c r="U30" s="23" t="s">
        <v>958</v>
      </c>
      <c r="V30" s="23" t="s">
        <v>958</v>
      </c>
      <c r="W30" s="24" t="s">
        <v>48</v>
      </c>
      <c r="X30" s="22" t="s">
        <v>913</v>
      </c>
      <c r="Y30" s="24" t="s">
        <v>48</v>
      </c>
      <c r="Z30" s="22" t="s">
        <v>913</v>
      </c>
      <c r="AA30" s="25" t="s">
        <v>50</v>
      </c>
      <c r="AB30" s="16" t="s">
        <v>975</v>
      </c>
      <c r="AC30" s="25" t="s">
        <v>558</v>
      </c>
      <c r="AD30" s="26" t="s">
        <v>1000</v>
      </c>
      <c r="AE30" s="24" t="s">
        <v>50</v>
      </c>
      <c r="AF30" s="27" t="s">
        <v>961</v>
      </c>
      <c r="AG30" s="25" t="s">
        <v>48</v>
      </c>
      <c r="AH30" s="27" t="s">
        <v>962</v>
      </c>
      <c r="AI30" s="24" t="s">
        <v>48</v>
      </c>
      <c r="AJ30" s="27" t="s">
        <v>1020</v>
      </c>
      <c r="AK30" s="29">
        <v>2</v>
      </c>
      <c r="AL30" s="24" t="s">
        <v>48</v>
      </c>
      <c r="AM30" s="84" t="s">
        <v>910</v>
      </c>
      <c r="AN30" s="84" t="s">
        <v>68</v>
      </c>
      <c r="AO30" s="22" t="s">
        <v>964</v>
      </c>
      <c r="AP30" s="30">
        <v>27</v>
      </c>
      <c r="AQ30" s="30">
        <v>4</v>
      </c>
      <c r="AR30" s="22" t="s">
        <v>965</v>
      </c>
      <c r="AS30" s="31" t="s">
        <v>1648</v>
      </c>
      <c r="AT30" s="31"/>
      <c r="AU30" s="31" t="s">
        <v>1649</v>
      </c>
      <c r="AV30" s="31"/>
      <c r="AW30" s="30" t="s">
        <v>968</v>
      </c>
      <c r="AX30" s="22">
        <v>17</v>
      </c>
      <c r="AY30" s="22" t="s">
        <v>1650</v>
      </c>
      <c r="AZ30" s="75"/>
      <c r="BA30" s="75"/>
      <c r="BB30" s="75"/>
      <c r="BC30" s="75"/>
      <c r="BD30" s="75"/>
      <c r="BE30" s="86"/>
      <c r="BF30" s="22"/>
      <c r="BG30" s="22"/>
      <c r="BH30" s="22"/>
      <c r="BI30" s="22"/>
      <c r="BJ30" s="87"/>
      <c r="BK30" s="86"/>
      <c r="BL30" s="22"/>
      <c r="BM30" s="22"/>
      <c r="BN30" s="22"/>
      <c r="BO30" s="22"/>
      <c r="BP30" s="88"/>
    </row>
    <row r="31" spans="1:68" s="89" customFormat="1" ht="27" customHeight="1" x14ac:dyDescent="0.25">
      <c r="A31" s="13" t="s">
        <v>948</v>
      </c>
      <c r="B31" s="28"/>
      <c r="C31" s="13">
        <v>4590</v>
      </c>
      <c r="D31" s="75" t="s">
        <v>1447</v>
      </c>
      <c r="E31" s="22" t="s">
        <v>52</v>
      </c>
      <c r="F31" s="22" t="s">
        <v>45</v>
      </c>
      <c r="G31" s="85">
        <v>40640</v>
      </c>
      <c r="H31" s="78">
        <v>7</v>
      </c>
      <c r="I31" s="78">
        <v>7</v>
      </c>
      <c r="J31" s="19" t="s">
        <v>1448</v>
      </c>
      <c r="K31" s="22" t="s">
        <v>1449</v>
      </c>
      <c r="L31" s="19" t="s">
        <v>1450</v>
      </c>
      <c r="M31" s="20">
        <v>31975</v>
      </c>
      <c r="N31" s="22" t="s">
        <v>1451</v>
      </c>
      <c r="O31" s="19" t="s">
        <v>1452</v>
      </c>
      <c r="P31" s="20">
        <v>32603</v>
      </c>
      <c r="Q31" s="21" t="s">
        <v>53</v>
      </c>
      <c r="R31" s="22" t="s">
        <v>911</v>
      </c>
      <c r="S31" s="21" t="s">
        <v>47</v>
      </c>
      <c r="T31" s="22" t="s">
        <v>907</v>
      </c>
      <c r="U31" s="23" t="s">
        <v>958</v>
      </c>
      <c r="V31" s="23" t="s">
        <v>958</v>
      </c>
      <c r="W31" s="24" t="s">
        <v>55</v>
      </c>
      <c r="X31" s="22" t="s">
        <v>915</v>
      </c>
      <c r="Y31" s="24" t="s">
        <v>50</v>
      </c>
      <c r="Z31" s="22" t="s">
        <v>908</v>
      </c>
      <c r="AA31" s="25" t="s">
        <v>558</v>
      </c>
      <c r="AB31" s="16" t="s">
        <v>959</v>
      </c>
      <c r="AC31" s="25" t="s">
        <v>48</v>
      </c>
      <c r="AD31" s="26" t="s">
        <v>1019</v>
      </c>
      <c r="AE31" s="24" t="s">
        <v>50</v>
      </c>
      <c r="AF31" s="27" t="s">
        <v>961</v>
      </c>
      <c r="AG31" s="25" t="s">
        <v>48</v>
      </c>
      <c r="AH31" s="27" t="s">
        <v>962</v>
      </c>
      <c r="AI31" s="24" t="s">
        <v>54</v>
      </c>
      <c r="AJ31" s="27" t="s">
        <v>1189</v>
      </c>
      <c r="AK31" s="29">
        <v>1</v>
      </c>
      <c r="AL31" s="24" t="s">
        <v>48</v>
      </c>
      <c r="AM31" s="84" t="s">
        <v>910</v>
      </c>
      <c r="AN31" s="84" t="s">
        <v>1453</v>
      </c>
      <c r="AO31" s="22" t="s">
        <v>1454</v>
      </c>
      <c r="AP31" s="30">
        <v>30</v>
      </c>
      <c r="AQ31" s="30">
        <v>5</v>
      </c>
      <c r="AR31" s="22" t="s">
        <v>70</v>
      </c>
      <c r="AS31" s="31" t="s">
        <v>1455</v>
      </c>
      <c r="AT31" s="31"/>
      <c r="AU31" s="31" t="s">
        <v>1456</v>
      </c>
      <c r="AV31" s="31"/>
      <c r="AW31" s="30" t="s">
        <v>968</v>
      </c>
      <c r="AX31" s="22">
        <v>17</v>
      </c>
      <c r="AY31" s="22" t="s">
        <v>1457</v>
      </c>
      <c r="AZ31" s="75"/>
      <c r="BA31" s="75"/>
      <c r="BB31" s="75"/>
      <c r="BC31" s="75"/>
      <c r="BD31" s="75"/>
      <c r="BE31" s="86"/>
      <c r="BF31" s="22"/>
      <c r="BG31" s="22"/>
      <c r="BH31" s="22"/>
      <c r="BI31" s="22"/>
      <c r="BJ31" s="87"/>
      <c r="BK31" s="86"/>
      <c r="BL31" s="22"/>
      <c r="BM31" s="22"/>
      <c r="BN31" s="22"/>
      <c r="BO31" s="22"/>
      <c r="BP31" s="88"/>
    </row>
    <row r="32" spans="1:68" s="89" customFormat="1" ht="27" customHeight="1" x14ac:dyDescent="0.25">
      <c r="A32" s="13" t="s">
        <v>949</v>
      </c>
      <c r="B32" s="28"/>
      <c r="C32" s="30">
        <v>4564</v>
      </c>
      <c r="D32" s="75" t="s">
        <v>1810</v>
      </c>
      <c r="E32" s="22" t="s">
        <v>44</v>
      </c>
      <c r="F32" s="22" t="s">
        <v>1811</v>
      </c>
      <c r="G32" s="85">
        <v>40552</v>
      </c>
      <c r="H32" s="78">
        <v>8</v>
      </c>
      <c r="I32" s="78">
        <v>8</v>
      </c>
      <c r="J32" s="19"/>
      <c r="K32" s="22" t="s">
        <v>1812</v>
      </c>
      <c r="L32" s="19" t="s">
        <v>1813</v>
      </c>
      <c r="M32" s="20"/>
      <c r="N32" s="22" t="s">
        <v>1814</v>
      </c>
      <c r="O32" s="19" t="s">
        <v>1815</v>
      </c>
      <c r="P32" s="20"/>
      <c r="Q32" s="21" t="s">
        <v>46</v>
      </c>
      <c r="R32" s="22" t="s">
        <v>906</v>
      </c>
      <c r="S32" s="21" t="s">
        <v>47</v>
      </c>
      <c r="T32" s="22" t="s">
        <v>907</v>
      </c>
      <c r="U32" s="23" t="s">
        <v>958</v>
      </c>
      <c r="V32" s="23" t="s">
        <v>958</v>
      </c>
      <c r="W32" s="24" t="s">
        <v>50</v>
      </c>
      <c r="X32" s="22" t="s">
        <v>908</v>
      </c>
      <c r="Y32" s="24" t="s">
        <v>50</v>
      </c>
      <c r="Z32" s="22" t="s">
        <v>908</v>
      </c>
      <c r="AA32" s="25" t="s">
        <v>50</v>
      </c>
      <c r="AB32" s="16" t="s">
        <v>975</v>
      </c>
      <c r="AC32" s="25" t="s">
        <v>48</v>
      </c>
      <c r="AD32" s="26" t="s">
        <v>1019</v>
      </c>
      <c r="AE32" s="24" t="s">
        <v>49</v>
      </c>
      <c r="AF32" s="27" t="s">
        <v>923</v>
      </c>
      <c r="AG32" s="25" t="s">
        <v>48</v>
      </c>
      <c r="AH32" s="27" t="s">
        <v>962</v>
      </c>
      <c r="AI32" s="24" t="s">
        <v>50</v>
      </c>
      <c r="AJ32" s="27" t="s">
        <v>963</v>
      </c>
      <c r="AK32" s="29">
        <v>0</v>
      </c>
      <c r="AL32" s="24"/>
      <c r="AM32" s="84" t="s">
        <v>909</v>
      </c>
      <c r="AN32" s="22"/>
      <c r="AO32" s="22" t="s">
        <v>964</v>
      </c>
      <c r="AP32" s="30">
        <v>19</v>
      </c>
      <c r="AQ32" s="30">
        <v>3</v>
      </c>
      <c r="AR32" s="22" t="s">
        <v>965</v>
      </c>
      <c r="AS32" s="31" t="s">
        <v>1816</v>
      </c>
      <c r="AT32" s="31"/>
      <c r="AU32" s="31" t="s">
        <v>1817</v>
      </c>
      <c r="AV32" s="31"/>
      <c r="AW32" s="30" t="s">
        <v>968</v>
      </c>
      <c r="AX32" s="22">
        <v>17</v>
      </c>
      <c r="AY32" s="22" t="s">
        <v>1818</v>
      </c>
      <c r="AZ32" s="22"/>
      <c r="BA32" s="22"/>
      <c r="BB32" s="22"/>
      <c r="BC32" s="22"/>
      <c r="BD32" s="22"/>
      <c r="BE32" s="86"/>
      <c r="BF32" s="22"/>
      <c r="BG32" s="22"/>
      <c r="BH32" s="22"/>
      <c r="BI32" s="22"/>
      <c r="BJ32" s="87"/>
      <c r="BK32" s="86"/>
      <c r="BL32" s="22"/>
      <c r="BM32" s="22"/>
      <c r="BN32" s="22"/>
      <c r="BO32" s="22"/>
      <c r="BP32" s="88"/>
    </row>
    <row r="33" spans="1:68" s="89" customFormat="1" ht="27" customHeight="1" x14ac:dyDescent="0.25">
      <c r="A33" s="13" t="s">
        <v>331</v>
      </c>
      <c r="B33" s="28"/>
      <c r="C33" s="30">
        <v>4628</v>
      </c>
      <c r="D33" s="75" t="s">
        <v>1651</v>
      </c>
      <c r="E33" s="22" t="s">
        <v>44</v>
      </c>
      <c r="F33" s="22" t="s">
        <v>953</v>
      </c>
      <c r="G33" s="85">
        <v>40503</v>
      </c>
      <c r="H33" s="78">
        <v>8</v>
      </c>
      <c r="I33" s="78">
        <v>8</v>
      </c>
      <c r="J33" s="19" t="s">
        <v>1652</v>
      </c>
      <c r="K33" s="22" t="s">
        <v>1653</v>
      </c>
      <c r="L33" s="19" t="s">
        <v>1654</v>
      </c>
      <c r="M33" s="20">
        <v>29952</v>
      </c>
      <c r="N33" s="22" t="s">
        <v>1655</v>
      </c>
      <c r="O33" s="19" t="s">
        <v>1656</v>
      </c>
      <c r="P33" s="20">
        <v>27090</v>
      </c>
      <c r="Q33" s="21" t="s">
        <v>46</v>
      </c>
      <c r="R33" s="22" t="s">
        <v>906</v>
      </c>
      <c r="S33" s="21" t="s">
        <v>46</v>
      </c>
      <c r="T33" s="22" t="s">
        <v>906</v>
      </c>
      <c r="U33" s="23" t="s">
        <v>958</v>
      </c>
      <c r="V33" s="23" t="s">
        <v>958</v>
      </c>
      <c r="W33" s="24" t="s">
        <v>48</v>
      </c>
      <c r="X33" s="22" t="s">
        <v>913</v>
      </c>
      <c r="Y33" s="24" t="s">
        <v>48</v>
      </c>
      <c r="Z33" s="22" t="s">
        <v>913</v>
      </c>
      <c r="AA33" s="82" t="s">
        <v>48</v>
      </c>
      <c r="AB33" s="16" t="s">
        <v>1351</v>
      </c>
      <c r="AC33" s="82" t="s">
        <v>48</v>
      </c>
      <c r="AD33" s="26" t="s">
        <v>1019</v>
      </c>
      <c r="AE33" s="81" t="s">
        <v>558</v>
      </c>
      <c r="AF33" s="27" t="s">
        <v>976</v>
      </c>
      <c r="AG33" s="82" t="s">
        <v>49</v>
      </c>
      <c r="AH33" s="27" t="s">
        <v>1064</v>
      </c>
      <c r="AI33" s="81" t="s">
        <v>50</v>
      </c>
      <c r="AJ33" s="27" t="s">
        <v>963</v>
      </c>
      <c r="AK33" s="29">
        <v>1</v>
      </c>
      <c r="AL33" s="81" t="s">
        <v>48</v>
      </c>
      <c r="AM33" s="84" t="s">
        <v>910</v>
      </c>
      <c r="AN33" s="84" t="s">
        <v>1075</v>
      </c>
      <c r="AO33" s="22" t="s">
        <v>988</v>
      </c>
      <c r="AP33" s="30">
        <v>4</v>
      </c>
      <c r="AQ33" s="30">
        <v>2</v>
      </c>
      <c r="AR33" s="22" t="s">
        <v>989</v>
      </c>
      <c r="AS33" s="31" t="s">
        <v>1657</v>
      </c>
      <c r="AT33" s="31"/>
      <c r="AU33" s="31" t="s">
        <v>1658</v>
      </c>
      <c r="AV33" s="31" t="s">
        <v>1557</v>
      </c>
      <c r="AW33" s="30" t="s">
        <v>968</v>
      </c>
      <c r="AX33" s="22">
        <v>17</v>
      </c>
      <c r="AY33" s="22" t="s">
        <v>1659</v>
      </c>
      <c r="AZ33" s="75"/>
      <c r="BA33" s="75"/>
      <c r="BB33" s="75"/>
      <c r="BC33" s="75"/>
      <c r="BD33" s="75"/>
      <c r="BE33" s="86"/>
      <c r="BF33" s="22"/>
      <c r="BG33" s="22"/>
      <c r="BH33" s="22"/>
      <c r="BI33" s="22"/>
      <c r="BJ33" s="87"/>
      <c r="BK33" s="86"/>
      <c r="BL33" s="22"/>
      <c r="BM33" s="22"/>
      <c r="BN33" s="22"/>
      <c r="BO33" s="22"/>
      <c r="BP33" s="88"/>
    </row>
    <row r="34" spans="1:68" s="89" customFormat="1" ht="27" customHeight="1" x14ac:dyDescent="0.25">
      <c r="A34" s="13" t="s">
        <v>332</v>
      </c>
      <c r="B34" s="28"/>
      <c r="C34" s="30">
        <v>4594</v>
      </c>
      <c r="D34" s="75" t="s">
        <v>1458</v>
      </c>
      <c r="E34" s="22" t="s">
        <v>44</v>
      </c>
      <c r="F34" s="22" t="s">
        <v>45</v>
      </c>
      <c r="G34" s="85">
        <v>40577</v>
      </c>
      <c r="H34" s="78">
        <v>8</v>
      </c>
      <c r="I34" s="78">
        <v>8</v>
      </c>
      <c r="J34" s="19" t="s">
        <v>1459</v>
      </c>
      <c r="K34" s="22" t="s">
        <v>1460</v>
      </c>
      <c r="L34" s="19" t="s">
        <v>1461</v>
      </c>
      <c r="M34" s="20">
        <v>26822</v>
      </c>
      <c r="N34" s="22" t="s">
        <v>1462</v>
      </c>
      <c r="O34" s="19" t="s">
        <v>1463</v>
      </c>
      <c r="P34" s="20">
        <v>30443</v>
      </c>
      <c r="Q34" s="21" t="s">
        <v>46</v>
      </c>
      <c r="R34" s="22" t="s">
        <v>906</v>
      </c>
      <c r="S34" s="21" t="s">
        <v>47</v>
      </c>
      <c r="T34" s="22" t="s">
        <v>907</v>
      </c>
      <c r="U34" s="23" t="s">
        <v>958</v>
      </c>
      <c r="V34" s="23" t="s">
        <v>958</v>
      </c>
      <c r="W34" s="24" t="s">
        <v>48</v>
      </c>
      <c r="X34" s="22" t="s">
        <v>913</v>
      </c>
      <c r="Y34" s="24" t="s">
        <v>48</v>
      </c>
      <c r="Z34" s="22" t="s">
        <v>913</v>
      </c>
      <c r="AA34" s="25" t="s">
        <v>49</v>
      </c>
      <c r="AB34" s="16" t="s">
        <v>999</v>
      </c>
      <c r="AC34" s="25" t="s">
        <v>558</v>
      </c>
      <c r="AD34" s="26" t="s">
        <v>1000</v>
      </c>
      <c r="AE34" s="24" t="s">
        <v>558</v>
      </c>
      <c r="AF34" s="27" t="s">
        <v>976</v>
      </c>
      <c r="AG34" s="25" t="s">
        <v>48</v>
      </c>
      <c r="AH34" s="27" t="s">
        <v>962</v>
      </c>
      <c r="AI34" s="24" t="s">
        <v>54</v>
      </c>
      <c r="AJ34" s="27" t="s">
        <v>1189</v>
      </c>
      <c r="AK34" s="29">
        <v>1</v>
      </c>
      <c r="AL34" s="24" t="s">
        <v>48</v>
      </c>
      <c r="AM34" s="84" t="s">
        <v>910</v>
      </c>
      <c r="AN34" s="84" t="s">
        <v>1130</v>
      </c>
      <c r="AO34" s="22" t="s">
        <v>1464</v>
      </c>
      <c r="AP34" s="30">
        <v>7</v>
      </c>
      <c r="AQ34" s="30">
        <v>2</v>
      </c>
      <c r="AR34" s="22" t="s">
        <v>1465</v>
      </c>
      <c r="AS34" s="31" t="s">
        <v>1466</v>
      </c>
      <c r="AT34" s="31"/>
      <c r="AU34" s="31" t="s">
        <v>1467</v>
      </c>
      <c r="AV34" s="31"/>
      <c r="AW34" s="30" t="s">
        <v>968</v>
      </c>
      <c r="AX34" s="22">
        <v>17</v>
      </c>
      <c r="AY34" s="22" t="s">
        <v>1468</v>
      </c>
      <c r="AZ34" s="22"/>
      <c r="BA34" s="22"/>
      <c r="BB34" s="22"/>
      <c r="BC34" s="22"/>
      <c r="BD34" s="22"/>
      <c r="BE34" s="86"/>
      <c r="BF34" s="22"/>
      <c r="BG34" s="22"/>
      <c r="BH34" s="22"/>
      <c r="BI34" s="22"/>
      <c r="BJ34" s="87"/>
      <c r="BK34" s="86"/>
      <c r="BL34" s="22"/>
      <c r="BM34" s="22"/>
      <c r="BN34" s="22"/>
      <c r="BO34" s="22"/>
      <c r="BP34" s="88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B4" name="All_6_3"/>
    <protectedRange sqref="AP4:AR4 C4:G4 N4 K4" name="all_9_1_18"/>
    <protectedRange sqref="AO4" name="all_2_1_1_2_2"/>
    <protectedRange sqref="A4:A34" name="All_4_3_1_2"/>
    <protectedRange sqref="Q4 S4" name="All_11_1_2"/>
    <protectedRange sqref="AK4" name="all_2_1_1_1_1"/>
    <protectedRange sqref="AE4" name="All_1_1_1_1_1"/>
    <protectedRange sqref="AG4" name="All_7_3_1_1_21"/>
    <protectedRange sqref="AI4" name="All_24_1_11"/>
    <protectedRange sqref="AC4" name="All_7_2_6_1_1_10"/>
    <protectedRange sqref="AL4" name="All_1_1_2_20"/>
    <protectedRange sqref="U4:V4" name="all_2_1_1_2_2_1"/>
    <protectedRange sqref="B5" name="All_1_1_8"/>
    <protectedRange sqref="D5:G5 K5 AO5:AR5 N5" name="all_9_1_19"/>
    <protectedRange sqref="C5" name="all_2_1_1_2_12"/>
    <protectedRange sqref="Q5 S5" name="All_11_1_21"/>
    <protectedRange sqref="AK5" name="all_2_1_1_1_1_1"/>
    <protectedRange sqref="AE5" name="All_1_1_1_1_22"/>
    <protectedRange sqref="AG5" name="All_7_3_1_1_31"/>
    <protectedRange sqref="AI5" name="All_24_1_12"/>
    <protectedRange sqref="AC5" name="All_7_2_6_1_1_21"/>
    <protectedRange sqref="AL5" name="All_1_1_2_31"/>
    <protectedRange sqref="U5:V5" name="all_2_1_1_2_2_2"/>
    <protectedRange sqref="B6" name="All_3_4_1"/>
    <protectedRange sqref="C6" name="all_9_1_20"/>
    <protectedRange sqref="AO6:AR6 D6:G6 N6 K6" name="all_23_1"/>
    <protectedRange sqref="Q6 S6" name="All_11_1_32"/>
    <protectedRange sqref="AK6" name="all_2_1_1_1_1_2"/>
    <protectedRange sqref="AE6" name="All_1_1_1_1_32"/>
    <protectedRange sqref="AG6" name="All_7_3_1_1_32"/>
    <protectedRange sqref="AI6" name="All_24_1_13"/>
    <protectedRange sqref="AC6" name="All_7_2_6_1_1_22"/>
    <protectedRange sqref="AL6" name="All_1_1_2_32"/>
    <protectedRange sqref="U6:V6" name="all_2_1_1_2_2_3"/>
    <protectedRange sqref="B7" name="All_3_4_4"/>
    <protectedRange sqref="D7:G7 K7 AO7:AR7 N7" name="all_9_1_21"/>
    <protectedRange sqref="C7" name="all_2_1_1_2_17"/>
    <protectedRange sqref="Q7 S7" name="All_11_1_33"/>
    <protectedRange sqref="AK7" name="all_2_1_1_1_1_3"/>
    <protectedRange sqref="AE7" name="All_1_1_1_1_33"/>
    <protectedRange sqref="AG7" name="All_7_3_1_1_33"/>
    <protectedRange sqref="AI7" name="All_24_1_14"/>
    <protectedRange sqref="AC7" name="All_7_2_6_1_1_23"/>
    <protectedRange sqref="AL7" name="All_1_1_2_33"/>
    <protectedRange sqref="U7:V7" name="all_2_1_1_2_2_4"/>
    <protectedRange sqref="B8" name="All_1_1_9"/>
    <protectedRange sqref="D8:G8 K8 AO8:AR8 N8" name="all_9_1_22"/>
    <protectedRange sqref="C8" name="all_2_1_1_2_18"/>
    <protectedRange sqref="Q8 S8" name="All_11_1_34"/>
    <protectedRange sqref="AK8" name="all_2_1_1_1_1_4"/>
    <protectedRange sqref="AE8" name="All_1_1_1_1_34"/>
    <protectedRange sqref="AG8" name="All_7_3_1_1_34"/>
    <protectedRange sqref="AI8" name="All_24_1_16"/>
    <protectedRange sqref="AC8" name="All_7_2_6_1_1_24"/>
    <protectedRange sqref="AL8" name="All_1_1_2_34"/>
    <protectedRange sqref="U8:V8" name="all_2_1_1_2_2_5"/>
    <protectedRange sqref="B9" name="All_1_1_10"/>
    <protectedRange sqref="D9:G9 K9 AO9:AR9 N9" name="all_9_1_23"/>
    <protectedRange sqref="C9" name="all_2_1_1_2_19"/>
    <protectedRange sqref="Q9 S9" name="All_11_1_35"/>
    <protectedRange sqref="AK9" name="all_2_1_1_1_1_5"/>
    <protectedRange sqref="AE9" name="All_1_1_1_1_35"/>
    <protectedRange sqref="AG9" name="All_7_3_1_1_35"/>
    <protectedRange sqref="AI9" name="All_24_1_17"/>
    <protectedRange sqref="AC9" name="All_7_2_6_1_1_25"/>
    <protectedRange sqref="AL9" name="All_1_1_2_35"/>
    <protectedRange sqref="U9:V9" name="all_2_1_1_2_2_6"/>
    <protectedRange sqref="B10" name="All_1_1_11"/>
    <protectedRange sqref="D10:G10 K10 AO10:AR10 N10" name="all_9_1_24"/>
    <protectedRange sqref="C10" name="all_2_1_1_2_20"/>
    <protectedRange sqref="AT10" name="All_29_1_1"/>
    <protectedRange sqref="Q10 S10" name="All_11_1_36"/>
    <protectedRange sqref="AK10" name="all_2_1_1_1_1_6"/>
    <protectedRange sqref="AE10" name="All_1_1_1_1_36"/>
    <protectedRange sqref="AG10" name="All_7_3_1_1_36"/>
    <protectedRange sqref="AI10" name="All_24_1_18"/>
    <protectedRange sqref="AC10" name="All_7_2_6_1_1_26"/>
    <protectedRange sqref="AL10" name="All_1_1_2_36"/>
    <protectedRange sqref="U10:V10" name="all_2_1_1_2_2_7"/>
    <protectedRange sqref="B11" name="All_3_3_1_1"/>
    <protectedRange sqref="C11" name="all_9_1_25"/>
    <protectedRange sqref="D11:F11 AO11:AR11 N11 K11" name="all_25_1_1"/>
    <protectedRange sqref="G11" name="All_5_1_2"/>
    <protectedRange sqref="Q11 S11" name="All_11_1_37"/>
    <protectedRange sqref="AK11" name="all_2_1_1_1_1_7"/>
    <protectedRange sqref="AE11" name="All_1_1_1_1_37"/>
    <protectedRange sqref="AG11" name="All_7_3_1_1_37"/>
    <protectedRange sqref="AI11" name="All_24_1_19"/>
    <protectedRange sqref="AC11" name="All_7_2_6_1_1_27"/>
    <protectedRange sqref="AL11" name="All_1_1_2_37"/>
    <protectedRange sqref="U11:V11" name="all_2_1_1_2_2_8"/>
    <protectedRange sqref="B12" name="All_6_2_2_1"/>
    <protectedRange sqref="C12:F12 K12 N12 AO12:AR12" name="all_9_1_26"/>
    <protectedRange sqref="Q12 S12" name="All_11_1_38"/>
    <protectedRange sqref="AK12" name="all_2_1_1_1_1_8"/>
    <protectedRange sqref="AE12" name="All_1_1_1_1_38"/>
    <protectedRange sqref="AG12" name="All_7_3_1_1_38"/>
    <protectedRange sqref="AI12" name="All_24_1_20"/>
    <protectedRange sqref="AC12" name="All_7_2_6_1_1_28"/>
    <protectedRange sqref="AL12" name="All_1_1_2_38"/>
    <protectedRange sqref="U12:V12" name="all_2_1_1_2_2_9"/>
    <protectedRange sqref="B13" name="All_3_3_1_10"/>
    <protectedRange sqref="D13:G13 K13 N13 AO13:AR13" name="all_9_1_27"/>
    <protectedRange sqref="C13" name="all_2_1_1_2_21"/>
    <protectedRange sqref="Q13 S13" name="All_11_1_39"/>
    <protectedRange sqref="AK13" name="all_2_1_1_1_1_37"/>
    <protectedRange sqref="AE13" name="All_1_1_1_1_39"/>
    <protectedRange sqref="AG13" name="All_7_3_1_1_39"/>
    <protectedRange sqref="AI13" name="All_24_1_21"/>
    <protectedRange sqref="AC13" name="All_7_2_6_1_1_29"/>
    <protectedRange sqref="AL13" name="All_1_1_2_39"/>
    <protectedRange sqref="U13:V13" name="all_2_1_1_2_2_31"/>
    <protectedRange sqref="B14" name="All_3_3_1_11"/>
    <protectedRange sqref="C14" name="all_9_1_28"/>
    <protectedRange sqref="D14:G14 AO14:AR14 N14 K14 AU14" name="All_7_31_1_2"/>
    <protectedRange sqref="Q14 S14" name="All_11_1_40"/>
    <protectedRange sqref="AE14" name="All_1_1_1_1_40"/>
    <protectedRange sqref="AG14" name="All_7_3_1_1_40"/>
    <protectedRange sqref="AI14" name="All_24_1_22"/>
    <protectedRange sqref="AC14" name="All_7_2_6_1_1_30"/>
    <protectedRange sqref="AL14" name="All_1_1_2_40"/>
    <protectedRange sqref="AK14" name="all_9_2_1"/>
    <protectedRange sqref="U14:V14" name="all_2_1_1_2_2_42"/>
    <protectedRange sqref="B15" name="All_1_1_12"/>
    <protectedRange sqref="D15:G15 AO15:AR15 K15 N15" name="all_5_2"/>
    <protectedRange sqref="C15" name="all_2_1_1_2_22"/>
    <protectedRange sqref="S15 Q15" name="All_11_1_41"/>
    <protectedRange sqref="AK15" name="all_2_1_1_1_1_38"/>
    <protectedRange sqref="AE15" name="All_1_1_1_1_41"/>
    <protectedRange sqref="AG15" name="All_7_3_1_1_41"/>
    <protectedRange sqref="AI15" name="All_24_1_23"/>
    <protectedRange sqref="AC15" name="All_7_2_6_1"/>
    <protectedRange sqref="AL15" name="All_1_1_2_41"/>
    <protectedRange sqref="U15:V15" name="all_2_1_1_2_2_43"/>
    <protectedRange sqref="B16" name="All_3_4_5"/>
    <protectedRange sqref="C16:F16 AO16:AR16 K16 N16" name="all_5_2_10"/>
    <protectedRange sqref="G16" name="All_4_2_1"/>
    <protectedRange sqref="S16 Q16" name="All_11_1_42"/>
    <protectedRange sqref="AK16" name="all_2_1_1_1_1_39"/>
    <protectedRange sqref="AE16" name="All_1_1_1_1_42"/>
    <protectedRange sqref="AG16" name="All_7_3_1_1_42"/>
    <protectedRange sqref="AI16" name="All_24_1_24"/>
    <protectedRange sqref="AC16" name="All_7_2_6_2"/>
    <protectedRange sqref="AL16" name="All_1_1_2_42"/>
    <protectedRange sqref="U16:V16" name="all_2_1_1_2_2_44"/>
    <protectedRange sqref="B17" name="All_3_4_6"/>
    <protectedRange sqref="AO17:AR17 D17:G17 K17 N17" name="all_5_2_11"/>
    <protectedRange sqref="C17" name="all_2_1_1_2_23"/>
    <protectedRange sqref="S17 Q17" name="All_11_1_43"/>
    <protectedRange sqref="AK17" name="all_2_1_1_1_1_40"/>
    <protectedRange sqref="AE17" name="All_1_1_1_1_43"/>
    <protectedRange sqref="AG17" name="All_7_3_1_1_43"/>
    <protectedRange sqref="AI17" name="All_24_1_25"/>
    <protectedRange sqref="AC17" name="All_7_2_6_3"/>
    <protectedRange sqref="AL17" name="All_1_1_2_43"/>
    <protectedRange sqref="U17:V17" name="all_2_1_1_2_2_45"/>
    <protectedRange sqref="B18" name="All_1_1_13"/>
    <protectedRange sqref="AO18:AR18 D18:G18 K18 N18" name="all_5_2_12"/>
    <protectedRange sqref="C18" name="all_2_1_1_2_24"/>
    <protectedRange sqref="AT18" name="All_29_1_1_1"/>
    <protectedRange sqref="S18 Q18" name="All_11_1_44"/>
    <protectedRange sqref="AK18" name="all_2_1_1_1_1_41"/>
    <protectedRange sqref="AE18" name="All_1_1_1_1_44"/>
    <protectedRange sqref="AG18" name="All_7_3_1_1_44"/>
    <protectedRange sqref="AI18" name="All_24_1_26"/>
    <protectedRange sqref="AC18" name="All_7_2_6_4"/>
    <protectedRange sqref="AL18" name="All_1_1_2_44"/>
    <protectedRange sqref="U18:V18" name="all_2_1_1_2_2_46"/>
    <protectedRange sqref="B19" name="All_1_1_14"/>
    <protectedRange sqref="D19:G19 K19 N19 AO19:AR19" name="all_5_2_13"/>
    <protectedRange sqref="C19" name="all_2_1_1_2_25"/>
    <protectedRange sqref="S19 Q19" name="All_11_1_45"/>
    <protectedRange sqref="AK19" name="all_2_1_1_1_1_42"/>
    <protectedRange sqref="AE19" name="All_1_1_1_1_45"/>
    <protectedRange sqref="AG19" name="All_7_3_1_1_45"/>
    <protectedRange sqref="AI19" name="All_24_1_27"/>
    <protectedRange sqref="AC19" name="All_7_2_6_5"/>
    <protectedRange sqref="AL19" name="All_1_1_2_45"/>
    <protectedRange sqref="U19:V19" name="all_2_1_1_2_2_47"/>
    <protectedRange sqref="B20" name="All_3_3_1_12"/>
    <protectedRange sqref="D20:G20 K20 N20 AO20:AR20" name="all_5_2_14"/>
    <protectedRange sqref="C20" name="all_2_1_1_2_26"/>
    <protectedRange sqref="S20 Q20" name="All_11_1_46"/>
    <protectedRange sqref="AK20" name="all_2_1_1_1_1_43"/>
    <protectedRange sqref="AE20" name="All_1_1_1_1_46"/>
    <protectedRange sqref="AG20" name="All_7_3_1_1_46"/>
    <protectedRange sqref="AI20" name="All_24_1_28"/>
    <protectedRange sqref="AC20" name="All_7_2_6_6"/>
    <protectedRange sqref="AL20" name="All_1_1_2_46"/>
    <protectedRange sqref="U20:V20" name="all_2_1_1_2_2_48"/>
    <protectedRange sqref="B21" name="All_3_3_1_13"/>
    <protectedRange sqref="K21 N21 AO21:AR21 C21:G21" name="all_5_2_15"/>
    <protectedRange sqref="S21 Q21" name="All_11_1_47"/>
    <protectedRange sqref="AK21" name="all_2_1_1_1_1_44"/>
    <protectedRange sqref="AE21" name="All_1_1_1_1_47"/>
    <protectedRange sqref="AG21" name="All_7_3_1_1_47"/>
    <protectedRange sqref="AI21" name="All_24_1_29"/>
    <protectedRange sqref="AC21" name="All_7_2_6_7"/>
    <protectedRange sqref="AL21" name="All_1_1_2_47"/>
    <protectedRange sqref="U21:V21" name="all_2_1_1_2_2_49"/>
    <protectedRange sqref="B22" name="All_3_3_1_14"/>
    <protectedRange sqref="K22 N22 AO22:AR22 C22:G22" name="all_5_2_16"/>
    <protectedRange sqref="S22 Q22" name="All_11_1_48"/>
    <protectedRange sqref="AK22" name="all_2_1_1_1_1_45"/>
    <protectedRange sqref="AE22" name="All_1_1_1_1_48"/>
    <protectedRange sqref="AG22" name="All_7_3_1_1_48"/>
    <protectedRange sqref="AI22" name="All_24_1_48"/>
    <protectedRange sqref="AC22" name="All_7_2_6_8"/>
    <protectedRange sqref="AL22" name="All_1_1_2_48"/>
    <protectedRange sqref="U22:V22" name="all_2_1_1_2_2_50"/>
    <protectedRange sqref="B23" name="All_3_3_1_15"/>
    <protectedRange sqref="C23" name="all_2_1_1_2_27"/>
    <protectedRange sqref="AO23:AR23 D23:G23 N23 K23" name="all_9_1_29"/>
    <protectedRange sqref="S23 Q23" name="All_11_1_49"/>
    <protectedRange sqref="AK23" name="all_2_1_1_1_1_46"/>
    <protectedRange sqref="AE23" name="All_1_1_1_1_49"/>
    <protectedRange sqref="AG23" name="All_7_3_1_1_49"/>
    <protectedRange sqref="AI23" name="All_24_1_49"/>
    <protectedRange sqref="AC23" name="All_7_2_6_9"/>
    <protectedRange sqref="AL23" name="All_1_1_2_49"/>
    <protectedRange sqref="U23:V23" name="all_2_1_1_2_2_51"/>
    <protectedRange sqref="B24" name="All_3_3_1_16"/>
    <protectedRange sqref="C24" name="all_5_2_17"/>
    <protectedRange sqref="D24:G24 AO24:AR24 N24 K24" name="all_23_1_1"/>
    <protectedRange sqref="S24 Q24" name="All_11_1_50"/>
    <protectedRange sqref="AK24" name="all_2_1_1_1_1_47"/>
    <protectedRange sqref="AE24" name="All_1_1_1_1_50"/>
    <protectedRange sqref="AG24" name="All_7_3_1_1_50"/>
    <protectedRange sqref="AI24" name="All_24_1_50"/>
    <protectedRange sqref="AC24" name="All_7_2_6_10"/>
    <protectedRange sqref="AL24" name="All_1_1_2_50"/>
    <protectedRange sqref="U24:V24" name="all_2_1_1_2_2_52"/>
    <protectedRange sqref="B25" name="All_5_4"/>
    <protectedRange sqref="K25 N25 C25:G25 AN25:AR25 AU25:AV25" name="All_4_2_2"/>
    <protectedRange sqref="Q25 S25" name="All_11_1_2_1"/>
    <protectedRange sqref="AK25" name="all_2_1_1_1_1_48"/>
    <protectedRange sqref="AE25" name="All_1_1_1_1_1_1"/>
    <protectedRange sqref="AG25" name="All_7_3_1_2"/>
    <protectedRange sqref="AI25" name="All_24_1_1_1"/>
    <protectedRange sqref="AC25" name="All_7_2_6_2_1"/>
    <protectedRange sqref="AL25" name="All_1_2_2"/>
    <protectedRange sqref="U25:V25" name="all_2_1_1_2_2_53"/>
    <protectedRange sqref="B26" name="All_9_3"/>
    <protectedRange sqref="K26 N26 C26:G26 AN26:AR26 AU26:AV26" name="All_4_2_3"/>
    <protectedRange sqref="Q26 S26" name="All_11_1_2_2"/>
    <protectedRange sqref="AK26" name="all_2_1_1_1_1_49"/>
    <protectedRange sqref="AE26" name="All_1_1_1_1_1_2"/>
    <protectedRange sqref="AG26" name="All_7_3_1_2_1"/>
    <protectedRange sqref="AI26" name="All_24_1_1_1_1"/>
    <protectedRange sqref="AC26" name="All_7_2_6_2_2"/>
    <protectedRange sqref="AL26" name="All_1_2_2_1"/>
    <protectedRange sqref="U26:V26" name="all_2_1_1_2_2_54"/>
    <protectedRange sqref="B27" name="All_11_2"/>
    <protectedRange sqref="K27 N27 C27:G27 AN27:AR27" name="All_4_2_4"/>
    <protectedRange sqref="AU27:AV27" name="All_3_3_1_1_1"/>
    <protectedRange sqref="Q27 S27" name="All_11_1_2_3"/>
    <protectedRange sqref="AK27" name="all_2_1_1_1_1_50"/>
    <protectedRange sqref="AE27" name="All_1_1_1_1_1_3"/>
    <protectedRange sqref="AG27" name="All_7_3_1_2_2"/>
    <protectedRange sqref="AI27" name="All_24_1_1_1_2"/>
    <protectedRange sqref="AC27" name="All_7_2_6_2_3"/>
    <protectedRange sqref="AL27" name="All_1_2_2_2"/>
    <protectedRange sqref="U27:V27" name="all_2_1_1_2_2_55"/>
    <protectedRange sqref="B28" name="all_2_1_2"/>
    <protectedRange sqref="K28 N28 C28:G28 AN28:AR28 AU28:AV28" name="All_4_2_5"/>
    <protectedRange sqref="Q28 S28" name="All_11_1_2_4"/>
    <protectedRange sqref="AK28" name="all_2_1_1_1_1_51"/>
    <protectedRange sqref="AE28" name="All_1_1_1_1_1_4"/>
    <protectedRange sqref="AG28" name="All_7_3_1_2_3"/>
    <protectedRange sqref="AI28" name="All_24_1_1_1_3"/>
    <protectedRange sqref="AC28" name="All_7_2_6_2_4"/>
    <protectedRange sqref="AL28" name="All_1_2_2_3"/>
    <protectedRange sqref="U28:V28" name="all_2_1_1_2_2_56"/>
    <protectedRange sqref="B29" name="All_3_6_1"/>
    <protectedRange sqref="K29 N29 C29:G29 AN29:AR29 AU29:AV29" name="All_4_2_6"/>
    <protectedRange sqref="Q29 S29" name="All_11_1_2_5"/>
    <protectedRange sqref="AK29" name="all_2_1_1_1_1_52"/>
    <protectedRange sqref="AE29" name="All_1_1_1_1_1_5"/>
    <protectedRange sqref="AG29" name="All_7_3_1_2_4"/>
    <protectedRange sqref="AI29" name="All_24_1_1_1_4"/>
    <protectedRange sqref="AC29" name="All_7_2_6_2_5"/>
    <protectedRange sqref="AL29" name="All_1_2_2_4"/>
    <protectedRange sqref="U29:V29" name="all_2_1_1_2_2_57"/>
    <protectedRange sqref="B30" name="All_3_7_1"/>
    <protectedRange sqref="K30 N30 C30:G30 AN30:AR30 AU30:AV30" name="All_4_2_7"/>
    <protectedRange sqref="Q30 S30" name="All_11_1_2_6"/>
    <protectedRange sqref="AK30" name="all_2_1_1_1_1_53"/>
    <protectedRange sqref="AE30" name="All_1_1_1_1_1_6"/>
    <protectedRange sqref="AG30" name="All_7_3_1_2_5"/>
    <protectedRange sqref="AI30" name="All_24_1_1_1_5"/>
    <protectedRange sqref="AC30" name="All_7_2_6_2_6"/>
    <protectedRange sqref="AL30" name="All_1_2_2_5"/>
    <protectedRange sqref="U30:V30" name="all_2_1_1_2_2_58"/>
    <protectedRange sqref="B31" name="All_3_11_1"/>
    <protectedRange sqref="K31 N31 C31:G31 AN31:AR31 AU31" name="All_4_2_8"/>
    <protectedRange sqref="Q31 S31" name="All_11_1_2_7"/>
    <protectedRange sqref="AK31" name="all_2_1_1_1_1_54"/>
    <protectedRange sqref="AE31" name="All_1_1_1_1_1_7"/>
    <protectedRange sqref="AG31" name="All_7_3_1_2_6"/>
    <protectedRange sqref="AI31" name="All_24_1_1_1_6"/>
    <protectedRange sqref="AC31" name="All_7_2_6_2_7"/>
    <protectedRange sqref="AL31" name="All_1_2_2_6"/>
    <protectedRange sqref="U31:V31" name="all_2_1_1_2_2_59"/>
    <protectedRange sqref="B32" name="All_3_11_1_1"/>
    <protectedRange sqref="F32 C32" name="All_4_2_9"/>
    <protectedRange sqref="D32:E32 G32 N32 K32 AN32:AR32" name="all_5_2_1_1"/>
    <protectedRange sqref="AU32" name="All_3_1_1_1_1"/>
    <protectedRange sqref="Q32 S32" name="All_11_1_2_8"/>
    <protectedRange sqref="AK32" name="all_2_1_1_1_1_55"/>
    <protectedRange sqref="AE32" name="All_1_1_1_1_1_8"/>
    <protectedRange sqref="AG32" name="All_7_3_1_2_7"/>
    <protectedRange sqref="AI32" name="All_24_1_1_1_7"/>
    <protectedRange sqref="AC32" name="All_7_2_6_2_8"/>
    <protectedRange sqref="AL32" name="All_1_2_2_7"/>
    <protectedRange sqref="U32:V32" name="all_2_1_1_2_2_60"/>
    <protectedRange sqref="B33" name="All_3_14_1"/>
    <protectedRange sqref="K33 N33 C33:G33 AN33:AR33" name="All_4_2_10"/>
    <protectedRange sqref="AK33" name="all_2_1_1_4"/>
    <protectedRange sqref="Q33 S33" name="All_11_1_2_9"/>
    <protectedRange sqref="AE33" name="All_1_1_1_2"/>
    <protectedRange sqref="AG33" name="All_7_3_1_1_51"/>
    <protectedRange sqref="AI33" name="All_24_1_1_2"/>
    <protectedRange sqref="AA33" name="All_7_1_6_1"/>
    <protectedRange sqref="AC33" name="All_7_2_6_1_2"/>
    <protectedRange sqref="AL33" name="All_1_1_2_51"/>
    <protectedRange sqref="U33:V33" name="all_2_1_1_2_2_61"/>
    <protectedRange sqref="B34" name="All_3_8_1"/>
    <protectedRange sqref="K34 N34 C34:G34 AN34:AR34 AU34:AV34" name="All_4_2_12"/>
    <protectedRange sqref="Q34 S34" name="All_11_1_2_10"/>
    <protectedRange sqref="AK34" name="all_2_1_1_1_1_56"/>
    <protectedRange sqref="AE34" name="All_1_1_1_1_1_9"/>
    <protectedRange sqref="AG34" name="All_7_3_1_2_8"/>
    <protectedRange sqref="AI34" name="All_24_1_1_1_8"/>
    <protectedRange sqref="AC34" name="All_7_2_6_2_9"/>
    <protectedRange sqref="AL34" name="All_1_2_2_8"/>
    <protectedRange sqref="U34:V34" name="all_2_1_1_2_2_62"/>
  </protectedRanges>
  <sortState ref="A4:AY34">
    <sortCondition ref="D4:D34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phoneticPr fontId="12" type="noConversion"/>
  <conditionalFormatting sqref="AG15:AG23">
    <cfRule type="containsBlanks" dxfId="1983" priority="121">
      <formula>LEN(TRIM(AG15))=0</formula>
    </cfRule>
    <cfRule type="containsText" dxfId="1982" priority="122" operator="containsText" text="DI ISI">
      <formula>NOT(ISERROR(SEARCH("DI ISI",AG15)))</formula>
    </cfRule>
  </conditionalFormatting>
  <conditionalFormatting sqref="W25:W33">
    <cfRule type="containsBlanks" dxfId="1981" priority="90">
      <formula>LEN(TRIM(W25))=0</formula>
    </cfRule>
    <cfRule type="containsText" dxfId="1980" priority="91" operator="containsText" text="DI ISI">
      <formula>NOT(ISERROR(SEARCH("DI ISI",W25)))</formula>
    </cfRule>
  </conditionalFormatting>
  <conditionalFormatting sqref="Y25:Y33">
    <cfRule type="containsBlanks" dxfId="1979" priority="88">
      <formula>LEN(TRIM(Y25))=0</formula>
    </cfRule>
    <cfRule type="containsText" dxfId="1978" priority="89" operator="containsText" text="DI ISI">
      <formula>NOT(ISERROR(SEARCH("DI ISI",Y25)))</formula>
    </cfRule>
  </conditionalFormatting>
  <conditionalFormatting sqref="AA25:AA32 AK25:AK32 AM25:AM32">
    <cfRule type="containsBlanks" dxfId="1977" priority="86">
      <formula>LEN(TRIM(AA25))=0</formula>
    </cfRule>
    <cfRule type="containsText" dxfId="1976" priority="87" operator="containsText" text="DI ISI">
      <formula>NOT(ISERROR(SEARCH("DI ISI",AA25)))</formula>
    </cfRule>
  </conditionalFormatting>
  <conditionalFormatting sqref="AC25:AC32">
    <cfRule type="containsBlanks" dxfId="1975" priority="84">
      <formula>LEN(TRIM(AC25))=0</formula>
    </cfRule>
    <cfRule type="containsText" dxfId="1974" priority="85" operator="containsText" text="DI ISI">
      <formula>NOT(ISERROR(SEARCH("DI ISI",AC25)))</formula>
    </cfRule>
  </conditionalFormatting>
  <conditionalFormatting sqref="AB25:AB33">
    <cfRule type="containsBlanks" dxfId="1973" priority="74">
      <formula>LEN(TRIM(AB25))=0</formula>
    </cfRule>
    <cfRule type="containsText" dxfId="1972" priority="75" operator="containsText" text="DI ISI">
      <formula>NOT(ISERROR(SEARCH("DI ISI",AB25)))</formula>
    </cfRule>
  </conditionalFormatting>
  <conditionalFormatting sqref="AD25:AD33">
    <cfRule type="containsBlanks" dxfId="1971" priority="72">
      <formula>LEN(TRIM(AD25))=0</formula>
    </cfRule>
    <cfRule type="containsText" dxfId="1970" priority="73" operator="containsText" text="DI ISI">
      <formula>NOT(ISERROR(SEARCH("DI ISI",AD25)))</formula>
    </cfRule>
  </conditionalFormatting>
  <conditionalFormatting sqref="AF25:AF33">
    <cfRule type="containsBlanks" dxfId="1969" priority="70">
      <formula>LEN(TRIM(AF25))=0</formula>
    </cfRule>
    <cfRule type="containsText" dxfId="1968" priority="71" operator="containsText" text="DI ISI">
      <formula>NOT(ISERROR(SEARCH("DI ISI",AF25)))</formula>
    </cfRule>
  </conditionalFormatting>
  <conditionalFormatting sqref="AL25:AL32">
    <cfRule type="containsBlanks" dxfId="1967" priority="76">
      <formula>LEN(TRIM(AL25))=0</formula>
    </cfRule>
    <cfRule type="containsText" dxfId="1966" priority="77" operator="containsText" text="DI ISI">
      <formula>NOT(ISERROR(SEARCH("DI ISI",AL25)))</formula>
    </cfRule>
  </conditionalFormatting>
  <conditionalFormatting sqref="J25:J33">
    <cfRule type="containsBlanks" dxfId="1965" priority="62">
      <formula>LEN(TRIM(J25))=0</formula>
    </cfRule>
    <cfRule type="containsText" dxfId="1964" priority="63" operator="containsText" text="DI ISI">
      <formula>NOT(ISERROR(SEARCH("DI ISI",J25)))</formula>
    </cfRule>
  </conditionalFormatting>
  <conditionalFormatting sqref="J25:J33">
    <cfRule type="containsBlanks" dxfId="1963" priority="60">
      <formula>LEN(TRIM(J25))=0</formula>
    </cfRule>
    <cfRule type="containsText" dxfId="1962" priority="61" operator="containsText" text="DI ISI">
      <formula>NOT(ISERROR(SEARCH("DI ISI",J25)))</formula>
    </cfRule>
  </conditionalFormatting>
  <conditionalFormatting sqref="L25:L33">
    <cfRule type="containsBlanks" dxfId="1961" priority="58">
      <formula>LEN(TRIM(L25))=0</formula>
    </cfRule>
    <cfRule type="containsText" dxfId="1960" priority="59" operator="containsText" text="DI ISI">
      <formula>NOT(ISERROR(SEARCH("DI ISI",L25)))</formula>
    </cfRule>
  </conditionalFormatting>
  <conditionalFormatting sqref="L25:L33">
    <cfRule type="containsBlanks" dxfId="1959" priority="56">
      <formula>LEN(TRIM(L25))=0</formula>
    </cfRule>
    <cfRule type="containsText" dxfId="1958" priority="57" operator="containsText" text="DI ISI">
      <formula>NOT(ISERROR(SEARCH("DI ISI",L25)))</formula>
    </cfRule>
  </conditionalFormatting>
  <conditionalFormatting sqref="O25:O33">
    <cfRule type="containsBlanks" dxfId="1957" priority="54">
      <formula>LEN(TRIM(O25))=0</formula>
    </cfRule>
    <cfRule type="containsText" dxfId="1956" priority="55" operator="containsText" text="DI ISI">
      <formula>NOT(ISERROR(SEARCH("DI ISI",O25)))</formula>
    </cfRule>
  </conditionalFormatting>
  <conditionalFormatting sqref="O25:O33">
    <cfRule type="containsBlanks" dxfId="1955" priority="52">
      <formula>LEN(TRIM(O25))=0</formula>
    </cfRule>
    <cfRule type="containsText" dxfId="1954" priority="53" operator="containsText" text="DI ISI">
      <formula>NOT(ISERROR(SEARCH("DI ISI",O25)))</formula>
    </cfRule>
  </conditionalFormatting>
  <conditionalFormatting sqref="AZ29:BD33">
    <cfRule type="containsBlanks" dxfId="1953" priority="50">
      <formula>LEN(TRIM(AZ29))=0</formula>
    </cfRule>
    <cfRule type="containsText" dxfId="1952" priority="51" operator="containsText" text="DI ISI">
      <formula>NOT(ISERROR(SEARCH("DI ISI",AZ29)))</formula>
    </cfRule>
  </conditionalFormatting>
  <conditionalFormatting sqref="AZ4:BD10">
    <cfRule type="containsBlanks" dxfId="1951" priority="195">
      <formula>LEN(TRIM(AZ4))=0</formula>
    </cfRule>
    <cfRule type="containsText" dxfId="1950" priority="196" operator="containsText" text="DI ISI">
      <formula>NOT(ISERROR(SEARCH("DI ISI",AZ4)))</formula>
    </cfRule>
  </conditionalFormatting>
  <conditionalFormatting sqref="M7:N14 K7:K14 N6 B4:I14 R4:R14 X4:X14 Z4:Z14 T4:T14 K4:K5 M4:N5 P4:P14 AN4:AY14">
    <cfRule type="containsBlanks" dxfId="1949" priority="193">
      <formula>LEN(TRIM(B4))=0</formula>
    </cfRule>
    <cfRule type="containsText" dxfId="1948" priority="194" operator="containsText" text="DI ISI">
      <formula>NOT(ISERROR(SEARCH("DI ISI",B4)))</formula>
    </cfRule>
  </conditionalFormatting>
  <conditionalFormatting sqref="R4:R14">
    <cfRule type="containsText" dxfId="1947" priority="192" operator="containsText" text="alm.">
      <formula>NOT(ISERROR(SEARCH("alm.",R4)))</formula>
    </cfRule>
  </conditionalFormatting>
  <conditionalFormatting sqref="A4:A34">
    <cfRule type="containsBlanks" dxfId="1946" priority="190">
      <formula>LEN(TRIM(A4))=0</formula>
    </cfRule>
    <cfRule type="containsText" dxfId="1945" priority="191" operator="containsText" text="DI ISI">
      <formula>NOT(ISERROR(SEARCH("DI ISI",A4)))</formula>
    </cfRule>
  </conditionalFormatting>
  <conditionalFormatting sqref="Q4:Q14">
    <cfRule type="containsBlanks" dxfId="1944" priority="188">
      <formula>LEN(TRIM(Q4))=0</formula>
    </cfRule>
    <cfRule type="containsText" dxfId="1943" priority="189" operator="containsText" text="DI ISI">
      <formula>NOT(ISERROR(SEARCH("DI ISI",Q4)))</formula>
    </cfRule>
  </conditionalFormatting>
  <conditionalFormatting sqref="S4:S14">
    <cfRule type="containsBlanks" dxfId="1942" priority="186">
      <formula>LEN(TRIM(S4))=0</formula>
    </cfRule>
    <cfRule type="containsText" dxfId="1941" priority="187" operator="containsText" text="DI ISI">
      <formula>NOT(ISERROR(SEARCH("DI ISI",S4)))</formula>
    </cfRule>
  </conditionalFormatting>
  <conditionalFormatting sqref="W4:W14">
    <cfRule type="containsBlanks" dxfId="1940" priority="184">
      <formula>LEN(TRIM(W4))=0</formula>
    </cfRule>
    <cfRule type="containsText" dxfId="1939" priority="185" operator="containsText" text="DI ISI">
      <formula>NOT(ISERROR(SEARCH("DI ISI",W4)))</formula>
    </cfRule>
  </conditionalFormatting>
  <conditionalFormatting sqref="Y4:Y14">
    <cfRule type="containsBlanks" dxfId="1938" priority="182">
      <formula>LEN(TRIM(Y4))=0</formula>
    </cfRule>
    <cfRule type="containsText" dxfId="1937" priority="183" operator="containsText" text="DI ISI">
      <formula>NOT(ISERROR(SEARCH("DI ISI",Y4)))</formula>
    </cfRule>
  </conditionalFormatting>
  <conditionalFormatting sqref="AJ14 AJ4:AK13 AA4:AB14 AD4:AD14 AF4:AF14 AH4:AH14 AM4:AM14">
    <cfRule type="containsBlanks" dxfId="1936" priority="180">
      <formula>LEN(TRIM(AA4))=0</formula>
    </cfRule>
    <cfRule type="containsText" dxfId="1935" priority="181" operator="containsText" text="DI ISI">
      <formula>NOT(ISERROR(SEARCH("DI ISI",AA4)))</formula>
    </cfRule>
  </conditionalFormatting>
  <conditionalFormatting sqref="AC4:AC14">
    <cfRule type="containsBlanks" dxfId="1934" priority="178">
      <formula>LEN(TRIM(AC4))=0</formula>
    </cfRule>
    <cfRule type="containsText" dxfId="1933" priority="179" operator="containsText" text="DI ISI">
      <formula>NOT(ISERROR(SEARCH("DI ISI",AC4)))</formula>
    </cfRule>
  </conditionalFormatting>
  <conditionalFormatting sqref="AE4:AE14">
    <cfRule type="containsBlanks" dxfId="1932" priority="176">
      <formula>LEN(TRIM(AE4))=0</formula>
    </cfRule>
    <cfRule type="containsText" dxfId="1931" priority="177" operator="containsText" text="DI ISI">
      <formula>NOT(ISERROR(SEARCH("DI ISI",AE4)))</formula>
    </cfRule>
  </conditionalFormatting>
  <conditionalFormatting sqref="AG4:AG14">
    <cfRule type="containsBlanks" dxfId="1930" priority="174">
      <formula>LEN(TRIM(AG4))=0</formula>
    </cfRule>
    <cfRule type="containsText" dxfId="1929" priority="175" operator="containsText" text="DI ISI">
      <formula>NOT(ISERROR(SEARCH("DI ISI",AG4)))</formula>
    </cfRule>
  </conditionalFormatting>
  <conditionalFormatting sqref="AI4:AI14">
    <cfRule type="containsBlanks" dxfId="1928" priority="172">
      <formula>LEN(TRIM(AI4))=0</formula>
    </cfRule>
    <cfRule type="containsText" dxfId="1927" priority="173" operator="containsText" text="DI ISI">
      <formula>NOT(ISERROR(SEARCH("DI ISI",AI4)))</formula>
    </cfRule>
  </conditionalFormatting>
  <conditionalFormatting sqref="AL4:AL14">
    <cfRule type="containsBlanks" dxfId="1926" priority="170">
      <formula>LEN(TRIM(AL4))=0</formula>
    </cfRule>
    <cfRule type="containsText" dxfId="1925" priority="171" operator="containsText" text="DI ISI">
      <formula>NOT(ISERROR(SEARCH("DI ISI",AL4)))</formula>
    </cfRule>
  </conditionalFormatting>
  <conditionalFormatting sqref="U4:V14">
    <cfRule type="containsBlanks" dxfId="1924" priority="168">
      <formula>LEN(TRIM(U4))=0</formula>
    </cfRule>
    <cfRule type="containsText" dxfId="1923" priority="169" operator="containsText" text="DI ISI">
      <formula>NOT(ISERROR(SEARCH("DI ISI",U4)))</formula>
    </cfRule>
  </conditionalFormatting>
  <conditionalFormatting sqref="J4:J14">
    <cfRule type="containsBlanks" dxfId="1922" priority="166">
      <formula>LEN(TRIM(J4))=0</formula>
    </cfRule>
    <cfRule type="containsText" dxfId="1921" priority="167" operator="containsText" text="DI ISI">
      <formula>NOT(ISERROR(SEARCH("DI ISI",J4)))</formula>
    </cfRule>
  </conditionalFormatting>
  <conditionalFormatting sqref="J4:J14">
    <cfRule type="containsBlanks" dxfId="1920" priority="164">
      <formula>LEN(TRIM(J4))=0</formula>
    </cfRule>
    <cfRule type="containsText" dxfId="1919" priority="165" operator="containsText" text="DI ISI">
      <formula>NOT(ISERROR(SEARCH("DI ISI",J4)))</formula>
    </cfRule>
  </conditionalFormatting>
  <conditionalFormatting sqref="L7:L14 L4:L5">
    <cfRule type="containsBlanks" dxfId="1918" priority="162">
      <formula>LEN(TRIM(L4))=0</formula>
    </cfRule>
    <cfRule type="containsText" dxfId="1917" priority="163" operator="containsText" text="DI ISI">
      <formula>NOT(ISERROR(SEARCH("DI ISI",L4)))</formula>
    </cfRule>
  </conditionalFormatting>
  <conditionalFormatting sqref="L7:L14 L4:L5">
    <cfRule type="containsBlanks" dxfId="1916" priority="160">
      <formula>LEN(TRIM(L4))=0</formula>
    </cfRule>
    <cfRule type="containsText" dxfId="1915" priority="161" operator="containsText" text="DI ISI">
      <formula>NOT(ISERROR(SEARCH("DI ISI",L4)))</formula>
    </cfRule>
  </conditionalFormatting>
  <conditionalFormatting sqref="O4:O14">
    <cfRule type="containsBlanks" dxfId="1914" priority="158">
      <formula>LEN(TRIM(O4))=0</formula>
    </cfRule>
    <cfRule type="containsText" dxfId="1913" priority="159" operator="containsText" text="DI ISI">
      <formula>NOT(ISERROR(SEARCH("DI ISI",O4)))</formula>
    </cfRule>
  </conditionalFormatting>
  <conditionalFormatting sqref="O4:O14">
    <cfRule type="containsBlanks" dxfId="1912" priority="156">
      <formula>LEN(TRIM(O4))=0</formula>
    </cfRule>
    <cfRule type="containsText" dxfId="1911" priority="157" operator="containsText" text="DI ISI">
      <formula>NOT(ISERROR(SEARCH("DI ISI",O4)))</formula>
    </cfRule>
  </conditionalFormatting>
  <conditionalFormatting sqref="M6 K6">
    <cfRule type="containsBlanks" dxfId="1910" priority="154">
      <formula>LEN(TRIM(K6))=0</formula>
    </cfRule>
    <cfRule type="containsText" dxfId="1909" priority="155" operator="containsText" text="DI ISI">
      <formula>NOT(ISERROR(SEARCH("DI ISI",K6)))</formula>
    </cfRule>
  </conditionalFormatting>
  <conditionalFormatting sqref="L6">
    <cfRule type="containsBlanks" dxfId="1908" priority="152">
      <formula>LEN(TRIM(L6))=0</formula>
    </cfRule>
    <cfRule type="containsText" dxfId="1907" priority="153" operator="containsText" text="DI ISI">
      <formula>NOT(ISERROR(SEARCH("DI ISI",L6)))</formula>
    </cfRule>
  </conditionalFormatting>
  <conditionalFormatting sqref="L6">
    <cfRule type="containsBlanks" dxfId="1906" priority="150">
      <formula>LEN(TRIM(L6))=0</formula>
    </cfRule>
    <cfRule type="containsText" dxfId="1905" priority="151" operator="containsText" text="DI ISI">
      <formula>NOT(ISERROR(SEARCH("DI ISI",L6)))</formula>
    </cfRule>
  </conditionalFormatting>
  <conditionalFormatting sqref="AZ11:BD14">
    <cfRule type="containsBlanks" dxfId="1904" priority="148">
      <formula>LEN(TRIM(AZ11))=0</formula>
    </cfRule>
    <cfRule type="containsText" dxfId="1903" priority="149" operator="containsText" text="DI ISI">
      <formula>NOT(ISERROR(SEARCH("DI ISI",AZ11)))</formula>
    </cfRule>
  </conditionalFormatting>
  <conditionalFormatting sqref="AA14 AK14">
    <cfRule type="containsBlanks" dxfId="1902" priority="146">
      <formula>LEN(TRIM(AA14))=0</formula>
    </cfRule>
    <cfRule type="containsText" dxfId="1901" priority="147" operator="containsText" text="DI ISI">
      <formula>NOT(ISERROR(SEARCH("DI ISI",AA14)))</formula>
    </cfRule>
  </conditionalFormatting>
  <conditionalFormatting sqref="AZ15:BD19">
    <cfRule type="containsBlanks" dxfId="1900" priority="144">
      <formula>LEN(TRIM(AZ15))=0</formula>
    </cfRule>
    <cfRule type="containsText" dxfId="1899" priority="145" operator="containsText" text="DI ISI">
      <formula>NOT(ISERROR(SEARCH("DI ISI",AZ15)))</formula>
    </cfRule>
  </conditionalFormatting>
  <conditionalFormatting sqref="B15:B24">
    <cfRule type="containsBlanks" dxfId="1898" priority="142">
      <formula>LEN(TRIM(B15))=0</formula>
    </cfRule>
    <cfRule type="containsText" dxfId="1897" priority="143" operator="containsText" text="DI ISI">
      <formula>NOT(ISERROR(SEARCH("DI ISI",B15)))</formula>
    </cfRule>
  </conditionalFormatting>
  <conditionalFormatting sqref="C15:I24 K15:K24 R15:R24 X15:X24 Z15:Z24 T15:T24 M15:N24 P15:P24 AN15:AY24">
    <cfRule type="containsBlanks" dxfId="1896" priority="140">
      <formula>LEN(TRIM(C15))=0</formula>
    </cfRule>
    <cfRule type="containsText" dxfId="1895" priority="141" operator="containsText" text="DI ISI">
      <formula>NOT(ISERROR(SEARCH("DI ISI",C15)))</formula>
    </cfRule>
  </conditionalFormatting>
  <conditionalFormatting sqref="R15:R24">
    <cfRule type="containsText" dxfId="1894" priority="139" operator="containsText" text="alm.">
      <formula>NOT(ISERROR(SEARCH("alm.",R15)))</formula>
    </cfRule>
  </conditionalFormatting>
  <conditionalFormatting sqref="Q15:Q24">
    <cfRule type="containsBlanks" dxfId="1893" priority="135">
      <formula>LEN(TRIM(Q15))=0</formula>
    </cfRule>
    <cfRule type="containsText" dxfId="1892" priority="136" operator="containsText" text="DI ISI">
      <formula>NOT(ISERROR(SEARCH("DI ISI",Q15)))</formula>
    </cfRule>
  </conditionalFormatting>
  <conditionalFormatting sqref="S15:S24">
    <cfRule type="containsBlanks" dxfId="1891" priority="133">
      <formula>LEN(TRIM(S15))=0</formula>
    </cfRule>
    <cfRule type="containsText" dxfId="1890" priority="134" operator="containsText" text="DI ISI">
      <formula>NOT(ISERROR(SEARCH("DI ISI",S15)))</formula>
    </cfRule>
  </conditionalFormatting>
  <conditionalFormatting sqref="W15:W24">
    <cfRule type="containsBlanks" dxfId="1889" priority="131">
      <formula>LEN(TRIM(W15))=0</formula>
    </cfRule>
    <cfRule type="containsText" dxfId="1888" priority="132" operator="containsText" text="DI ISI">
      <formula>NOT(ISERROR(SEARCH("DI ISI",W15)))</formula>
    </cfRule>
  </conditionalFormatting>
  <conditionalFormatting sqref="Y15:Y24">
    <cfRule type="containsBlanks" dxfId="1887" priority="129">
      <formula>LEN(TRIM(Y15))=0</formula>
    </cfRule>
    <cfRule type="containsText" dxfId="1886" priority="130" operator="containsText" text="DI ISI">
      <formula>NOT(ISERROR(SEARCH("DI ISI",Y15)))</formula>
    </cfRule>
  </conditionalFormatting>
  <conditionalFormatting sqref="AA24:AM24 AJ15:AK23 AA15:AB23 AD15:AD23 AF15:AF23 AH15:AH23 AM15:AM23">
    <cfRule type="containsBlanks" dxfId="1885" priority="127">
      <formula>LEN(TRIM(AA15))=0</formula>
    </cfRule>
    <cfRule type="containsText" dxfId="1884" priority="128" operator="containsText" text="DI ISI">
      <formula>NOT(ISERROR(SEARCH("DI ISI",AA15)))</formula>
    </cfRule>
  </conditionalFormatting>
  <conditionalFormatting sqref="AC15:AC23">
    <cfRule type="containsBlanks" dxfId="1883" priority="125">
      <formula>LEN(TRIM(AC15))=0</formula>
    </cfRule>
    <cfRule type="containsText" dxfId="1882" priority="126" operator="containsText" text="DI ISI">
      <formula>NOT(ISERROR(SEARCH("DI ISI",AC15)))</formula>
    </cfRule>
  </conditionalFormatting>
  <conditionalFormatting sqref="AE15:AE23">
    <cfRule type="containsBlanks" dxfId="1881" priority="123">
      <formula>LEN(TRIM(AE15))=0</formula>
    </cfRule>
    <cfRule type="containsText" dxfId="1880" priority="124" operator="containsText" text="DI ISI">
      <formula>NOT(ISERROR(SEARCH("DI ISI",AE15)))</formula>
    </cfRule>
  </conditionalFormatting>
  <conditionalFormatting sqref="AI15:AI23">
    <cfRule type="containsBlanks" dxfId="1879" priority="119">
      <formula>LEN(TRIM(AI15))=0</formula>
    </cfRule>
    <cfRule type="containsText" dxfId="1878" priority="120" operator="containsText" text="DI ISI">
      <formula>NOT(ISERROR(SEARCH("DI ISI",AI15)))</formula>
    </cfRule>
  </conditionalFormatting>
  <conditionalFormatting sqref="AL15:AL23">
    <cfRule type="containsBlanks" dxfId="1877" priority="117">
      <formula>LEN(TRIM(AL15))=0</formula>
    </cfRule>
    <cfRule type="containsText" dxfId="1876" priority="118" operator="containsText" text="DI ISI">
      <formula>NOT(ISERROR(SEARCH("DI ISI",AL15)))</formula>
    </cfRule>
  </conditionalFormatting>
  <conditionalFormatting sqref="U15:V24">
    <cfRule type="containsBlanks" dxfId="1875" priority="115">
      <formula>LEN(TRIM(U15))=0</formula>
    </cfRule>
    <cfRule type="containsText" dxfId="1874" priority="116" operator="containsText" text="DI ISI">
      <formula>NOT(ISERROR(SEARCH("DI ISI",U15)))</formula>
    </cfRule>
  </conditionalFormatting>
  <conditionalFormatting sqref="J15:J24">
    <cfRule type="containsBlanks" dxfId="1873" priority="113">
      <formula>LEN(TRIM(J15))=0</formula>
    </cfRule>
    <cfRule type="containsText" dxfId="1872" priority="114" operator="containsText" text="DI ISI">
      <formula>NOT(ISERROR(SEARCH("DI ISI",J15)))</formula>
    </cfRule>
  </conditionalFormatting>
  <conditionalFormatting sqref="J15:J24">
    <cfRule type="containsBlanks" dxfId="1871" priority="111">
      <formula>LEN(TRIM(J15))=0</formula>
    </cfRule>
    <cfRule type="containsText" dxfId="1870" priority="112" operator="containsText" text="DI ISI">
      <formula>NOT(ISERROR(SEARCH("DI ISI",J15)))</formula>
    </cfRule>
  </conditionalFormatting>
  <conditionalFormatting sqref="L15:L24">
    <cfRule type="containsBlanks" dxfId="1869" priority="109">
      <formula>LEN(TRIM(L15))=0</formula>
    </cfRule>
    <cfRule type="containsText" dxfId="1868" priority="110" operator="containsText" text="DI ISI">
      <formula>NOT(ISERROR(SEARCH("DI ISI",L15)))</formula>
    </cfRule>
  </conditionalFormatting>
  <conditionalFormatting sqref="L15:L24">
    <cfRule type="containsBlanks" dxfId="1867" priority="107">
      <formula>LEN(TRIM(L15))=0</formula>
    </cfRule>
    <cfRule type="containsText" dxfId="1866" priority="108" operator="containsText" text="DI ISI">
      <formula>NOT(ISERROR(SEARCH("DI ISI",L15)))</formula>
    </cfRule>
  </conditionalFormatting>
  <conditionalFormatting sqref="O15:O24">
    <cfRule type="containsBlanks" dxfId="1865" priority="105">
      <formula>LEN(TRIM(O15))=0</formula>
    </cfRule>
    <cfRule type="containsText" dxfId="1864" priority="106" operator="containsText" text="DI ISI">
      <formula>NOT(ISERROR(SEARCH("DI ISI",O15)))</formula>
    </cfRule>
  </conditionalFormatting>
  <conditionalFormatting sqref="O15:O24">
    <cfRule type="containsBlanks" dxfId="1863" priority="103">
      <formula>LEN(TRIM(O15))=0</formula>
    </cfRule>
    <cfRule type="containsText" dxfId="1862" priority="104" operator="containsText" text="DI ISI">
      <formula>NOT(ISERROR(SEARCH("DI ISI",O15)))</formula>
    </cfRule>
  </conditionalFormatting>
  <conditionalFormatting sqref="AZ20:BD24">
    <cfRule type="containsBlanks" dxfId="1861" priority="101">
      <formula>LEN(TRIM(AZ20))=0</formula>
    </cfRule>
    <cfRule type="containsText" dxfId="1860" priority="102" operator="containsText" text="DI ISI">
      <formula>NOT(ISERROR(SEARCH("DI ISI",AZ20)))</formula>
    </cfRule>
  </conditionalFormatting>
  <conditionalFormatting sqref="AZ25:BD28">
    <cfRule type="containsBlanks" dxfId="1859" priority="99">
      <formula>LEN(TRIM(AZ25))=0</formula>
    </cfRule>
    <cfRule type="containsText" dxfId="1858" priority="100" operator="containsText" text="DI ISI">
      <formula>NOT(ISERROR(SEARCH("DI ISI",AZ25)))</formula>
    </cfRule>
  </conditionalFormatting>
  <conditionalFormatting sqref="B25:B33">
    <cfRule type="containsBlanks" dxfId="1857" priority="97">
      <formula>LEN(TRIM(B25))=0</formula>
    </cfRule>
    <cfRule type="containsText" dxfId="1856" priority="98" operator="containsText" text="DI ISI">
      <formula>NOT(ISERROR(SEARCH("DI ISI",B25)))</formula>
    </cfRule>
  </conditionalFormatting>
  <conditionalFormatting sqref="Z33:AA33 AC33 AE33 AG33 AI33 AK33:AY33 X25:X33 Z25:Z32 AN25:AY32 C25:I33 K25:K33 M25:N33 P25:T33">
    <cfRule type="containsBlanks" dxfId="1855" priority="95">
      <formula>LEN(TRIM(C25))=0</formula>
    </cfRule>
    <cfRule type="containsText" dxfId="1854" priority="96" operator="containsText" text="DI ISI">
      <formula>NOT(ISERROR(SEARCH("DI ISI",C25)))</formula>
    </cfRule>
  </conditionalFormatting>
  <conditionalFormatting sqref="R25:R33">
    <cfRule type="containsText" dxfId="1853" priority="94" operator="containsText" text="alm.">
      <formula>NOT(ISERROR(SEARCH("alm.",R25)))</formula>
    </cfRule>
  </conditionalFormatting>
  <conditionalFormatting sqref="AE25:AE32">
    <cfRule type="containsBlanks" dxfId="1852" priority="82">
      <formula>LEN(TRIM(AE25))=0</formula>
    </cfRule>
    <cfRule type="containsText" dxfId="1851" priority="83" operator="containsText" text="DI ISI">
      <formula>NOT(ISERROR(SEARCH("DI ISI",AE25)))</formula>
    </cfRule>
  </conditionalFormatting>
  <conditionalFormatting sqref="AG25:AG32">
    <cfRule type="containsBlanks" dxfId="1850" priority="80">
      <formula>LEN(TRIM(AG25))=0</formula>
    </cfRule>
    <cfRule type="containsText" dxfId="1849" priority="81" operator="containsText" text="DI ISI">
      <formula>NOT(ISERROR(SEARCH("DI ISI",AG25)))</formula>
    </cfRule>
  </conditionalFormatting>
  <conditionalFormatting sqref="AI25:AI32">
    <cfRule type="containsBlanks" dxfId="1848" priority="78">
      <formula>LEN(TRIM(AI25))=0</formula>
    </cfRule>
    <cfRule type="containsText" dxfId="1847" priority="79" operator="containsText" text="DI ISI">
      <formula>NOT(ISERROR(SEARCH("DI ISI",AI25)))</formula>
    </cfRule>
  </conditionalFormatting>
  <conditionalFormatting sqref="AH25:AH33">
    <cfRule type="containsBlanks" dxfId="1846" priority="68">
      <formula>LEN(TRIM(AH25))=0</formula>
    </cfRule>
    <cfRule type="containsText" dxfId="1845" priority="69" operator="containsText" text="DI ISI">
      <formula>NOT(ISERROR(SEARCH("DI ISI",AH25)))</formula>
    </cfRule>
  </conditionalFormatting>
  <conditionalFormatting sqref="AJ25:AJ33">
    <cfRule type="containsBlanks" dxfId="1844" priority="66">
      <formula>LEN(TRIM(AJ25))=0</formula>
    </cfRule>
    <cfRule type="containsText" dxfId="1843" priority="67" operator="containsText" text="DI ISI">
      <formula>NOT(ISERROR(SEARCH("DI ISI",AJ25)))</formula>
    </cfRule>
  </conditionalFormatting>
  <conditionalFormatting sqref="U25:V33">
    <cfRule type="containsBlanks" dxfId="1842" priority="64">
      <formula>LEN(TRIM(U25))=0</formula>
    </cfRule>
    <cfRule type="containsText" dxfId="1841" priority="65" operator="containsText" text="DI ISI">
      <formula>NOT(ISERROR(SEARCH("DI ISI",U25)))</formula>
    </cfRule>
  </conditionalFormatting>
  <conditionalFormatting sqref="AZ34:BD34">
    <cfRule type="containsBlanks" dxfId="1840" priority="48">
      <formula>LEN(TRIM(AZ34))=0</formula>
    </cfRule>
    <cfRule type="containsText" dxfId="1839" priority="49" operator="containsText" text="DI ISI">
      <formula>NOT(ISERROR(SEARCH("DI ISI",AZ34)))</formula>
    </cfRule>
  </conditionalFormatting>
  <conditionalFormatting sqref="B34">
    <cfRule type="containsBlanks" dxfId="1838" priority="46">
      <formula>LEN(TRIM(B34))=0</formula>
    </cfRule>
    <cfRule type="containsText" dxfId="1837" priority="47" operator="containsText" text="DI ISI">
      <formula>NOT(ISERROR(SEARCH("DI ISI",B34)))</formula>
    </cfRule>
  </conditionalFormatting>
  <conditionalFormatting sqref="X34 Z34 AN34:AY34 C34:I34 K34 M34:N34 P34:T34">
    <cfRule type="containsBlanks" dxfId="1836" priority="44">
      <formula>LEN(TRIM(C34))=0</formula>
    </cfRule>
    <cfRule type="containsText" dxfId="1835" priority="45" operator="containsText" text="DI ISI">
      <formula>NOT(ISERROR(SEARCH("DI ISI",C34)))</formula>
    </cfRule>
  </conditionalFormatting>
  <conditionalFormatting sqref="R34">
    <cfRule type="containsText" dxfId="1834" priority="43" operator="containsText" text="alm.">
      <formula>NOT(ISERROR(SEARCH("alm.",R34)))</formula>
    </cfRule>
  </conditionalFormatting>
  <conditionalFormatting sqref="W34">
    <cfRule type="containsBlanks" dxfId="1833" priority="39">
      <formula>LEN(TRIM(W34))=0</formula>
    </cfRule>
    <cfRule type="containsText" dxfId="1832" priority="40" operator="containsText" text="DI ISI">
      <formula>NOT(ISERROR(SEARCH("DI ISI",W34)))</formula>
    </cfRule>
  </conditionalFormatting>
  <conditionalFormatting sqref="Y34">
    <cfRule type="containsBlanks" dxfId="1831" priority="37">
      <formula>LEN(TRIM(Y34))=0</formula>
    </cfRule>
    <cfRule type="containsText" dxfId="1830" priority="38" operator="containsText" text="DI ISI">
      <formula>NOT(ISERROR(SEARCH("DI ISI",Y34)))</formula>
    </cfRule>
  </conditionalFormatting>
  <conditionalFormatting sqref="AA34 AK34 AM34">
    <cfRule type="containsBlanks" dxfId="1829" priority="35">
      <formula>LEN(TRIM(AA34))=0</formula>
    </cfRule>
    <cfRule type="containsText" dxfId="1828" priority="36" operator="containsText" text="DI ISI">
      <formula>NOT(ISERROR(SEARCH("DI ISI",AA34)))</formula>
    </cfRule>
  </conditionalFormatting>
  <conditionalFormatting sqref="AC34">
    <cfRule type="containsBlanks" dxfId="1827" priority="33">
      <formula>LEN(TRIM(AC34))=0</formula>
    </cfRule>
    <cfRule type="containsText" dxfId="1826" priority="34" operator="containsText" text="DI ISI">
      <formula>NOT(ISERROR(SEARCH("DI ISI",AC34)))</formula>
    </cfRule>
  </conditionalFormatting>
  <conditionalFormatting sqref="AE34">
    <cfRule type="containsBlanks" dxfId="1825" priority="31">
      <formula>LEN(TRIM(AE34))=0</formula>
    </cfRule>
    <cfRule type="containsText" dxfId="1824" priority="32" operator="containsText" text="DI ISI">
      <formula>NOT(ISERROR(SEARCH("DI ISI",AE34)))</formula>
    </cfRule>
  </conditionalFormatting>
  <conditionalFormatting sqref="AG34">
    <cfRule type="containsBlanks" dxfId="1823" priority="29">
      <formula>LEN(TRIM(AG34))=0</formula>
    </cfRule>
    <cfRule type="containsText" dxfId="1822" priority="30" operator="containsText" text="DI ISI">
      <formula>NOT(ISERROR(SEARCH("DI ISI",AG34)))</formula>
    </cfRule>
  </conditionalFormatting>
  <conditionalFormatting sqref="AI34">
    <cfRule type="containsBlanks" dxfId="1821" priority="27">
      <formula>LEN(TRIM(AI34))=0</formula>
    </cfRule>
    <cfRule type="containsText" dxfId="1820" priority="28" operator="containsText" text="DI ISI">
      <formula>NOT(ISERROR(SEARCH("DI ISI",AI34)))</formula>
    </cfRule>
  </conditionalFormatting>
  <conditionalFormatting sqref="AL34">
    <cfRule type="containsBlanks" dxfId="1819" priority="25">
      <formula>LEN(TRIM(AL34))=0</formula>
    </cfRule>
    <cfRule type="containsText" dxfId="1818" priority="26" operator="containsText" text="DI ISI">
      <formula>NOT(ISERROR(SEARCH("DI ISI",AL34)))</formula>
    </cfRule>
  </conditionalFormatting>
  <conditionalFormatting sqref="AB34">
    <cfRule type="containsBlanks" dxfId="1817" priority="23">
      <formula>LEN(TRIM(AB34))=0</formula>
    </cfRule>
    <cfRule type="containsText" dxfId="1816" priority="24" operator="containsText" text="DI ISI">
      <formula>NOT(ISERROR(SEARCH("DI ISI",AB34)))</formula>
    </cfRule>
  </conditionalFormatting>
  <conditionalFormatting sqref="AD34">
    <cfRule type="containsBlanks" dxfId="1815" priority="21">
      <formula>LEN(TRIM(AD34))=0</formula>
    </cfRule>
    <cfRule type="containsText" dxfId="1814" priority="22" operator="containsText" text="DI ISI">
      <formula>NOT(ISERROR(SEARCH("DI ISI",AD34)))</formula>
    </cfRule>
  </conditionalFormatting>
  <conditionalFormatting sqref="AF34">
    <cfRule type="containsBlanks" dxfId="1813" priority="19">
      <formula>LEN(TRIM(AF34))=0</formula>
    </cfRule>
    <cfRule type="containsText" dxfId="1812" priority="20" operator="containsText" text="DI ISI">
      <formula>NOT(ISERROR(SEARCH("DI ISI",AF34)))</formula>
    </cfRule>
  </conditionalFormatting>
  <conditionalFormatting sqref="AH34">
    <cfRule type="containsBlanks" dxfId="1811" priority="17">
      <formula>LEN(TRIM(AH34))=0</formula>
    </cfRule>
    <cfRule type="containsText" dxfId="1810" priority="18" operator="containsText" text="DI ISI">
      <formula>NOT(ISERROR(SEARCH("DI ISI",AH34)))</formula>
    </cfRule>
  </conditionalFormatting>
  <conditionalFormatting sqref="AJ34">
    <cfRule type="containsBlanks" dxfId="1809" priority="15">
      <formula>LEN(TRIM(AJ34))=0</formula>
    </cfRule>
    <cfRule type="containsText" dxfId="1808" priority="16" operator="containsText" text="DI ISI">
      <formula>NOT(ISERROR(SEARCH("DI ISI",AJ34)))</formula>
    </cfRule>
  </conditionalFormatting>
  <conditionalFormatting sqref="U34:V34">
    <cfRule type="containsBlanks" dxfId="1807" priority="13">
      <formula>LEN(TRIM(U34))=0</formula>
    </cfRule>
    <cfRule type="containsText" dxfId="1806" priority="14" operator="containsText" text="DI ISI">
      <formula>NOT(ISERROR(SEARCH("DI ISI",U34)))</formula>
    </cfRule>
  </conditionalFormatting>
  <conditionalFormatting sqref="J34">
    <cfRule type="containsBlanks" dxfId="1805" priority="11">
      <formula>LEN(TRIM(J34))=0</formula>
    </cfRule>
    <cfRule type="containsText" dxfId="1804" priority="12" operator="containsText" text="DI ISI">
      <formula>NOT(ISERROR(SEARCH("DI ISI",J34)))</formula>
    </cfRule>
  </conditionalFormatting>
  <conditionalFormatting sqref="J34">
    <cfRule type="containsBlanks" dxfId="1803" priority="9">
      <formula>LEN(TRIM(J34))=0</formula>
    </cfRule>
    <cfRule type="containsText" dxfId="1802" priority="10" operator="containsText" text="DI ISI">
      <formula>NOT(ISERROR(SEARCH("DI ISI",J34)))</formula>
    </cfRule>
  </conditionalFormatting>
  <conditionalFormatting sqref="L34">
    <cfRule type="containsBlanks" dxfId="1801" priority="7">
      <formula>LEN(TRIM(L34))=0</formula>
    </cfRule>
    <cfRule type="containsText" dxfId="1800" priority="8" operator="containsText" text="DI ISI">
      <formula>NOT(ISERROR(SEARCH("DI ISI",L34)))</formula>
    </cfRule>
  </conditionalFormatting>
  <conditionalFormatting sqref="L34">
    <cfRule type="containsBlanks" dxfId="1799" priority="5">
      <formula>LEN(TRIM(L34))=0</formula>
    </cfRule>
    <cfRule type="containsText" dxfId="1798" priority="6" operator="containsText" text="DI ISI">
      <formula>NOT(ISERROR(SEARCH("DI ISI",L34)))</formula>
    </cfRule>
  </conditionalFormatting>
  <conditionalFormatting sqref="O34">
    <cfRule type="containsBlanks" dxfId="1797" priority="3">
      <formula>LEN(TRIM(O34))=0</formula>
    </cfRule>
    <cfRule type="containsText" dxfId="1796" priority="4" operator="containsText" text="DI ISI">
      <formula>NOT(ISERROR(SEARCH("DI ISI",O34)))</formula>
    </cfRule>
  </conditionalFormatting>
  <conditionalFormatting sqref="O34">
    <cfRule type="containsBlanks" dxfId="1795" priority="1">
      <formula>LEN(TRIM(O34))=0</formula>
    </cfRule>
    <cfRule type="containsText" dxfId="1794" priority="2" operator="containsText" text="DI ISI">
      <formula>NOT(ISERROR(SEARCH("DI ISI",O34)))</formula>
    </cfRule>
  </conditionalFormatting>
  <dataValidations count="11">
    <dataValidation type="textLength" allowBlank="1" showInputMessage="1" showErrorMessage="1" errorTitle="NIK" error="masukkan angka 16 digit" promptTitle="NIK" prompt="MASUKKAN 16 DIGIT" sqref="O4:O34 L4:L34 J4:J34" xr:uid="{B7B94141-9B08-40D2-9920-89536D83702C}">
      <formula1>10</formula1>
      <formula2>16</formula2>
    </dataValidation>
    <dataValidation type="list" allowBlank="1" showInputMessage="1" showErrorMessage="1" sqref="AI4:AI32 AI34" xr:uid="{BD41CE8A-B971-4363-94D0-2A5CC49840D5}">
      <formula1>"1,2,3,4,5,6,7"</formula1>
    </dataValidation>
    <dataValidation type="list" allowBlank="1" showInputMessage="1" showErrorMessage="1" sqref="AG4:AG32 AL4:AL32 AG34 AL34" xr:uid="{8BB75892-BDAF-40E1-B123-76B88C05A40A}">
      <formula1>"1,2,3,4,5"</formula1>
    </dataValidation>
    <dataValidation type="list" allowBlank="1" showInputMessage="1" showErrorMessage="1" sqref="AE4:AE32 AE34" xr:uid="{38F03C36-F68C-4CAB-859E-32D3711E83D1}">
      <formula1>"1,2,3,4,5,6,7,8"</formula1>
    </dataValidation>
    <dataValidation type="list" allowBlank="1" showInputMessage="1" showErrorMessage="1" sqref="AC4:AC32 AA4:AA32 AA34 AC34" xr:uid="{198FBA73-2012-4890-88A4-7F941C1D6620}">
      <formula1>"1,2,3,4,5,6"</formula1>
    </dataValidation>
    <dataValidation type="list" allowBlank="1" showInputMessage="1" showErrorMessage="1" sqref="Y4:Y34 W4:W34" xr:uid="{43FEED93-68B5-4562-AE5E-F46666D1D208}">
      <formula1>"0,1,2,3,4,5,6,7,8,9"</formula1>
    </dataValidation>
    <dataValidation type="list" allowBlank="1" showInputMessage="1" showErrorMessage="1" sqref="S4:S34 Q4:Q34" xr:uid="{4F0C3236-6139-4AF1-B427-9904398B4C6F}">
      <formula1>"01,02,03,04,05,06,07,08,09,10,11,12,13,14,15,16,17,18"</formula1>
    </dataValidation>
    <dataValidation type="textLength" errorStyle="information" operator="equal" allowBlank="1" errorTitle="TAHUN LAHIR" error="pastikan 08/08/2008" promptTitle="TAHUN LAHIR" prompt="pastikan CONTOH : 08/08/2008" sqref="M4:M24 P4:P34" xr:uid="{D34C358E-C6AC-4975-8EDC-B8F931B4DDCE}">
      <formula1>8</formula1>
    </dataValidation>
    <dataValidation type="textLength" errorStyle="information" operator="equal" allowBlank="1" error="Masukkan 16 Digit!" sqref="M1:M3 M26:M34" xr:uid="{EBB4B379-83F9-4478-BEAE-76A9EAFAE727}">
      <formula1>8</formula1>
    </dataValidation>
    <dataValidation type="textLength" operator="equal" allowBlank="1" showInputMessage="1" showErrorMessage="1" error="Masukkan 16 Digit!" sqref="AT13 AT22 AS4:AS24" xr:uid="{615C3C5E-FD9B-434F-B944-19BE75E389F4}">
      <formula1>16</formula1>
    </dataValidation>
    <dataValidation type="textLength" errorStyle="information" operator="equal" allowBlank="1" showInputMessage="1" showErrorMessage="1" error="Masukkan 16 Digit!" sqref="AT4:AT12 AT14:AT21 AT23:AT24 AS25:AT34" xr:uid="{84E46A02-A191-4DBE-B9BE-ECCA6CE69E03}">
      <formula1>16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5F1D-0F2A-4A28-8C11-EDFD52DCBBB3}">
          <x14:formula1>
            <xm:f>'D:\MI LABRUK KIDUL 19.20\DATA KESISWAAN KURIKULUM\[DATA GURU SISWA 1-6 MILABRUKKIDUL 19.20.xlsm]PETUNJUK'!#REF!</xm:f>
          </x14:formula1>
          <xm:sqref>AA33 AC33 AI33 AE33 AL33 AG33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BF4E-55C0-4469-9D7A-A611EA501BA1}">
  <dimension ref="A1:BP34"/>
  <sheetViews>
    <sheetView topLeftCell="A22" zoomScale="90" zoomScaleNormal="90" workbookViewId="0">
      <selection activeCell="D4" sqref="D4:D34"/>
    </sheetView>
  </sheetViews>
  <sheetFormatPr defaultRowHeight="15" x14ac:dyDescent="0.25"/>
  <cols>
    <col min="4" max="4" width="40.5703125" bestFit="1" customWidth="1"/>
  </cols>
  <sheetData>
    <row r="1" spans="1:68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7" t="s">
        <v>10</v>
      </c>
      <c r="V1" s="67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68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8" t="s">
        <v>30</v>
      </c>
      <c r="V2" s="68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68" ht="16.5" thickBot="1" x14ac:dyDescent="0.3">
      <c r="A3" s="7">
        <v>1</v>
      </c>
      <c r="B3" s="64">
        <v>2</v>
      </c>
      <c r="C3" s="64">
        <v>3</v>
      </c>
      <c r="D3" s="64">
        <v>4</v>
      </c>
      <c r="E3" s="64">
        <v>5</v>
      </c>
      <c r="F3" s="64">
        <v>6</v>
      </c>
      <c r="G3" s="64">
        <v>7</v>
      </c>
      <c r="H3" s="106">
        <v>8</v>
      </c>
      <c r="I3" s="106"/>
      <c r="J3" s="66" t="s">
        <v>39</v>
      </c>
      <c r="K3" s="64">
        <v>10</v>
      </c>
      <c r="L3" s="65">
        <v>11</v>
      </c>
      <c r="M3" s="65">
        <v>12</v>
      </c>
      <c r="N3" s="64">
        <v>13</v>
      </c>
      <c r="O3" s="65">
        <v>14</v>
      </c>
      <c r="P3" s="65">
        <v>15</v>
      </c>
      <c r="Q3" s="104">
        <v>16</v>
      </c>
      <c r="R3" s="104"/>
      <c r="S3" s="104">
        <v>17</v>
      </c>
      <c r="T3" s="104"/>
      <c r="U3" s="64">
        <v>18</v>
      </c>
      <c r="V3" s="64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64">
        <v>27</v>
      </c>
      <c r="AL3" s="105">
        <v>28</v>
      </c>
      <c r="AM3" s="105"/>
      <c r="AN3" s="65">
        <v>29</v>
      </c>
      <c r="AO3" s="64">
        <v>30</v>
      </c>
      <c r="AP3" s="64">
        <v>31</v>
      </c>
      <c r="AQ3" s="64">
        <v>32</v>
      </c>
      <c r="AR3" s="64">
        <v>33</v>
      </c>
      <c r="AS3" s="66" t="s">
        <v>40</v>
      </c>
      <c r="AT3" s="66" t="s">
        <v>41</v>
      </c>
      <c r="AU3" s="66" t="s">
        <v>42</v>
      </c>
      <c r="AV3" s="11" t="s">
        <v>43</v>
      </c>
      <c r="AW3" s="65">
        <v>38</v>
      </c>
      <c r="AX3" s="12">
        <v>39</v>
      </c>
      <c r="AY3" s="32">
        <v>40</v>
      </c>
    </row>
    <row r="4" spans="1:68" s="89" customFormat="1" ht="27" customHeight="1" x14ac:dyDescent="0.25">
      <c r="A4" s="13" t="s">
        <v>48</v>
      </c>
      <c r="B4" s="28"/>
      <c r="C4" s="30">
        <v>4532</v>
      </c>
      <c r="D4" s="75" t="s">
        <v>1660</v>
      </c>
      <c r="E4" s="22" t="s">
        <v>52</v>
      </c>
      <c r="F4" s="22" t="s">
        <v>953</v>
      </c>
      <c r="G4" s="85">
        <v>40322</v>
      </c>
      <c r="H4" s="78">
        <v>8</v>
      </c>
      <c r="I4" s="78">
        <v>8</v>
      </c>
      <c r="J4" s="19"/>
      <c r="K4" s="22" t="s">
        <v>1661</v>
      </c>
      <c r="L4" s="19" t="s">
        <v>1662</v>
      </c>
      <c r="M4" s="20"/>
      <c r="N4" s="22" t="s">
        <v>1663</v>
      </c>
      <c r="O4" s="19" t="s">
        <v>1664</v>
      </c>
      <c r="P4" s="20"/>
      <c r="Q4" s="21" t="s">
        <v>58</v>
      </c>
      <c r="R4" s="22" t="s">
        <v>921</v>
      </c>
      <c r="S4" s="21" t="s">
        <v>58</v>
      </c>
      <c r="T4" s="22" t="s">
        <v>921</v>
      </c>
      <c r="U4" s="23" t="s">
        <v>958</v>
      </c>
      <c r="V4" s="23" t="s">
        <v>958</v>
      </c>
      <c r="W4" s="24" t="s">
        <v>48</v>
      </c>
      <c r="X4" s="22" t="s">
        <v>913</v>
      </c>
      <c r="Y4" s="24" t="s">
        <v>50</v>
      </c>
      <c r="Z4" s="22" t="s">
        <v>908</v>
      </c>
      <c r="AA4" s="25" t="s">
        <v>50</v>
      </c>
      <c r="AB4" s="16" t="s">
        <v>975</v>
      </c>
      <c r="AC4" s="25" t="s">
        <v>48</v>
      </c>
      <c r="AD4" s="26" t="s">
        <v>1019</v>
      </c>
      <c r="AE4" s="24" t="s">
        <v>607</v>
      </c>
      <c r="AF4" s="27" t="s">
        <v>914</v>
      </c>
      <c r="AG4" s="25" t="s">
        <v>50</v>
      </c>
      <c r="AH4" s="27" t="s">
        <v>987</v>
      </c>
      <c r="AI4" s="24" t="s">
        <v>50</v>
      </c>
      <c r="AJ4" s="27" t="s">
        <v>963</v>
      </c>
      <c r="AK4" s="29">
        <v>0</v>
      </c>
      <c r="AL4" s="24"/>
      <c r="AM4" s="27" t="s">
        <v>909</v>
      </c>
      <c r="AN4" s="22"/>
      <c r="AO4" s="22" t="s">
        <v>1665</v>
      </c>
      <c r="AP4" s="30">
        <v>2</v>
      </c>
      <c r="AQ4" s="30">
        <v>3</v>
      </c>
      <c r="AR4" s="22" t="s">
        <v>1666</v>
      </c>
      <c r="AS4" s="31" t="s">
        <v>1667</v>
      </c>
      <c r="AT4" s="31"/>
      <c r="AU4" s="31" t="s">
        <v>1668</v>
      </c>
      <c r="AV4" s="31" t="s">
        <v>1669</v>
      </c>
      <c r="AW4" s="30" t="s">
        <v>968</v>
      </c>
      <c r="AX4" s="22">
        <v>17</v>
      </c>
      <c r="AY4" s="22" t="s">
        <v>1670</v>
      </c>
      <c r="AZ4" s="22"/>
      <c r="BA4" s="22"/>
      <c r="BB4" s="22"/>
      <c r="BC4" s="22"/>
      <c r="BD4" s="22"/>
      <c r="BE4" s="86"/>
      <c r="BF4" s="22"/>
      <c r="BG4" s="22"/>
      <c r="BH4" s="22"/>
      <c r="BI4" s="22"/>
      <c r="BJ4" s="87"/>
      <c r="BK4" s="86"/>
      <c r="BL4" s="22"/>
      <c r="BM4" s="22"/>
      <c r="BN4" s="22"/>
      <c r="BO4" s="22"/>
      <c r="BP4" s="88"/>
    </row>
    <row r="5" spans="1:68" s="89" customFormat="1" ht="23.25" customHeight="1" x14ac:dyDescent="0.25">
      <c r="A5" s="13" t="s">
        <v>50</v>
      </c>
      <c r="B5" s="28"/>
      <c r="C5" s="30">
        <v>4567</v>
      </c>
      <c r="D5" s="75" t="s">
        <v>1269</v>
      </c>
      <c r="E5" s="22" t="s">
        <v>52</v>
      </c>
      <c r="F5" s="22" t="s">
        <v>45</v>
      </c>
      <c r="G5" s="85">
        <v>40436</v>
      </c>
      <c r="H5" s="78">
        <v>8</v>
      </c>
      <c r="I5" s="78">
        <v>8</v>
      </c>
      <c r="J5" s="19" t="s">
        <v>1270</v>
      </c>
      <c r="K5" s="22" t="s">
        <v>1271</v>
      </c>
      <c r="L5" s="19" t="s">
        <v>1272</v>
      </c>
      <c r="M5" s="20">
        <v>29945</v>
      </c>
      <c r="N5" s="22" t="s">
        <v>1273</v>
      </c>
      <c r="O5" s="19" t="s">
        <v>1274</v>
      </c>
      <c r="P5" s="20">
        <v>31846</v>
      </c>
      <c r="Q5" s="21" t="s">
        <v>46</v>
      </c>
      <c r="R5" s="22" t="s">
        <v>906</v>
      </c>
      <c r="S5" s="21" t="s">
        <v>59</v>
      </c>
      <c r="T5" s="22" t="s">
        <v>923</v>
      </c>
      <c r="U5" s="23" t="s">
        <v>958</v>
      </c>
      <c r="V5" s="23" t="s">
        <v>958</v>
      </c>
      <c r="W5" s="24" t="s">
        <v>50</v>
      </c>
      <c r="X5" s="22" t="s">
        <v>908</v>
      </c>
      <c r="Y5" s="24" t="s">
        <v>48</v>
      </c>
      <c r="Z5" s="22" t="s">
        <v>913</v>
      </c>
      <c r="AA5" s="25" t="s">
        <v>49</v>
      </c>
      <c r="AB5" s="16" t="s">
        <v>999</v>
      </c>
      <c r="AC5" s="25" t="s">
        <v>48</v>
      </c>
      <c r="AD5" s="26" t="s">
        <v>1019</v>
      </c>
      <c r="AE5" s="24" t="s">
        <v>50</v>
      </c>
      <c r="AF5" s="27" t="s">
        <v>961</v>
      </c>
      <c r="AG5" s="25" t="s">
        <v>48</v>
      </c>
      <c r="AH5" s="27" t="s">
        <v>962</v>
      </c>
      <c r="AI5" s="24" t="s">
        <v>50</v>
      </c>
      <c r="AJ5" s="27" t="s">
        <v>963</v>
      </c>
      <c r="AK5" s="29">
        <v>0</v>
      </c>
      <c r="AL5" s="24" t="s">
        <v>48</v>
      </c>
      <c r="AM5" s="27" t="s">
        <v>910</v>
      </c>
      <c r="AN5" s="84" t="s">
        <v>1275</v>
      </c>
      <c r="AO5" s="22" t="s">
        <v>1276</v>
      </c>
      <c r="AP5" s="30">
        <v>1</v>
      </c>
      <c r="AQ5" s="30">
        <v>13</v>
      </c>
      <c r="AR5" s="22" t="s">
        <v>1277</v>
      </c>
      <c r="AS5" s="31" t="s">
        <v>1278</v>
      </c>
      <c r="AT5" s="31"/>
      <c r="AU5" s="31" t="s">
        <v>1279</v>
      </c>
      <c r="AV5" s="31"/>
      <c r="AW5" s="30" t="s">
        <v>968</v>
      </c>
      <c r="AX5" s="22">
        <v>17</v>
      </c>
      <c r="AY5" s="22" t="s">
        <v>1280</v>
      </c>
      <c r="AZ5" s="22"/>
      <c r="BA5" s="22"/>
      <c r="BB5" s="22"/>
      <c r="BC5" s="22"/>
      <c r="BD5" s="22"/>
      <c r="BE5" s="86"/>
      <c r="BF5" s="22"/>
      <c r="BG5" s="22"/>
      <c r="BH5" s="22"/>
      <c r="BI5" s="22"/>
      <c r="BJ5" s="87"/>
      <c r="BK5" s="86"/>
      <c r="BL5" s="22"/>
      <c r="BM5" s="22"/>
      <c r="BN5" s="22"/>
      <c r="BO5" s="22"/>
      <c r="BP5" s="88"/>
    </row>
    <row r="6" spans="1:68" s="89" customFormat="1" ht="27" customHeight="1" x14ac:dyDescent="0.25">
      <c r="A6" s="13" t="s">
        <v>49</v>
      </c>
      <c r="B6" s="28"/>
      <c r="C6" s="30">
        <v>4537</v>
      </c>
      <c r="D6" s="75" t="s">
        <v>1671</v>
      </c>
      <c r="E6" s="22" t="s">
        <v>52</v>
      </c>
      <c r="F6" s="22" t="s">
        <v>953</v>
      </c>
      <c r="G6" s="85">
        <v>40276</v>
      </c>
      <c r="H6" s="78">
        <v>8</v>
      </c>
      <c r="I6" s="78">
        <v>8</v>
      </c>
      <c r="J6" s="19"/>
      <c r="K6" s="22" t="s">
        <v>1672</v>
      </c>
      <c r="L6" s="19" t="s">
        <v>1673</v>
      </c>
      <c r="M6" s="20"/>
      <c r="N6" s="22" t="s">
        <v>1674</v>
      </c>
      <c r="O6" s="19" t="s">
        <v>1675</v>
      </c>
      <c r="P6" s="20"/>
      <c r="Q6" s="21" t="s">
        <v>58</v>
      </c>
      <c r="R6" s="22" t="s">
        <v>921</v>
      </c>
      <c r="S6" s="21" t="s">
        <v>46</v>
      </c>
      <c r="T6" s="22" t="s">
        <v>906</v>
      </c>
      <c r="U6" s="23" t="s">
        <v>958</v>
      </c>
      <c r="V6" s="23" t="s">
        <v>958</v>
      </c>
      <c r="W6" s="24" t="s">
        <v>48</v>
      </c>
      <c r="X6" s="22" t="s">
        <v>913</v>
      </c>
      <c r="Y6" s="24" t="s">
        <v>48</v>
      </c>
      <c r="Z6" s="22" t="s">
        <v>913</v>
      </c>
      <c r="AA6" s="25" t="s">
        <v>50</v>
      </c>
      <c r="AB6" s="16" t="s">
        <v>975</v>
      </c>
      <c r="AC6" s="25" t="s">
        <v>50</v>
      </c>
      <c r="AD6" s="26" t="s">
        <v>1030</v>
      </c>
      <c r="AE6" s="24" t="s">
        <v>49</v>
      </c>
      <c r="AF6" s="27" t="s">
        <v>923</v>
      </c>
      <c r="AG6" s="25" t="s">
        <v>50</v>
      </c>
      <c r="AH6" s="27" t="s">
        <v>987</v>
      </c>
      <c r="AI6" s="24" t="s">
        <v>50</v>
      </c>
      <c r="AJ6" s="27" t="s">
        <v>963</v>
      </c>
      <c r="AK6" s="29">
        <v>0</v>
      </c>
      <c r="AL6" s="24"/>
      <c r="AM6" s="27" t="s">
        <v>909</v>
      </c>
      <c r="AN6" s="22"/>
      <c r="AO6" s="22" t="s">
        <v>1676</v>
      </c>
      <c r="AP6" s="30">
        <v>5</v>
      </c>
      <c r="AQ6" s="30">
        <v>7</v>
      </c>
      <c r="AR6" s="22" t="s">
        <v>1677</v>
      </c>
      <c r="AS6" s="31" t="s">
        <v>1678</v>
      </c>
      <c r="AT6" s="31"/>
      <c r="AU6" s="31" t="s">
        <v>1679</v>
      </c>
      <c r="AV6" s="31"/>
      <c r="AW6" s="30" t="s">
        <v>968</v>
      </c>
      <c r="AX6" s="22">
        <v>17</v>
      </c>
      <c r="AY6" s="22" t="s">
        <v>1680</v>
      </c>
      <c r="AZ6" s="22"/>
      <c r="BA6" s="22"/>
      <c r="BB6" s="22"/>
      <c r="BC6" s="22"/>
      <c r="BD6" s="22"/>
      <c r="BE6" s="86"/>
      <c r="BF6" s="22"/>
      <c r="BG6" s="22"/>
      <c r="BH6" s="22"/>
      <c r="BI6" s="22"/>
      <c r="BJ6" s="87"/>
      <c r="BK6" s="86"/>
      <c r="BL6" s="22"/>
      <c r="BM6" s="22"/>
      <c r="BN6" s="22"/>
      <c r="BO6" s="22"/>
      <c r="BP6" s="88"/>
    </row>
    <row r="7" spans="1:68" s="89" customFormat="1" ht="27" customHeight="1" x14ac:dyDescent="0.25">
      <c r="A7" s="13" t="s">
        <v>558</v>
      </c>
      <c r="B7" s="28"/>
      <c r="C7" s="30">
        <v>4538</v>
      </c>
      <c r="D7" s="75" t="s">
        <v>1681</v>
      </c>
      <c r="E7" s="22" t="s">
        <v>44</v>
      </c>
      <c r="F7" s="22" t="s">
        <v>1682</v>
      </c>
      <c r="G7" s="85">
        <v>40602</v>
      </c>
      <c r="H7" s="78">
        <v>8</v>
      </c>
      <c r="I7" s="78">
        <v>8</v>
      </c>
      <c r="J7" s="19"/>
      <c r="K7" s="22" t="s">
        <v>1683</v>
      </c>
      <c r="L7" s="19" t="s">
        <v>1684</v>
      </c>
      <c r="M7" s="20"/>
      <c r="N7" s="22" t="s">
        <v>1685</v>
      </c>
      <c r="O7" s="19" t="s">
        <v>1686</v>
      </c>
      <c r="P7" s="20"/>
      <c r="Q7" s="21" t="s">
        <v>46</v>
      </c>
      <c r="R7" s="22" t="s">
        <v>906</v>
      </c>
      <c r="S7" s="21" t="s">
        <v>47</v>
      </c>
      <c r="T7" s="22" t="s">
        <v>907</v>
      </c>
      <c r="U7" s="23" t="s">
        <v>958</v>
      </c>
      <c r="V7" s="23" t="s">
        <v>958</v>
      </c>
      <c r="W7" s="24" t="s">
        <v>48</v>
      </c>
      <c r="X7" s="22" t="s">
        <v>913</v>
      </c>
      <c r="Y7" s="24" t="s">
        <v>48</v>
      </c>
      <c r="Z7" s="22" t="s">
        <v>913</v>
      </c>
      <c r="AA7" s="25" t="s">
        <v>49</v>
      </c>
      <c r="AB7" s="16" t="s">
        <v>999</v>
      </c>
      <c r="AC7" s="25" t="s">
        <v>50</v>
      </c>
      <c r="AD7" s="26" t="s">
        <v>1030</v>
      </c>
      <c r="AE7" s="24" t="s">
        <v>558</v>
      </c>
      <c r="AF7" s="27" t="s">
        <v>976</v>
      </c>
      <c r="AG7" s="25" t="s">
        <v>48</v>
      </c>
      <c r="AH7" s="27" t="s">
        <v>962</v>
      </c>
      <c r="AI7" s="24" t="s">
        <v>50</v>
      </c>
      <c r="AJ7" s="27" t="s">
        <v>963</v>
      </c>
      <c r="AK7" s="29">
        <v>1</v>
      </c>
      <c r="AL7" s="24"/>
      <c r="AM7" s="27" t="s">
        <v>909</v>
      </c>
      <c r="AN7" s="22"/>
      <c r="AO7" s="22" t="s">
        <v>1464</v>
      </c>
      <c r="AP7" s="30">
        <v>1</v>
      </c>
      <c r="AQ7" s="30">
        <v>1</v>
      </c>
      <c r="AR7" s="22" t="s">
        <v>1465</v>
      </c>
      <c r="AS7" s="31" t="s">
        <v>1687</v>
      </c>
      <c r="AT7" s="31"/>
      <c r="AU7" s="31" t="s">
        <v>1688</v>
      </c>
      <c r="AV7" s="31"/>
      <c r="AW7" s="30" t="s">
        <v>968</v>
      </c>
      <c r="AX7" s="22">
        <v>17</v>
      </c>
      <c r="AY7" s="22" t="s">
        <v>1689</v>
      </c>
      <c r="AZ7" s="22"/>
      <c r="BA7" s="22"/>
      <c r="BB7" s="22"/>
      <c r="BC7" s="22"/>
      <c r="BD7" s="22"/>
      <c r="BE7" s="86"/>
      <c r="BF7" s="22"/>
      <c r="BG7" s="22"/>
      <c r="BH7" s="22"/>
      <c r="BI7" s="22"/>
      <c r="BJ7" s="87"/>
      <c r="BK7" s="86"/>
      <c r="BL7" s="22"/>
      <c r="BM7" s="22"/>
      <c r="BN7" s="22"/>
      <c r="BO7" s="22"/>
      <c r="BP7" s="88"/>
    </row>
    <row r="8" spans="1:68" s="89" customFormat="1" ht="27" customHeight="1" x14ac:dyDescent="0.25">
      <c r="A8" s="13" t="s">
        <v>54</v>
      </c>
      <c r="B8" s="28"/>
      <c r="C8" s="30">
        <v>4601</v>
      </c>
      <c r="D8" s="75" t="s">
        <v>1469</v>
      </c>
      <c r="E8" s="22" t="s">
        <v>44</v>
      </c>
      <c r="F8" s="22" t="s">
        <v>953</v>
      </c>
      <c r="G8" s="85">
        <v>40409</v>
      </c>
      <c r="H8" s="78">
        <v>8</v>
      </c>
      <c r="I8" s="78">
        <v>8</v>
      </c>
      <c r="J8" s="19" t="s">
        <v>1470</v>
      </c>
      <c r="K8" s="22" t="s">
        <v>1471</v>
      </c>
      <c r="L8" s="19" t="s">
        <v>1472</v>
      </c>
      <c r="M8" s="20">
        <v>25359</v>
      </c>
      <c r="N8" s="22" t="s">
        <v>1473</v>
      </c>
      <c r="O8" s="19" t="s">
        <v>1474</v>
      </c>
      <c r="P8" s="20">
        <v>28631</v>
      </c>
      <c r="Q8" s="21" t="s">
        <v>601</v>
      </c>
      <c r="R8" s="22" t="s">
        <v>914</v>
      </c>
      <c r="S8" s="21" t="s">
        <v>47</v>
      </c>
      <c r="T8" s="22" t="s">
        <v>907</v>
      </c>
      <c r="U8" s="23" t="s">
        <v>958</v>
      </c>
      <c r="V8" s="23" t="s">
        <v>958</v>
      </c>
      <c r="W8" s="24" t="s">
        <v>50</v>
      </c>
      <c r="X8" s="22" t="s">
        <v>908</v>
      </c>
      <c r="Y8" s="24" t="s">
        <v>48</v>
      </c>
      <c r="Z8" s="22" t="s">
        <v>913</v>
      </c>
      <c r="AA8" s="25" t="s">
        <v>49</v>
      </c>
      <c r="AB8" s="16" t="s">
        <v>999</v>
      </c>
      <c r="AC8" s="25" t="s">
        <v>49</v>
      </c>
      <c r="AD8" s="26" t="s">
        <v>960</v>
      </c>
      <c r="AE8" s="24" t="s">
        <v>49</v>
      </c>
      <c r="AF8" s="27" t="s">
        <v>923</v>
      </c>
      <c r="AG8" s="25" t="s">
        <v>48</v>
      </c>
      <c r="AH8" s="27" t="s">
        <v>962</v>
      </c>
      <c r="AI8" s="24" t="s">
        <v>50</v>
      </c>
      <c r="AJ8" s="27" t="s">
        <v>963</v>
      </c>
      <c r="AK8" s="29">
        <v>2</v>
      </c>
      <c r="AL8" s="24" t="s">
        <v>48</v>
      </c>
      <c r="AM8" s="27" t="s">
        <v>910</v>
      </c>
      <c r="AN8" s="84" t="s">
        <v>1241</v>
      </c>
      <c r="AO8" s="22" t="s">
        <v>1475</v>
      </c>
      <c r="AP8" s="30">
        <v>2</v>
      </c>
      <c r="AQ8" s="30">
        <v>1</v>
      </c>
      <c r="AR8" s="22" t="s">
        <v>989</v>
      </c>
      <c r="AS8" s="31" t="s">
        <v>1476</v>
      </c>
      <c r="AT8" s="31"/>
      <c r="AU8" s="31" t="s">
        <v>1477</v>
      </c>
      <c r="AV8" s="31"/>
      <c r="AW8" s="30" t="s">
        <v>968</v>
      </c>
      <c r="AX8" s="22">
        <v>17</v>
      </c>
      <c r="AY8" s="22" t="s">
        <v>1478</v>
      </c>
      <c r="AZ8" s="22"/>
      <c r="BA8" s="22"/>
      <c r="BB8" s="22"/>
      <c r="BC8" s="22"/>
      <c r="BD8" s="22"/>
      <c r="BE8" s="86"/>
      <c r="BF8" s="22"/>
      <c r="BG8" s="22"/>
      <c r="BH8" s="22"/>
      <c r="BI8" s="22"/>
      <c r="BJ8" s="87"/>
      <c r="BK8" s="86"/>
      <c r="BL8" s="22"/>
      <c r="BM8" s="22"/>
      <c r="BN8" s="22"/>
      <c r="BO8" s="22"/>
      <c r="BP8" s="88"/>
    </row>
    <row r="9" spans="1:68" s="89" customFormat="1" ht="27" customHeight="1" x14ac:dyDescent="0.25">
      <c r="A9" s="13" t="s">
        <v>934</v>
      </c>
      <c r="B9" s="28"/>
      <c r="C9" s="30">
        <v>4539</v>
      </c>
      <c r="D9" s="75" t="s">
        <v>1690</v>
      </c>
      <c r="E9" s="22" t="s">
        <v>52</v>
      </c>
      <c r="F9" s="22" t="s">
        <v>953</v>
      </c>
      <c r="G9" s="85">
        <v>40634</v>
      </c>
      <c r="H9" s="78">
        <v>7</v>
      </c>
      <c r="I9" s="78">
        <v>7</v>
      </c>
      <c r="J9" s="19"/>
      <c r="K9" s="22" t="s">
        <v>1691</v>
      </c>
      <c r="L9" s="19" t="s">
        <v>1692</v>
      </c>
      <c r="M9" s="20"/>
      <c r="N9" s="22" t="s">
        <v>1693</v>
      </c>
      <c r="O9" s="19" t="s">
        <v>1694</v>
      </c>
      <c r="P9" s="20"/>
      <c r="Q9" s="21" t="s">
        <v>53</v>
      </c>
      <c r="R9" s="22" t="s">
        <v>911</v>
      </c>
      <c r="S9" s="21" t="s">
        <v>47</v>
      </c>
      <c r="T9" s="22" t="s">
        <v>907</v>
      </c>
      <c r="U9" s="23" t="s">
        <v>958</v>
      </c>
      <c r="V9" s="23" t="s">
        <v>958</v>
      </c>
      <c r="W9" s="24" t="s">
        <v>50</v>
      </c>
      <c r="X9" s="22" t="s">
        <v>908</v>
      </c>
      <c r="Y9" s="24" t="s">
        <v>54</v>
      </c>
      <c r="Z9" s="22" t="s">
        <v>919</v>
      </c>
      <c r="AA9" s="25" t="s">
        <v>50</v>
      </c>
      <c r="AB9" s="16" t="s">
        <v>975</v>
      </c>
      <c r="AC9" s="25" t="s">
        <v>48</v>
      </c>
      <c r="AD9" s="26" t="s">
        <v>1019</v>
      </c>
      <c r="AE9" s="24" t="s">
        <v>49</v>
      </c>
      <c r="AF9" s="27" t="s">
        <v>923</v>
      </c>
      <c r="AG9" s="25" t="s">
        <v>48</v>
      </c>
      <c r="AH9" s="27" t="s">
        <v>962</v>
      </c>
      <c r="AI9" s="24" t="s">
        <v>50</v>
      </c>
      <c r="AJ9" s="27" t="s">
        <v>963</v>
      </c>
      <c r="AK9" s="29">
        <v>1</v>
      </c>
      <c r="AL9" s="24"/>
      <c r="AM9" s="27" t="s">
        <v>909</v>
      </c>
      <c r="AN9" s="22"/>
      <c r="AO9" s="22" t="s">
        <v>964</v>
      </c>
      <c r="AP9" s="30">
        <v>20</v>
      </c>
      <c r="AQ9" s="30">
        <v>4</v>
      </c>
      <c r="AR9" s="22" t="s">
        <v>965</v>
      </c>
      <c r="AS9" s="31" t="s">
        <v>1695</v>
      </c>
      <c r="AT9" s="31"/>
      <c r="AU9" s="31" t="s">
        <v>1696</v>
      </c>
      <c r="AV9" s="31"/>
      <c r="AW9" s="30" t="s">
        <v>968</v>
      </c>
      <c r="AX9" s="22">
        <v>17</v>
      </c>
      <c r="AY9" s="22" t="s">
        <v>1697</v>
      </c>
      <c r="AZ9" s="22"/>
      <c r="BA9" s="22"/>
      <c r="BB9" s="22"/>
      <c r="BC9" s="22"/>
      <c r="BD9" s="22"/>
      <c r="BE9" s="86"/>
      <c r="BF9" s="22"/>
      <c r="BG9" s="22"/>
      <c r="BH9" s="22"/>
      <c r="BI9" s="22"/>
      <c r="BJ9" s="87"/>
      <c r="BK9" s="86"/>
      <c r="BL9" s="22"/>
      <c r="BM9" s="22"/>
      <c r="BN9" s="22"/>
      <c r="BO9" s="22"/>
      <c r="BP9" s="88"/>
    </row>
    <row r="10" spans="1:68" s="89" customFormat="1" ht="27" customHeight="1" x14ac:dyDescent="0.25">
      <c r="A10" s="13" t="s">
        <v>55</v>
      </c>
      <c r="B10" s="28"/>
      <c r="C10" s="30">
        <v>4571</v>
      </c>
      <c r="D10" s="75" t="s">
        <v>1281</v>
      </c>
      <c r="E10" s="22" t="s">
        <v>52</v>
      </c>
      <c r="F10" s="22" t="s">
        <v>45</v>
      </c>
      <c r="G10" s="85">
        <v>40421</v>
      </c>
      <c r="H10" s="78">
        <v>8</v>
      </c>
      <c r="I10" s="78">
        <v>8</v>
      </c>
      <c r="J10" s="19" t="s">
        <v>1282</v>
      </c>
      <c r="K10" s="22" t="s">
        <v>1283</v>
      </c>
      <c r="L10" s="19" t="s">
        <v>1284</v>
      </c>
      <c r="M10" s="20">
        <v>31081</v>
      </c>
      <c r="N10" s="22" t="s">
        <v>1285</v>
      </c>
      <c r="O10" s="19" t="s">
        <v>1286</v>
      </c>
      <c r="P10" s="20">
        <v>32849</v>
      </c>
      <c r="Q10" s="21" t="s">
        <v>58</v>
      </c>
      <c r="R10" s="22" t="s">
        <v>921</v>
      </c>
      <c r="S10" s="21" t="s">
        <v>56</v>
      </c>
      <c r="T10" s="22" t="s">
        <v>924</v>
      </c>
      <c r="U10" s="23" t="s">
        <v>958</v>
      </c>
      <c r="V10" s="23" t="s">
        <v>958</v>
      </c>
      <c r="W10" s="24" t="s">
        <v>48</v>
      </c>
      <c r="X10" s="22" t="s">
        <v>913</v>
      </c>
      <c r="Y10" s="24" t="s">
        <v>50</v>
      </c>
      <c r="Z10" s="22" t="s">
        <v>908</v>
      </c>
      <c r="AA10" s="25" t="s">
        <v>50</v>
      </c>
      <c r="AB10" s="16" t="s">
        <v>975</v>
      </c>
      <c r="AC10" s="25" t="s">
        <v>54</v>
      </c>
      <c r="AD10" s="26" t="s">
        <v>1287</v>
      </c>
      <c r="AE10" s="24" t="s">
        <v>50</v>
      </c>
      <c r="AF10" s="27" t="s">
        <v>961</v>
      </c>
      <c r="AG10" s="25" t="s">
        <v>48</v>
      </c>
      <c r="AH10" s="27" t="s">
        <v>962</v>
      </c>
      <c r="AI10" s="24" t="s">
        <v>50</v>
      </c>
      <c r="AJ10" s="27" t="s">
        <v>963</v>
      </c>
      <c r="AK10" s="29">
        <v>0</v>
      </c>
      <c r="AL10" s="24" t="s">
        <v>48</v>
      </c>
      <c r="AM10" s="27" t="s">
        <v>910</v>
      </c>
      <c r="AN10" s="84" t="s">
        <v>1130</v>
      </c>
      <c r="AO10" s="22" t="s">
        <v>1001</v>
      </c>
      <c r="AP10" s="30">
        <v>40</v>
      </c>
      <c r="AQ10" s="30">
        <v>5</v>
      </c>
      <c r="AR10" s="22" t="s">
        <v>103</v>
      </c>
      <c r="AS10" s="31" t="s">
        <v>1288</v>
      </c>
      <c r="AT10" s="31"/>
      <c r="AU10" s="31" t="s">
        <v>1289</v>
      </c>
      <c r="AV10" s="31"/>
      <c r="AW10" s="30" t="s">
        <v>968</v>
      </c>
      <c r="AX10" s="22">
        <v>17</v>
      </c>
      <c r="AY10" s="22" t="s">
        <v>1290</v>
      </c>
      <c r="AZ10" s="22"/>
      <c r="BA10" s="22"/>
      <c r="BB10" s="22"/>
      <c r="BC10" s="22"/>
      <c r="BD10" s="22"/>
      <c r="BE10" s="86"/>
      <c r="BF10" s="22"/>
      <c r="BG10" s="22"/>
      <c r="BH10" s="22"/>
      <c r="BI10" s="22"/>
      <c r="BJ10" s="87"/>
      <c r="BK10" s="86"/>
      <c r="BL10" s="22"/>
      <c r="BM10" s="22"/>
      <c r="BN10" s="22"/>
      <c r="BO10" s="22"/>
      <c r="BP10" s="88"/>
    </row>
    <row r="11" spans="1:68" s="89" customFormat="1" ht="27" customHeight="1" x14ac:dyDescent="0.25">
      <c r="A11" s="13" t="s">
        <v>607</v>
      </c>
      <c r="B11" s="28"/>
      <c r="C11" s="30">
        <v>4586</v>
      </c>
      <c r="D11" s="75" t="s">
        <v>1291</v>
      </c>
      <c r="E11" s="22" t="s">
        <v>52</v>
      </c>
      <c r="F11" s="22" t="s">
        <v>45</v>
      </c>
      <c r="G11" s="85">
        <v>40508</v>
      </c>
      <c r="H11" s="78">
        <v>8</v>
      </c>
      <c r="I11" s="78">
        <v>8</v>
      </c>
      <c r="J11" s="19" t="s">
        <v>1292</v>
      </c>
      <c r="K11" s="22" t="s">
        <v>1293</v>
      </c>
      <c r="L11" s="19" t="s">
        <v>1294</v>
      </c>
      <c r="M11" s="20">
        <v>29995</v>
      </c>
      <c r="N11" s="22" t="s">
        <v>1293</v>
      </c>
      <c r="O11" s="19" t="s">
        <v>1294</v>
      </c>
      <c r="P11" s="20">
        <v>29995</v>
      </c>
      <c r="Q11" s="21" t="s">
        <v>601</v>
      </c>
      <c r="R11" s="22" t="s">
        <v>914</v>
      </c>
      <c r="S11" s="21" t="s">
        <v>601</v>
      </c>
      <c r="T11" s="22" t="s">
        <v>914</v>
      </c>
      <c r="U11" s="23" t="s">
        <v>958</v>
      </c>
      <c r="V11" s="23" t="s">
        <v>958</v>
      </c>
      <c r="W11" s="24" t="s">
        <v>48</v>
      </c>
      <c r="X11" s="22" t="s">
        <v>913</v>
      </c>
      <c r="Y11" s="24" t="s">
        <v>48</v>
      </c>
      <c r="Z11" s="22" t="s">
        <v>913</v>
      </c>
      <c r="AA11" s="25" t="s">
        <v>50</v>
      </c>
      <c r="AB11" s="16" t="s">
        <v>975</v>
      </c>
      <c r="AC11" s="25" t="s">
        <v>50</v>
      </c>
      <c r="AD11" s="26" t="s">
        <v>1030</v>
      </c>
      <c r="AE11" s="24" t="s">
        <v>50</v>
      </c>
      <c r="AF11" s="27" t="s">
        <v>961</v>
      </c>
      <c r="AG11" s="25" t="s">
        <v>50</v>
      </c>
      <c r="AH11" s="27" t="s">
        <v>987</v>
      </c>
      <c r="AI11" s="24" t="s">
        <v>50</v>
      </c>
      <c r="AJ11" s="27" t="s">
        <v>963</v>
      </c>
      <c r="AK11" s="29">
        <v>0</v>
      </c>
      <c r="AL11" s="24" t="s">
        <v>54</v>
      </c>
      <c r="AM11" s="27" t="s">
        <v>1091</v>
      </c>
      <c r="AN11" s="84" t="s">
        <v>958</v>
      </c>
      <c r="AO11" s="22" t="s">
        <v>988</v>
      </c>
      <c r="AP11" s="30">
        <v>4</v>
      </c>
      <c r="AQ11" s="30">
        <v>2</v>
      </c>
      <c r="AR11" s="22" t="s">
        <v>989</v>
      </c>
      <c r="AS11" s="31" t="s">
        <v>1295</v>
      </c>
      <c r="AT11" s="31"/>
      <c r="AU11" s="31" t="s">
        <v>1296</v>
      </c>
      <c r="AV11" s="31"/>
      <c r="AW11" s="30" t="s">
        <v>968</v>
      </c>
      <c r="AX11" s="22">
        <v>18</v>
      </c>
      <c r="AY11" s="22" t="s">
        <v>1297</v>
      </c>
      <c r="AZ11" s="75"/>
      <c r="BA11" s="75"/>
      <c r="BB11" s="75"/>
      <c r="BC11" s="75"/>
      <c r="BD11" s="75"/>
      <c r="BE11" s="86"/>
      <c r="BF11" s="22"/>
      <c r="BG11" s="22"/>
      <c r="BH11" s="22"/>
      <c r="BI11" s="22"/>
      <c r="BJ11" s="87"/>
      <c r="BK11" s="86"/>
      <c r="BL11" s="22"/>
      <c r="BM11" s="22"/>
      <c r="BN11" s="22"/>
      <c r="BO11" s="22"/>
      <c r="BP11" s="88"/>
    </row>
    <row r="12" spans="1:68" s="90" customFormat="1" ht="26.25" customHeight="1" x14ac:dyDescent="0.25">
      <c r="A12" s="13" t="s">
        <v>39</v>
      </c>
      <c r="B12" s="28"/>
      <c r="C12" s="30">
        <v>4542</v>
      </c>
      <c r="D12" s="75" t="s">
        <v>1698</v>
      </c>
      <c r="E12" s="22" t="s">
        <v>44</v>
      </c>
      <c r="F12" s="22" t="s">
        <v>953</v>
      </c>
      <c r="G12" s="85">
        <v>40501</v>
      </c>
      <c r="H12" s="78">
        <v>8</v>
      </c>
      <c r="I12" s="78">
        <v>8</v>
      </c>
      <c r="J12" s="19"/>
      <c r="K12" s="22" t="s">
        <v>1699</v>
      </c>
      <c r="L12" s="19" t="s">
        <v>1700</v>
      </c>
      <c r="M12" s="20"/>
      <c r="N12" s="22" t="s">
        <v>1701</v>
      </c>
      <c r="O12" s="19" t="s">
        <v>1702</v>
      </c>
      <c r="P12" s="20"/>
      <c r="Q12" s="21" t="s">
        <v>53</v>
      </c>
      <c r="R12" s="22" t="s">
        <v>911</v>
      </c>
      <c r="S12" s="21" t="s">
        <v>47</v>
      </c>
      <c r="T12" s="22" t="s">
        <v>907</v>
      </c>
      <c r="U12" s="23" t="s">
        <v>958</v>
      </c>
      <c r="V12" s="23" t="s">
        <v>958</v>
      </c>
      <c r="W12" s="24" t="s">
        <v>48</v>
      </c>
      <c r="X12" s="22" t="s">
        <v>913</v>
      </c>
      <c r="Y12" s="24" t="s">
        <v>50</v>
      </c>
      <c r="Z12" s="22" t="s">
        <v>908</v>
      </c>
      <c r="AA12" s="82" t="s">
        <v>49</v>
      </c>
      <c r="AB12" s="16" t="s">
        <v>999</v>
      </c>
      <c r="AC12" s="25" t="s">
        <v>48</v>
      </c>
      <c r="AD12" s="26" t="s">
        <v>1019</v>
      </c>
      <c r="AE12" s="24" t="s">
        <v>49</v>
      </c>
      <c r="AF12" s="27" t="s">
        <v>923</v>
      </c>
      <c r="AG12" s="25" t="s">
        <v>48</v>
      </c>
      <c r="AH12" s="27" t="s">
        <v>962</v>
      </c>
      <c r="AI12" s="24" t="s">
        <v>50</v>
      </c>
      <c r="AJ12" s="27" t="s">
        <v>963</v>
      </c>
      <c r="AK12" s="29">
        <v>2</v>
      </c>
      <c r="AL12" s="24"/>
      <c r="AM12" s="27" t="s">
        <v>909</v>
      </c>
      <c r="AN12" s="22"/>
      <c r="AO12" s="22" t="s">
        <v>964</v>
      </c>
      <c r="AP12" s="30">
        <v>19</v>
      </c>
      <c r="AQ12" s="30">
        <v>3</v>
      </c>
      <c r="AR12" s="22" t="s">
        <v>965</v>
      </c>
      <c r="AS12" s="31" t="s">
        <v>1703</v>
      </c>
      <c r="AT12" s="31"/>
      <c r="AU12" s="31" t="s">
        <v>1704</v>
      </c>
      <c r="AV12" s="31"/>
      <c r="AW12" s="30" t="s">
        <v>968</v>
      </c>
      <c r="AX12" s="22">
        <v>17</v>
      </c>
      <c r="AY12" s="22" t="s">
        <v>1705</v>
      </c>
      <c r="AZ12" s="75"/>
      <c r="BA12" s="75"/>
      <c r="BB12" s="75"/>
      <c r="BC12" s="75"/>
      <c r="BD12" s="75"/>
      <c r="BE12" s="86"/>
      <c r="BF12" s="22"/>
      <c r="BG12" s="22"/>
      <c r="BH12" s="22"/>
      <c r="BI12" s="22"/>
      <c r="BJ12" s="87"/>
      <c r="BK12" s="86"/>
      <c r="BL12" s="22"/>
      <c r="BM12" s="22"/>
      <c r="BN12" s="22"/>
      <c r="BO12" s="22"/>
      <c r="BP12" s="88"/>
    </row>
    <row r="13" spans="1:68" s="90" customFormat="1" ht="27" customHeight="1" x14ac:dyDescent="0.25">
      <c r="A13" s="13" t="s">
        <v>242</v>
      </c>
      <c r="B13" s="28"/>
      <c r="C13" s="30">
        <v>4572</v>
      </c>
      <c r="D13" s="75" t="s">
        <v>1298</v>
      </c>
      <c r="E13" s="22" t="s">
        <v>52</v>
      </c>
      <c r="F13" s="22" t="s">
        <v>45</v>
      </c>
      <c r="G13" s="85">
        <v>40464</v>
      </c>
      <c r="H13" s="78">
        <v>8</v>
      </c>
      <c r="I13" s="78">
        <v>8</v>
      </c>
      <c r="J13" s="19" t="s">
        <v>1299</v>
      </c>
      <c r="K13" s="22" t="s">
        <v>1300</v>
      </c>
      <c r="L13" s="19" t="s">
        <v>1301</v>
      </c>
      <c r="M13" s="20">
        <v>29682</v>
      </c>
      <c r="N13" s="22" t="s">
        <v>1302</v>
      </c>
      <c r="O13" s="19" t="s">
        <v>1303</v>
      </c>
      <c r="P13" s="20">
        <v>30897</v>
      </c>
      <c r="Q13" s="21" t="s">
        <v>46</v>
      </c>
      <c r="R13" s="22" t="s">
        <v>906</v>
      </c>
      <c r="S13" s="21" t="s">
        <v>47</v>
      </c>
      <c r="T13" s="22" t="s">
        <v>907</v>
      </c>
      <c r="U13" s="23" t="s">
        <v>958</v>
      </c>
      <c r="V13" s="23" t="s">
        <v>958</v>
      </c>
      <c r="W13" s="24" t="s">
        <v>50</v>
      </c>
      <c r="X13" s="22" t="s">
        <v>908</v>
      </c>
      <c r="Y13" s="24" t="s">
        <v>50</v>
      </c>
      <c r="Z13" s="22" t="s">
        <v>908</v>
      </c>
      <c r="AA13" s="82" t="s">
        <v>50</v>
      </c>
      <c r="AB13" s="16" t="s">
        <v>975</v>
      </c>
      <c r="AC13" s="25" t="s">
        <v>50</v>
      </c>
      <c r="AD13" s="26" t="s">
        <v>1030</v>
      </c>
      <c r="AE13" s="24" t="s">
        <v>49</v>
      </c>
      <c r="AF13" s="27" t="s">
        <v>923</v>
      </c>
      <c r="AG13" s="25" t="s">
        <v>50</v>
      </c>
      <c r="AH13" s="27" t="s">
        <v>987</v>
      </c>
      <c r="AI13" s="24" t="s">
        <v>50</v>
      </c>
      <c r="AJ13" s="27" t="s">
        <v>963</v>
      </c>
      <c r="AK13" s="29">
        <v>2</v>
      </c>
      <c r="AL13" s="24" t="s">
        <v>48</v>
      </c>
      <c r="AM13" s="27" t="s">
        <v>910</v>
      </c>
      <c r="AN13" s="84" t="s">
        <v>68</v>
      </c>
      <c r="AO13" s="22" t="s">
        <v>69</v>
      </c>
      <c r="AP13" s="30">
        <v>2</v>
      </c>
      <c r="AQ13" s="30">
        <v>1</v>
      </c>
      <c r="AR13" s="22" t="s">
        <v>70</v>
      </c>
      <c r="AS13" s="31" t="s">
        <v>1304</v>
      </c>
      <c r="AT13" s="31"/>
      <c r="AU13" s="31" t="s">
        <v>1305</v>
      </c>
      <c r="AV13" s="31"/>
      <c r="AW13" s="100" t="s">
        <v>968</v>
      </c>
      <c r="AX13" s="101">
        <v>17</v>
      </c>
      <c r="AY13" s="101" t="s">
        <v>1306</v>
      </c>
      <c r="AZ13" s="75"/>
      <c r="BA13" s="75"/>
      <c r="BB13" s="75"/>
      <c r="BC13" s="75"/>
      <c r="BD13" s="75"/>
      <c r="BE13" s="86"/>
      <c r="BF13" s="22"/>
      <c r="BG13" s="22"/>
      <c r="BH13" s="22"/>
      <c r="BI13" s="22"/>
      <c r="BJ13" s="87"/>
      <c r="BK13" s="86"/>
      <c r="BL13" s="22"/>
      <c r="BM13" s="22"/>
      <c r="BN13" s="22"/>
      <c r="BO13" s="22"/>
      <c r="BP13" s="88"/>
    </row>
    <row r="14" spans="1:68" s="89" customFormat="1" ht="27" customHeight="1" x14ac:dyDescent="0.25">
      <c r="A14" s="13" t="s">
        <v>935</v>
      </c>
      <c r="B14" s="28"/>
      <c r="C14" s="30">
        <v>4574</v>
      </c>
      <c r="D14" s="75" t="s">
        <v>1307</v>
      </c>
      <c r="E14" s="22" t="s">
        <v>52</v>
      </c>
      <c r="F14" s="22" t="s">
        <v>45</v>
      </c>
      <c r="G14" s="85">
        <v>40634</v>
      </c>
      <c r="H14" s="78">
        <v>7</v>
      </c>
      <c r="I14" s="78">
        <v>7</v>
      </c>
      <c r="J14" s="19" t="s">
        <v>1308</v>
      </c>
      <c r="K14" s="22" t="s">
        <v>1309</v>
      </c>
      <c r="L14" s="19" t="s">
        <v>1310</v>
      </c>
      <c r="M14" s="20">
        <v>30436</v>
      </c>
      <c r="N14" s="22" t="s">
        <v>1311</v>
      </c>
      <c r="O14" s="19" t="s">
        <v>1312</v>
      </c>
      <c r="P14" s="20">
        <v>32092</v>
      </c>
      <c r="Q14" s="21" t="s">
        <v>58</v>
      </c>
      <c r="R14" s="22" t="s">
        <v>921</v>
      </c>
      <c r="S14" s="21" t="s">
        <v>47</v>
      </c>
      <c r="T14" s="22" t="s">
        <v>907</v>
      </c>
      <c r="U14" s="23" t="s">
        <v>958</v>
      </c>
      <c r="V14" s="23" t="s">
        <v>958</v>
      </c>
      <c r="W14" s="24" t="s">
        <v>50</v>
      </c>
      <c r="X14" s="22" t="s">
        <v>908</v>
      </c>
      <c r="Y14" s="24" t="s">
        <v>50</v>
      </c>
      <c r="Z14" s="22" t="s">
        <v>908</v>
      </c>
      <c r="AA14" s="25" t="s">
        <v>50</v>
      </c>
      <c r="AB14" s="16" t="s">
        <v>975</v>
      </c>
      <c r="AC14" s="25" t="s">
        <v>50</v>
      </c>
      <c r="AD14" s="26" t="s">
        <v>1030</v>
      </c>
      <c r="AE14" s="24" t="s">
        <v>558</v>
      </c>
      <c r="AF14" s="27" t="s">
        <v>976</v>
      </c>
      <c r="AG14" s="25" t="s">
        <v>48</v>
      </c>
      <c r="AH14" s="27" t="s">
        <v>962</v>
      </c>
      <c r="AI14" s="24" t="s">
        <v>50</v>
      </c>
      <c r="AJ14" s="27" t="s">
        <v>963</v>
      </c>
      <c r="AK14" s="29">
        <v>0</v>
      </c>
      <c r="AL14" s="24" t="s">
        <v>48</v>
      </c>
      <c r="AM14" s="27" t="s">
        <v>910</v>
      </c>
      <c r="AN14" s="84" t="s">
        <v>553</v>
      </c>
      <c r="AO14" s="22" t="s">
        <v>1313</v>
      </c>
      <c r="AP14" s="30">
        <v>2</v>
      </c>
      <c r="AQ14" s="30">
        <v>1</v>
      </c>
      <c r="AR14" s="22" t="s">
        <v>989</v>
      </c>
      <c r="AS14" s="31" t="s">
        <v>1314</v>
      </c>
      <c r="AT14" s="31"/>
      <c r="AU14" s="31" t="s">
        <v>1315</v>
      </c>
      <c r="AV14" s="31"/>
      <c r="AW14" s="30" t="s">
        <v>968</v>
      </c>
      <c r="AX14" s="22">
        <v>17</v>
      </c>
      <c r="AY14" s="22" t="s">
        <v>1316</v>
      </c>
      <c r="AZ14" s="22"/>
      <c r="BA14" s="22"/>
      <c r="BB14" s="22"/>
      <c r="BC14" s="22"/>
      <c r="BD14" s="22"/>
      <c r="BE14" s="86"/>
      <c r="BF14" s="22"/>
      <c r="BG14" s="22"/>
      <c r="BH14" s="22"/>
      <c r="BI14" s="22"/>
      <c r="BJ14" s="87"/>
      <c r="BK14" s="86"/>
      <c r="BL14" s="22"/>
      <c r="BM14" s="22"/>
      <c r="BN14" s="22"/>
      <c r="BO14" s="22"/>
      <c r="BP14" s="88"/>
    </row>
    <row r="15" spans="1:68" s="89" customFormat="1" ht="27" customHeight="1" x14ac:dyDescent="0.25">
      <c r="A15" s="13" t="s">
        <v>56</v>
      </c>
      <c r="B15" s="28"/>
      <c r="C15" s="30">
        <v>4545</v>
      </c>
      <c r="D15" s="75" t="s">
        <v>1706</v>
      </c>
      <c r="E15" s="22" t="s">
        <v>44</v>
      </c>
      <c r="F15" s="22" t="s">
        <v>953</v>
      </c>
      <c r="G15" s="85">
        <v>40436</v>
      </c>
      <c r="H15" s="78">
        <v>8</v>
      </c>
      <c r="I15" s="78">
        <v>8</v>
      </c>
      <c r="J15" s="19"/>
      <c r="K15" s="22" t="s">
        <v>1707</v>
      </c>
      <c r="L15" s="19" t="s">
        <v>1708</v>
      </c>
      <c r="M15" s="20"/>
      <c r="N15" s="22" t="s">
        <v>1709</v>
      </c>
      <c r="O15" s="19" t="s">
        <v>1710</v>
      </c>
      <c r="P15" s="20"/>
      <c r="Q15" s="21" t="s">
        <v>46</v>
      </c>
      <c r="R15" s="22" t="s">
        <v>906</v>
      </c>
      <c r="S15" s="21" t="s">
        <v>47</v>
      </c>
      <c r="T15" s="22" t="s">
        <v>907</v>
      </c>
      <c r="U15" s="23" t="s">
        <v>958</v>
      </c>
      <c r="V15" s="23" t="s">
        <v>958</v>
      </c>
      <c r="W15" s="24" t="s">
        <v>50</v>
      </c>
      <c r="X15" s="22" t="s">
        <v>908</v>
      </c>
      <c r="Y15" s="24" t="s">
        <v>50</v>
      </c>
      <c r="Z15" s="22" t="s">
        <v>908</v>
      </c>
      <c r="AA15" s="25" t="s">
        <v>50</v>
      </c>
      <c r="AB15" s="16" t="s">
        <v>975</v>
      </c>
      <c r="AC15" s="25" t="s">
        <v>48</v>
      </c>
      <c r="AD15" s="26" t="s">
        <v>1019</v>
      </c>
      <c r="AE15" s="24" t="s">
        <v>558</v>
      </c>
      <c r="AF15" s="27" t="s">
        <v>976</v>
      </c>
      <c r="AG15" s="25" t="s">
        <v>48</v>
      </c>
      <c r="AH15" s="27" t="s">
        <v>962</v>
      </c>
      <c r="AI15" s="24" t="s">
        <v>50</v>
      </c>
      <c r="AJ15" s="27" t="s">
        <v>963</v>
      </c>
      <c r="AK15" s="29">
        <v>0</v>
      </c>
      <c r="AL15" s="24"/>
      <c r="AM15" s="27" t="s">
        <v>909</v>
      </c>
      <c r="AN15" s="22"/>
      <c r="AO15" s="22" t="s">
        <v>964</v>
      </c>
      <c r="AP15" s="30">
        <v>1</v>
      </c>
      <c r="AQ15" s="30">
        <v>1</v>
      </c>
      <c r="AR15" s="22" t="s">
        <v>965</v>
      </c>
      <c r="AS15" s="31" t="s">
        <v>1711</v>
      </c>
      <c r="AT15" s="31"/>
      <c r="AU15" s="31" t="s">
        <v>1712</v>
      </c>
      <c r="AV15" s="31"/>
      <c r="AW15" s="30" t="s">
        <v>968</v>
      </c>
      <c r="AX15" s="22">
        <v>17</v>
      </c>
      <c r="AY15" s="22" t="s">
        <v>1713</v>
      </c>
      <c r="AZ15" s="22"/>
      <c r="BA15" s="22"/>
      <c r="BB15" s="22"/>
      <c r="BC15" s="22"/>
      <c r="BD15" s="22"/>
      <c r="BE15" s="86"/>
      <c r="BF15" s="22"/>
      <c r="BG15" s="22"/>
      <c r="BH15" s="22"/>
      <c r="BI15" s="22"/>
      <c r="BJ15" s="87"/>
      <c r="BK15" s="86"/>
      <c r="BL15" s="22"/>
      <c r="BM15" s="22"/>
      <c r="BN15" s="22"/>
      <c r="BO15" s="22"/>
      <c r="BP15" s="88"/>
    </row>
    <row r="16" spans="1:68" s="89" customFormat="1" ht="27" customHeight="1" x14ac:dyDescent="0.25">
      <c r="A16" s="13" t="s">
        <v>936</v>
      </c>
      <c r="B16" s="28"/>
      <c r="C16" s="30">
        <v>4607</v>
      </c>
      <c r="D16" s="75" t="s">
        <v>1479</v>
      </c>
      <c r="E16" s="22" t="s">
        <v>52</v>
      </c>
      <c r="F16" s="22" t="s">
        <v>953</v>
      </c>
      <c r="G16" s="85">
        <v>40291</v>
      </c>
      <c r="H16" s="78">
        <v>8</v>
      </c>
      <c r="I16" s="78">
        <v>8</v>
      </c>
      <c r="J16" s="19" t="s">
        <v>1480</v>
      </c>
      <c r="K16" s="22" t="s">
        <v>1481</v>
      </c>
      <c r="L16" s="19" t="s">
        <v>1482</v>
      </c>
      <c r="M16" s="20">
        <v>31883</v>
      </c>
      <c r="N16" s="22" t="s">
        <v>1483</v>
      </c>
      <c r="O16" s="19" t="s">
        <v>1484</v>
      </c>
      <c r="P16" s="20">
        <v>31417</v>
      </c>
      <c r="Q16" s="21" t="s">
        <v>46</v>
      </c>
      <c r="R16" s="22" t="s">
        <v>906</v>
      </c>
      <c r="S16" s="21" t="s">
        <v>59</v>
      </c>
      <c r="T16" s="22" t="s">
        <v>923</v>
      </c>
      <c r="U16" s="23" t="s">
        <v>958</v>
      </c>
      <c r="V16" s="23" t="s">
        <v>958</v>
      </c>
      <c r="W16" s="24" t="s">
        <v>48</v>
      </c>
      <c r="X16" s="22" t="s">
        <v>913</v>
      </c>
      <c r="Y16" s="24" t="s">
        <v>934</v>
      </c>
      <c r="Z16" s="22" t="s">
        <v>1129</v>
      </c>
      <c r="AA16" s="25" t="s">
        <v>50</v>
      </c>
      <c r="AB16" s="16" t="s">
        <v>975</v>
      </c>
      <c r="AC16" s="25" t="s">
        <v>50</v>
      </c>
      <c r="AD16" s="26" t="s">
        <v>1030</v>
      </c>
      <c r="AE16" s="24" t="s">
        <v>50</v>
      </c>
      <c r="AF16" s="27" t="s">
        <v>961</v>
      </c>
      <c r="AG16" s="25" t="s">
        <v>48</v>
      </c>
      <c r="AH16" s="27" t="s">
        <v>962</v>
      </c>
      <c r="AI16" s="24" t="s">
        <v>50</v>
      </c>
      <c r="AJ16" s="27" t="s">
        <v>963</v>
      </c>
      <c r="AK16" s="29">
        <v>1</v>
      </c>
      <c r="AL16" s="24" t="s">
        <v>48</v>
      </c>
      <c r="AM16" s="27" t="s">
        <v>910</v>
      </c>
      <c r="AN16" s="84" t="s">
        <v>1485</v>
      </c>
      <c r="AO16" s="22" t="s">
        <v>1486</v>
      </c>
      <c r="AP16" s="30">
        <v>6</v>
      </c>
      <c r="AQ16" s="30">
        <v>2</v>
      </c>
      <c r="AR16" s="22" t="s">
        <v>1487</v>
      </c>
      <c r="AS16" s="31" t="s">
        <v>1488</v>
      </c>
      <c r="AT16" s="31"/>
      <c r="AU16" s="31" t="s">
        <v>1489</v>
      </c>
      <c r="AV16" s="31"/>
      <c r="AW16" s="30" t="s">
        <v>968</v>
      </c>
      <c r="AX16" s="22">
        <v>17</v>
      </c>
      <c r="AY16" s="22" t="s">
        <v>1490</v>
      </c>
      <c r="AZ16" s="22"/>
      <c r="BA16" s="22"/>
      <c r="BB16" s="22"/>
      <c r="BC16" s="22"/>
      <c r="BD16" s="22"/>
      <c r="BE16" s="86"/>
      <c r="BF16" s="22"/>
      <c r="BG16" s="22"/>
      <c r="BH16" s="22"/>
      <c r="BI16" s="22"/>
      <c r="BJ16" s="87"/>
      <c r="BK16" s="86"/>
      <c r="BL16" s="22"/>
      <c r="BM16" s="22"/>
      <c r="BN16" s="22"/>
      <c r="BO16" s="22"/>
      <c r="BP16" s="88"/>
    </row>
    <row r="17" spans="1:68" s="89" customFormat="1" ht="27" customHeight="1" x14ac:dyDescent="0.25">
      <c r="A17" s="13" t="s">
        <v>937</v>
      </c>
      <c r="B17" s="28"/>
      <c r="C17" s="30">
        <v>4613</v>
      </c>
      <c r="D17" s="75" t="s">
        <v>1491</v>
      </c>
      <c r="E17" s="22" t="s">
        <v>52</v>
      </c>
      <c r="F17" s="22" t="s">
        <v>953</v>
      </c>
      <c r="G17" s="85">
        <v>40600</v>
      </c>
      <c r="H17" s="78">
        <v>8</v>
      </c>
      <c r="I17" s="78">
        <v>8</v>
      </c>
      <c r="J17" s="19" t="s">
        <v>1492</v>
      </c>
      <c r="K17" s="22" t="s">
        <v>1493</v>
      </c>
      <c r="L17" s="19" t="s">
        <v>1494</v>
      </c>
      <c r="M17" s="97">
        <v>30181</v>
      </c>
      <c r="N17" s="22" t="s">
        <v>1495</v>
      </c>
      <c r="O17" s="19" t="s">
        <v>1496</v>
      </c>
      <c r="P17" s="20" t="s">
        <v>1497</v>
      </c>
      <c r="Q17" s="21" t="s">
        <v>58</v>
      </c>
      <c r="R17" s="22" t="s">
        <v>921</v>
      </c>
      <c r="S17" s="21" t="s">
        <v>47</v>
      </c>
      <c r="T17" s="22" t="s">
        <v>907</v>
      </c>
      <c r="U17" s="23" t="s">
        <v>958</v>
      </c>
      <c r="V17" s="23" t="s">
        <v>958</v>
      </c>
      <c r="W17" s="24" t="s">
        <v>50</v>
      </c>
      <c r="X17" s="22" t="s">
        <v>908</v>
      </c>
      <c r="Y17" s="24" t="s">
        <v>50</v>
      </c>
      <c r="Z17" s="22" t="s">
        <v>908</v>
      </c>
      <c r="AA17" s="25" t="s">
        <v>50</v>
      </c>
      <c r="AB17" s="16" t="s">
        <v>975</v>
      </c>
      <c r="AC17" s="25" t="s">
        <v>558</v>
      </c>
      <c r="AD17" s="26" t="s">
        <v>1000</v>
      </c>
      <c r="AE17" s="24" t="s">
        <v>558</v>
      </c>
      <c r="AF17" s="27" t="s">
        <v>976</v>
      </c>
      <c r="AG17" s="25" t="s">
        <v>50</v>
      </c>
      <c r="AH17" s="27" t="s">
        <v>987</v>
      </c>
      <c r="AI17" s="24" t="s">
        <v>50</v>
      </c>
      <c r="AJ17" s="27" t="s">
        <v>963</v>
      </c>
      <c r="AK17" s="29">
        <v>0</v>
      </c>
      <c r="AL17" s="24" t="s">
        <v>48</v>
      </c>
      <c r="AM17" s="27" t="s">
        <v>910</v>
      </c>
      <c r="AN17" s="84" t="s">
        <v>1130</v>
      </c>
      <c r="AO17" s="22" t="s">
        <v>1001</v>
      </c>
      <c r="AP17" s="30">
        <v>29</v>
      </c>
      <c r="AQ17" s="30">
        <v>5</v>
      </c>
      <c r="AR17" s="22" t="s">
        <v>965</v>
      </c>
      <c r="AS17" s="31" t="s">
        <v>1498</v>
      </c>
      <c r="AT17" s="31"/>
      <c r="AU17" s="31" t="s">
        <v>1499</v>
      </c>
      <c r="AV17" s="31"/>
      <c r="AW17" s="30" t="s">
        <v>968</v>
      </c>
      <c r="AX17" s="22">
        <v>17</v>
      </c>
      <c r="AY17" s="22" t="s">
        <v>1500</v>
      </c>
      <c r="AZ17" s="22"/>
      <c r="BA17" s="22"/>
      <c r="BB17" s="22"/>
      <c r="BC17" s="22"/>
      <c r="BD17" s="22"/>
      <c r="BE17" s="86"/>
      <c r="BF17" s="22"/>
      <c r="BG17" s="22"/>
      <c r="BH17" s="22"/>
      <c r="BI17" s="22"/>
      <c r="BJ17" s="87"/>
      <c r="BK17" s="86"/>
      <c r="BL17" s="22"/>
      <c r="BM17" s="22"/>
      <c r="BN17" s="22"/>
      <c r="BO17" s="22"/>
      <c r="BP17" s="88"/>
    </row>
    <row r="18" spans="1:68" s="89" customFormat="1" ht="27" customHeight="1" x14ac:dyDescent="0.25">
      <c r="A18" s="13" t="s">
        <v>58</v>
      </c>
      <c r="B18" s="28"/>
      <c r="C18" s="30">
        <v>4550</v>
      </c>
      <c r="D18" s="75" t="s">
        <v>1714</v>
      </c>
      <c r="E18" s="22" t="s">
        <v>44</v>
      </c>
      <c r="F18" s="22" t="s">
        <v>953</v>
      </c>
      <c r="G18" s="85">
        <v>40590</v>
      </c>
      <c r="H18" s="78">
        <v>8</v>
      </c>
      <c r="I18" s="78">
        <v>8</v>
      </c>
      <c r="J18" s="19"/>
      <c r="K18" s="22" t="s">
        <v>1715</v>
      </c>
      <c r="L18" s="19" t="s">
        <v>1716</v>
      </c>
      <c r="M18" s="20"/>
      <c r="N18" s="22" t="s">
        <v>1717</v>
      </c>
      <c r="O18" s="19"/>
      <c r="P18" s="20"/>
      <c r="Q18" s="21" t="s">
        <v>58</v>
      </c>
      <c r="R18" s="22" t="s">
        <v>921</v>
      </c>
      <c r="S18" s="21" t="s">
        <v>47</v>
      </c>
      <c r="T18" s="22" t="s">
        <v>907</v>
      </c>
      <c r="U18" s="23" t="s">
        <v>958</v>
      </c>
      <c r="V18" s="23" t="s">
        <v>958</v>
      </c>
      <c r="W18" s="24" t="s">
        <v>48</v>
      </c>
      <c r="X18" s="22" t="s">
        <v>913</v>
      </c>
      <c r="Y18" s="24" t="s">
        <v>48</v>
      </c>
      <c r="Z18" s="22" t="s">
        <v>913</v>
      </c>
      <c r="AA18" s="25" t="s">
        <v>50</v>
      </c>
      <c r="AB18" s="16" t="s">
        <v>975</v>
      </c>
      <c r="AC18" s="25" t="s">
        <v>49</v>
      </c>
      <c r="AD18" s="26" t="s">
        <v>960</v>
      </c>
      <c r="AE18" s="24" t="s">
        <v>49</v>
      </c>
      <c r="AF18" s="27" t="s">
        <v>923</v>
      </c>
      <c r="AG18" s="25" t="s">
        <v>48</v>
      </c>
      <c r="AH18" s="27" t="s">
        <v>962</v>
      </c>
      <c r="AI18" s="24" t="s">
        <v>50</v>
      </c>
      <c r="AJ18" s="27" t="s">
        <v>963</v>
      </c>
      <c r="AK18" s="29">
        <v>1</v>
      </c>
      <c r="AL18" s="24"/>
      <c r="AM18" s="27" t="s">
        <v>909</v>
      </c>
      <c r="AN18" s="22"/>
      <c r="AO18" s="22" t="s">
        <v>1065</v>
      </c>
      <c r="AP18" s="30">
        <v>3</v>
      </c>
      <c r="AQ18" s="30">
        <v>1</v>
      </c>
      <c r="AR18" s="22" t="s">
        <v>978</v>
      </c>
      <c r="AS18" s="31" t="s">
        <v>1718</v>
      </c>
      <c r="AT18" s="31"/>
      <c r="AU18" s="31" t="s">
        <v>1719</v>
      </c>
      <c r="AV18" s="31"/>
      <c r="AW18" s="30" t="s">
        <v>968</v>
      </c>
      <c r="AX18" s="22">
        <v>17</v>
      </c>
      <c r="AY18" s="22" t="s">
        <v>1720</v>
      </c>
      <c r="AZ18" s="75"/>
      <c r="BA18" s="75"/>
      <c r="BB18" s="75"/>
      <c r="BC18" s="75"/>
      <c r="BD18" s="75"/>
      <c r="BE18" s="86"/>
      <c r="BF18" s="22"/>
      <c r="BG18" s="22"/>
      <c r="BH18" s="22"/>
      <c r="BI18" s="22"/>
      <c r="BJ18" s="87"/>
      <c r="BK18" s="86"/>
      <c r="BL18" s="22"/>
      <c r="BM18" s="22"/>
      <c r="BN18" s="22"/>
      <c r="BO18" s="22"/>
      <c r="BP18" s="88"/>
    </row>
    <row r="19" spans="1:68" s="89" customFormat="1" ht="27" customHeight="1" x14ac:dyDescent="0.25">
      <c r="A19" s="13" t="s">
        <v>57</v>
      </c>
      <c r="B19" s="28"/>
      <c r="C19" s="30">
        <v>4582</v>
      </c>
      <c r="D19" s="75" t="s">
        <v>1317</v>
      </c>
      <c r="E19" s="22" t="s">
        <v>52</v>
      </c>
      <c r="F19" s="22" t="s">
        <v>45</v>
      </c>
      <c r="G19" s="85">
        <v>40357</v>
      </c>
      <c r="H19" s="78">
        <v>8</v>
      </c>
      <c r="I19" s="78">
        <v>8</v>
      </c>
      <c r="J19" s="19" t="s">
        <v>1318</v>
      </c>
      <c r="K19" s="22" t="s">
        <v>1319</v>
      </c>
      <c r="L19" s="19" t="s">
        <v>1320</v>
      </c>
      <c r="M19" s="20" t="s">
        <v>958</v>
      </c>
      <c r="N19" s="22" t="s">
        <v>1321</v>
      </c>
      <c r="O19" s="19" t="s">
        <v>1322</v>
      </c>
      <c r="P19" s="20">
        <v>31193</v>
      </c>
      <c r="Q19" s="21" t="s">
        <v>46</v>
      </c>
      <c r="R19" s="22" t="s">
        <v>906</v>
      </c>
      <c r="S19" s="21" t="s">
        <v>53</v>
      </c>
      <c r="T19" s="22" t="s">
        <v>911</v>
      </c>
      <c r="U19" s="23" t="s">
        <v>958</v>
      </c>
      <c r="V19" s="23" t="s">
        <v>958</v>
      </c>
      <c r="W19" s="24" t="s">
        <v>50</v>
      </c>
      <c r="X19" s="22" t="s">
        <v>908</v>
      </c>
      <c r="Y19" s="24" t="s">
        <v>50</v>
      </c>
      <c r="Z19" s="22" t="s">
        <v>908</v>
      </c>
      <c r="AA19" s="25" t="s">
        <v>50</v>
      </c>
      <c r="AB19" s="16" t="s">
        <v>975</v>
      </c>
      <c r="AC19" s="25" t="s">
        <v>49</v>
      </c>
      <c r="AD19" s="26" t="s">
        <v>960</v>
      </c>
      <c r="AE19" s="24" t="s">
        <v>50</v>
      </c>
      <c r="AF19" s="27" t="s">
        <v>961</v>
      </c>
      <c r="AG19" s="25" t="s">
        <v>48</v>
      </c>
      <c r="AH19" s="27" t="s">
        <v>962</v>
      </c>
      <c r="AI19" s="24" t="s">
        <v>48</v>
      </c>
      <c r="AJ19" s="27" t="s">
        <v>1020</v>
      </c>
      <c r="AK19" s="29">
        <v>1</v>
      </c>
      <c r="AL19" s="24" t="s">
        <v>48</v>
      </c>
      <c r="AM19" s="27" t="s">
        <v>910</v>
      </c>
      <c r="AN19" s="84" t="s">
        <v>68</v>
      </c>
      <c r="AO19" s="22" t="s">
        <v>964</v>
      </c>
      <c r="AP19" s="30">
        <v>20</v>
      </c>
      <c r="AQ19" s="30">
        <v>4</v>
      </c>
      <c r="AR19" s="22" t="s">
        <v>103</v>
      </c>
      <c r="AS19" s="31" t="s">
        <v>1323</v>
      </c>
      <c r="AT19" s="31"/>
      <c r="AU19" s="31" t="s">
        <v>1324</v>
      </c>
      <c r="AV19" s="31"/>
      <c r="AW19" s="30" t="s">
        <v>968</v>
      </c>
      <c r="AX19" s="22">
        <v>17</v>
      </c>
      <c r="AY19" s="22" t="s">
        <v>1325</v>
      </c>
      <c r="AZ19" s="22"/>
      <c r="BA19" s="22"/>
      <c r="BB19" s="22"/>
      <c r="BC19" s="22"/>
      <c r="BD19" s="22"/>
      <c r="BE19" s="86"/>
      <c r="BF19" s="22"/>
      <c r="BG19" s="22"/>
      <c r="BH19" s="22"/>
      <c r="BI19" s="22"/>
      <c r="BJ19" s="87"/>
      <c r="BK19" s="86"/>
      <c r="BL19" s="22"/>
      <c r="BM19" s="22"/>
      <c r="BN19" s="22"/>
      <c r="BO19" s="22"/>
      <c r="BP19" s="88"/>
    </row>
    <row r="20" spans="1:68" s="89" customFormat="1" ht="27" customHeight="1" x14ac:dyDescent="0.25">
      <c r="A20" s="13" t="s">
        <v>938</v>
      </c>
      <c r="B20" s="28"/>
      <c r="C20" s="30">
        <v>4616</v>
      </c>
      <c r="D20" s="75" t="s">
        <v>1501</v>
      </c>
      <c r="E20" s="22" t="s">
        <v>52</v>
      </c>
      <c r="F20" s="22" t="s">
        <v>953</v>
      </c>
      <c r="G20" s="85">
        <v>40443</v>
      </c>
      <c r="H20" s="78">
        <v>8</v>
      </c>
      <c r="I20" s="78">
        <v>8</v>
      </c>
      <c r="J20" s="19"/>
      <c r="K20" s="22" t="s">
        <v>1502</v>
      </c>
      <c r="L20" s="19" t="s">
        <v>1503</v>
      </c>
      <c r="M20" s="20"/>
      <c r="N20" s="22" t="s">
        <v>1504</v>
      </c>
      <c r="O20" s="19" t="s">
        <v>1505</v>
      </c>
      <c r="P20" s="20"/>
      <c r="Q20" s="21" t="s">
        <v>53</v>
      </c>
      <c r="R20" s="22" t="s">
        <v>911</v>
      </c>
      <c r="S20" s="21" t="s">
        <v>47</v>
      </c>
      <c r="T20" s="22" t="s">
        <v>907</v>
      </c>
      <c r="U20" s="23" t="s">
        <v>958</v>
      </c>
      <c r="V20" s="23" t="s">
        <v>958</v>
      </c>
      <c r="W20" s="24" t="s">
        <v>48</v>
      </c>
      <c r="X20" s="22" t="s">
        <v>913</v>
      </c>
      <c r="Y20" s="24" t="s">
        <v>50</v>
      </c>
      <c r="Z20" s="22" t="s">
        <v>908</v>
      </c>
      <c r="AA20" s="25" t="s">
        <v>49</v>
      </c>
      <c r="AB20" s="16" t="s">
        <v>999</v>
      </c>
      <c r="AC20" s="25" t="s">
        <v>48</v>
      </c>
      <c r="AD20" s="26" t="s">
        <v>1019</v>
      </c>
      <c r="AE20" s="24" t="s">
        <v>934</v>
      </c>
      <c r="AF20" s="27" t="s">
        <v>1506</v>
      </c>
      <c r="AG20" s="25" t="s">
        <v>48</v>
      </c>
      <c r="AH20" s="27" t="s">
        <v>962</v>
      </c>
      <c r="AI20" s="24" t="s">
        <v>50</v>
      </c>
      <c r="AJ20" s="27" t="s">
        <v>963</v>
      </c>
      <c r="AK20" s="29">
        <v>1</v>
      </c>
      <c r="AL20" s="24"/>
      <c r="AM20" s="27" t="s">
        <v>909</v>
      </c>
      <c r="AN20" s="84"/>
      <c r="AO20" s="22" t="s">
        <v>1031</v>
      </c>
      <c r="AP20" s="30">
        <v>27</v>
      </c>
      <c r="AQ20" s="30">
        <v>5</v>
      </c>
      <c r="AR20" s="22" t="s">
        <v>978</v>
      </c>
      <c r="AS20" s="31" t="s">
        <v>1507</v>
      </c>
      <c r="AT20" s="31"/>
      <c r="AU20" s="31" t="s">
        <v>1508</v>
      </c>
      <c r="AV20" s="31"/>
      <c r="AW20" s="30" t="s">
        <v>968</v>
      </c>
      <c r="AX20" s="22">
        <v>17</v>
      </c>
      <c r="AY20" s="22" t="s">
        <v>1509</v>
      </c>
      <c r="AZ20" s="22"/>
      <c r="BA20" s="22"/>
      <c r="BB20" s="22"/>
      <c r="BC20" s="22"/>
      <c r="BD20" s="22"/>
      <c r="BE20" s="86"/>
      <c r="BF20" s="22"/>
      <c r="BG20" s="22"/>
      <c r="BH20" s="22"/>
      <c r="BI20" s="22"/>
      <c r="BJ20" s="87"/>
      <c r="BK20" s="86"/>
      <c r="BL20" s="22"/>
      <c r="BM20" s="22"/>
      <c r="BN20" s="22"/>
      <c r="BO20" s="22"/>
      <c r="BP20" s="88"/>
    </row>
    <row r="21" spans="1:68" s="89" customFormat="1" ht="27" customHeight="1" x14ac:dyDescent="0.25">
      <c r="A21" s="13" t="s">
        <v>601</v>
      </c>
      <c r="B21" s="28"/>
      <c r="C21" s="30">
        <v>4554</v>
      </c>
      <c r="D21" s="75" t="s">
        <v>1721</v>
      </c>
      <c r="E21" s="22" t="s">
        <v>52</v>
      </c>
      <c r="F21" s="22" t="s">
        <v>953</v>
      </c>
      <c r="G21" s="85">
        <v>40548</v>
      </c>
      <c r="H21" s="78">
        <v>8</v>
      </c>
      <c r="I21" s="78">
        <v>8</v>
      </c>
      <c r="J21" s="19"/>
      <c r="K21" s="22" t="s">
        <v>1722</v>
      </c>
      <c r="L21" s="19" t="s">
        <v>1723</v>
      </c>
      <c r="M21" s="20"/>
      <c r="N21" s="22" t="s">
        <v>1724</v>
      </c>
      <c r="O21" s="19" t="s">
        <v>1725</v>
      </c>
      <c r="P21" s="20"/>
      <c r="Q21" s="21" t="s">
        <v>58</v>
      </c>
      <c r="R21" s="22" t="s">
        <v>921</v>
      </c>
      <c r="S21" s="21" t="s">
        <v>47</v>
      </c>
      <c r="T21" s="22" t="s">
        <v>907</v>
      </c>
      <c r="U21" s="23" t="s">
        <v>958</v>
      </c>
      <c r="V21" s="23" t="s">
        <v>958</v>
      </c>
      <c r="W21" s="24" t="s">
        <v>48</v>
      </c>
      <c r="X21" s="22" t="s">
        <v>913</v>
      </c>
      <c r="Y21" s="24" t="s">
        <v>48</v>
      </c>
      <c r="Z21" s="22" t="s">
        <v>913</v>
      </c>
      <c r="AA21" s="25" t="s">
        <v>49</v>
      </c>
      <c r="AB21" s="16" t="s">
        <v>999</v>
      </c>
      <c r="AC21" s="25" t="s">
        <v>48</v>
      </c>
      <c r="AD21" s="26" t="s">
        <v>1019</v>
      </c>
      <c r="AE21" s="24" t="s">
        <v>50</v>
      </c>
      <c r="AF21" s="27" t="s">
        <v>961</v>
      </c>
      <c r="AG21" s="25" t="s">
        <v>48</v>
      </c>
      <c r="AH21" s="27" t="s">
        <v>962</v>
      </c>
      <c r="AI21" s="24" t="s">
        <v>50</v>
      </c>
      <c r="AJ21" s="27" t="s">
        <v>963</v>
      </c>
      <c r="AK21" s="29">
        <v>0</v>
      </c>
      <c r="AL21" s="24"/>
      <c r="AM21" s="27" t="s">
        <v>909</v>
      </c>
      <c r="AN21" s="22"/>
      <c r="AO21" s="22" t="s">
        <v>1031</v>
      </c>
      <c r="AP21" s="30">
        <v>31</v>
      </c>
      <c r="AQ21" s="30">
        <v>5</v>
      </c>
      <c r="AR21" s="22" t="s">
        <v>978</v>
      </c>
      <c r="AS21" s="31" t="s">
        <v>1726</v>
      </c>
      <c r="AT21" s="31"/>
      <c r="AU21" s="31" t="s">
        <v>1727</v>
      </c>
      <c r="AV21" s="31"/>
      <c r="AW21" s="30" t="s">
        <v>968</v>
      </c>
      <c r="AX21" s="22">
        <v>17</v>
      </c>
      <c r="AY21" s="22" t="s">
        <v>1728</v>
      </c>
      <c r="AZ21" s="75"/>
      <c r="BA21" s="75"/>
      <c r="BB21" s="75"/>
      <c r="BC21" s="75"/>
      <c r="BD21" s="75"/>
      <c r="BE21" s="86"/>
      <c r="BF21" s="22"/>
      <c r="BG21" s="22"/>
      <c r="BH21" s="22"/>
      <c r="BI21" s="22"/>
      <c r="BJ21" s="87"/>
      <c r="BK21" s="86"/>
      <c r="BL21" s="22"/>
      <c r="BM21" s="22"/>
      <c r="BN21" s="22"/>
      <c r="BO21" s="22"/>
      <c r="BP21" s="88"/>
    </row>
    <row r="22" spans="1:68" s="89" customFormat="1" ht="27" customHeight="1" x14ac:dyDescent="0.25">
      <c r="A22" s="13" t="s">
        <v>939</v>
      </c>
      <c r="B22" s="28"/>
      <c r="C22" s="30">
        <v>4555</v>
      </c>
      <c r="D22" s="75" t="s">
        <v>1729</v>
      </c>
      <c r="E22" s="22" t="s">
        <v>52</v>
      </c>
      <c r="F22" s="22" t="s">
        <v>953</v>
      </c>
      <c r="G22" s="85">
        <v>40414</v>
      </c>
      <c r="H22" s="78">
        <v>8</v>
      </c>
      <c r="I22" s="78">
        <v>8</v>
      </c>
      <c r="J22" s="19"/>
      <c r="K22" s="22" t="s">
        <v>1730</v>
      </c>
      <c r="L22" s="19" t="s">
        <v>1731</v>
      </c>
      <c r="M22" s="20"/>
      <c r="N22" s="22" t="s">
        <v>1732</v>
      </c>
      <c r="O22" s="19" t="s">
        <v>1733</v>
      </c>
      <c r="P22" s="20"/>
      <c r="Q22" s="21" t="s">
        <v>46</v>
      </c>
      <c r="R22" s="22" t="s">
        <v>906</v>
      </c>
      <c r="S22" s="21" t="s">
        <v>47</v>
      </c>
      <c r="T22" s="22" t="s">
        <v>907</v>
      </c>
      <c r="U22" s="23" t="s">
        <v>958</v>
      </c>
      <c r="V22" s="23" t="s">
        <v>958</v>
      </c>
      <c r="W22" s="24" t="s">
        <v>48</v>
      </c>
      <c r="X22" s="22" t="s">
        <v>913</v>
      </c>
      <c r="Y22" s="24" t="s">
        <v>48</v>
      </c>
      <c r="Z22" s="22" t="s">
        <v>913</v>
      </c>
      <c r="AA22" s="25" t="s">
        <v>49</v>
      </c>
      <c r="AB22" s="16" t="s">
        <v>999</v>
      </c>
      <c r="AC22" s="25" t="s">
        <v>48</v>
      </c>
      <c r="AD22" s="26" t="s">
        <v>1019</v>
      </c>
      <c r="AE22" s="24" t="s">
        <v>49</v>
      </c>
      <c r="AF22" s="27" t="s">
        <v>923</v>
      </c>
      <c r="AG22" s="25" t="s">
        <v>48</v>
      </c>
      <c r="AH22" s="27" t="s">
        <v>962</v>
      </c>
      <c r="AI22" s="24" t="s">
        <v>48</v>
      </c>
      <c r="AJ22" s="27" t="s">
        <v>1020</v>
      </c>
      <c r="AK22" s="29">
        <v>2</v>
      </c>
      <c r="AL22" s="24"/>
      <c r="AM22" s="27" t="s">
        <v>909</v>
      </c>
      <c r="AN22" s="22"/>
      <c r="AO22" s="22" t="s">
        <v>964</v>
      </c>
      <c r="AP22" s="30">
        <v>27</v>
      </c>
      <c r="AQ22" s="30">
        <v>4</v>
      </c>
      <c r="AR22" s="22" t="s">
        <v>965</v>
      </c>
      <c r="AS22" s="31" t="s">
        <v>1734</v>
      </c>
      <c r="AT22" s="31"/>
      <c r="AU22" s="31" t="s">
        <v>1735</v>
      </c>
      <c r="AV22" s="31"/>
      <c r="AW22" s="30" t="s">
        <v>968</v>
      </c>
      <c r="AX22" s="22">
        <v>17</v>
      </c>
      <c r="AY22" s="22" t="s">
        <v>1736</v>
      </c>
      <c r="AZ22" s="22"/>
      <c r="BA22" s="22"/>
      <c r="BB22" s="22"/>
      <c r="BC22" s="22"/>
      <c r="BD22" s="22"/>
      <c r="BE22" s="86"/>
      <c r="BF22" s="22"/>
      <c r="BG22" s="22"/>
      <c r="BH22" s="22"/>
      <c r="BI22" s="22"/>
      <c r="BJ22" s="87"/>
      <c r="BK22" s="86"/>
      <c r="BL22" s="22"/>
      <c r="BM22" s="22"/>
      <c r="BN22" s="22"/>
      <c r="BO22" s="22"/>
      <c r="BP22" s="88"/>
    </row>
    <row r="23" spans="1:68" s="90" customFormat="1" ht="27" customHeight="1" x14ac:dyDescent="0.25">
      <c r="A23" s="13" t="s">
        <v>940</v>
      </c>
      <c r="B23" s="28"/>
      <c r="C23" s="30">
        <v>4619</v>
      </c>
      <c r="D23" s="75" t="s">
        <v>1510</v>
      </c>
      <c r="E23" s="22" t="s">
        <v>52</v>
      </c>
      <c r="F23" s="22" t="s">
        <v>953</v>
      </c>
      <c r="G23" s="85">
        <v>40425</v>
      </c>
      <c r="H23" s="78">
        <v>8</v>
      </c>
      <c r="I23" s="78">
        <v>8</v>
      </c>
      <c r="J23" s="19" t="s">
        <v>1511</v>
      </c>
      <c r="K23" s="22" t="s">
        <v>1512</v>
      </c>
      <c r="L23" s="19" t="s">
        <v>1513</v>
      </c>
      <c r="M23" s="20">
        <v>20592</v>
      </c>
      <c r="N23" s="22" t="s">
        <v>1514</v>
      </c>
      <c r="O23" s="19" t="s">
        <v>1515</v>
      </c>
      <c r="P23" s="20">
        <v>25365</v>
      </c>
      <c r="Q23" s="21" t="s">
        <v>58</v>
      </c>
      <c r="R23" s="22" t="s">
        <v>921</v>
      </c>
      <c r="S23" s="21" t="s">
        <v>59</v>
      </c>
      <c r="T23" s="22" t="s">
        <v>923</v>
      </c>
      <c r="U23" s="23" t="s">
        <v>958</v>
      </c>
      <c r="V23" s="23" t="s">
        <v>958</v>
      </c>
      <c r="W23" s="24" t="s">
        <v>48</v>
      </c>
      <c r="X23" s="22" t="s">
        <v>913</v>
      </c>
      <c r="Y23" s="24" t="s">
        <v>49</v>
      </c>
      <c r="Z23" s="22" t="s">
        <v>917</v>
      </c>
      <c r="AA23" s="25" t="s">
        <v>48</v>
      </c>
      <c r="AB23" s="16" t="s">
        <v>1351</v>
      </c>
      <c r="AC23" s="25" t="s">
        <v>48</v>
      </c>
      <c r="AD23" s="26" t="s">
        <v>1019</v>
      </c>
      <c r="AE23" s="24" t="s">
        <v>50</v>
      </c>
      <c r="AF23" s="27" t="s">
        <v>961</v>
      </c>
      <c r="AG23" s="25" t="s">
        <v>49</v>
      </c>
      <c r="AH23" s="27" t="s">
        <v>1064</v>
      </c>
      <c r="AI23" s="24" t="s">
        <v>50</v>
      </c>
      <c r="AJ23" s="27" t="s">
        <v>963</v>
      </c>
      <c r="AK23" s="29">
        <v>2</v>
      </c>
      <c r="AL23" s="24" t="s">
        <v>50</v>
      </c>
      <c r="AM23" s="27" t="s">
        <v>916</v>
      </c>
      <c r="AN23" s="84" t="s">
        <v>1516</v>
      </c>
      <c r="AO23" s="22" t="s">
        <v>1001</v>
      </c>
      <c r="AP23" s="30">
        <v>30</v>
      </c>
      <c r="AQ23" s="30">
        <v>5</v>
      </c>
      <c r="AR23" s="22" t="s">
        <v>965</v>
      </c>
      <c r="AS23" s="31" t="s">
        <v>1517</v>
      </c>
      <c r="AT23" s="31"/>
      <c r="AU23" s="31" t="s">
        <v>1518</v>
      </c>
      <c r="AV23" s="31"/>
      <c r="AW23" s="30" t="s">
        <v>968</v>
      </c>
      <c r="AX23" s="22">
        <v>17</v>
      </c>
      <c r="AY23" s="22" t="s">
        <v>1519</v>
      </c>
      <c r="AZ23" s="22"/>
      <c r="BA23" s="22"/>
      <c r="BB23" s="22"/>
      <c r="BC23" s="22"/>
      <c r="BD23" s="22"/>
      <c r="BE23" s="86"/>
      <c r="BF23" s="22"/>
      <c r="BG23" s="22"/>
      <c r="BH23" s="22"/>
      <c r="BI23" s="22"/>
      <c r="BJ23" s="87"/>
      <c r="BK23" s="86"/>
      <c r="BL23" s="22"/>
      <c r="BM23" s="22"/>
      <c r="BN23" s="22"/>
      <c r="BO23" s="22"/>
      <c r="BP23" s="88"/>
    </row>
    <row r="24" spans="1:68" s="90" customFormat="1" ht="26.25" customHeight="1" thickBot="1" x14ac:dyDescent="0.3">
      <c r="A24" s="13" t="s">
        <v>941</v>
      </c>
      <c r="B24" s="28"/>
      <c r="C24" s="30">
        <v>4585</v>
      </c>
      <c r="D24" s="75" t="s">
        <v>1326</v>
      </c>
      <c r="E24" s="22" t="s">
        <v>52</v>
      </c>
      <c r="F24" s="22" t="s">
        <v>45</v>
      </c>
      <c r="G24" s="85">
        <v>40448</v>
      </c>
      <c r="H24" s="78">
        <v>8</v>
      </c>
      <c r="I24" s="78">
        <v>8</v>
      </c>
      <c r="J24" s="19" t="s">
        <v>1327</v>
      </c>
      <c r="K24" s="22" t="s">
        <v>1328</v>
      </c>
      <c r="L24" s="19" t="s">
        <v>1329</v>
      </c>
      <c r="M24" s="20">
        <v>27457</v>
      </c>
      <c r="N24" s="22" t="s">
        <v>1330</v>
      </c>
      <c r="O24" s="19" t="s">
        <v>1331</v>
      </c>
      <c r="P24" s="20">
        <v>33179</v>
      </c>
      <c r="Q24" s="21" t="s">
        <v>46</v>
      </c>
      <c r="R24" s="22" t="s">
        <v>906</v>
      </c>
      <c r="S24" s="21" t="s">
        <v>47</v>
      </c>
      <c r="T24" s="22" t="s">
        <v>907</v>
      </c>
      <c r="U24" s="23" t="s">
        <v>958</v>
      </c>
      <c r="V24" s="23" t="s">
        <v>958</v>
      </c>
      <c r="W24" s="24" t="s">
        <v>48</v>
      </c>
      <c r="X24" s="22" t="s">
        <v>913</v>
      </c>
      <c r="Y24" s="24" t="s">
        <v>48</v>
      </c>
      <c r="Z24" s="22" t="s">
        <v>913</v>
      </c>
      <c r="AA24" s="25" t="s">
        <v>50</v>
      </c>
      <c r="AB24" s="16" t="s">
        <v>975</v>
      </c>
      <c r="AC24" s="25" t="s">
        <v>48</v>
      </c>
      <c r="AD24" s="26" t="s">
        <v>1019</v>
      </c>
      <c r="AE24" s="24" t="s">
        <v>607</v>
      </c>
      <c r="AF24" s="27" t="s">
        <v>914</v>
      </c>
      <c r="AG24" s="25" t="s">
        <v>48</v>
      </c>
      <c r="AH24" s="27" t="s">
        <v>962</v>
      </c>
      <c r="AI24" s="24" t="s">
        <v>48</v>
      </c>
      <c r="AJ24" s="27" t="s">
        <v>1020</v>
      </c>
      <c r="AK24" s="29">
        <v>1</v>
      </c>
      <c r="AL24" s="24" t="s">
        <v>48</v>
      </c>
      <c r="AM24" s="27" t="s">
        <v>910</v>
      </c>
      <c r="AN24" s="84" t="s">
        <v>442</v>
      </c>
      <c r="AO24" s="22" t="s">
        <v>1001</v>
      </c>
      <c r="AP24" s="30">
        <v>33</v>
      </c>
      <c r="AQ24" s="30">
        <v>5</v>
      </c>
      <c r="AR24" s="22" t="s">
        <v>103</v>
      </c>
      <c r="AS24" s="31" t="s">
        <v>1332</v>
      </c>
      <c r="AT24" s="31"/>
      <c r="AU24" s="31" t="s">
        <v>1333</v>
      </c>
      <c r="AV24" s="31"/>
      <c r="AW24" s="30" t="s">
        <v>968</v>
      </c>
      <c r="AX24" s="22">
        <v>17</v>
      </c>
      <c r="AY24" s="22" t="s">
        <v>1334</v>
      </c>
      <c r="AZ24" s="22"/>
      <c r="BA24" s="22"/>
      <c r="BB24" s="22"/>
      <c r="BC24" s="22"/>
      <c r="BD24" s="22"/>
      <c r="BE24" s="86"/>
      <c r="BF24" s="22"/>
      <c r="BG24" s="22"/>
      <c r="BH24" s="22"/>
      <c r="BI24" s="22"/>
      <c r="BJ24" s="87"/>
      <c r="BK24" s="86"/>
      <c r="BL24" s="22"/>
      <c r="BM24" s="22"/>
      <c r="BN24" s="22"/>
      <c r="BO24" s="22"/>
      <c r="BP24" s="88"/>
    </row>
    <row r="25" spans="1:68" s="89" customFormat="1" ht="27" customHeight="1" x14ac:dyDescent="0.25">
      <c r="A25" s="13" t="s">
        <v>942</v>
      </c>
      <c r="B25" s="28"/>
      <c r="C25" s="13">
        <v>4587</v>
      </c>
      <c r="D25" s="15" t="s">
        <v>1335</v>
      </c>
      <c r="E25" s="16" t="s">
        <v>52</v>
      </c>
      <c r="F25" s="16" t="s">
        <v>45</v>
      </c>
      <c r="G25" s="98">
        <v>40393</v>
      </c>
      <c r="H25" s="18">
        <v>8</v>
      </c>
      <c r="I25" s="18">
        <v>8</v>
      </c>
      <c r="J25" s="19" t="s">
        <v>1336</v>
      </c>
      <c r="K25" s="16" t="s">
        <v>1337</v>
      </c>
      <c r="L25" s="19" t="s">
        <v>1338</v>
      </c>
      <c r="M25" s="20">
        <v>29301</v>
      </c>
      <c r="N25" s="16" t="s">
        <v>1339</v>
      </c>
      <c r="O25" s="19" t="s">
        <v>1340</v>
      </c>
      <c r="P25" s="20">
        <v>31091</v>
      </c>
      <c r="Q25" s="21" t="s">
        <v>53</v>
      </c>
      <c r="R25" s="16" t="s">
        <v>911</v>
      </c>
      <c r="S25" s="21" t="s">
        <v>53</v>
      </c>
      <c r="T25" s="16" t="s">
        <v>911</v>
      </c>
      <c r="U25" s="23" t="s">
        <v>958</v>
      </c>
      <c r="V25" s="23" t="s">
        <v>958</v>
      </c>
      <c r="W25" s="24" t="s">
        <v>50</v>
      </c>
      <c r="X25" s="16" t="s">
        <v>908</v>
      </c>
      <c r="Y25" s="24" t="s">
        <v>48</v>
      </c>
      <c r="Z25" s="16" t="s">
        <v>913</v>
      </c>
      <c r="AA25" s="25" t="s">
        <v>50</v>
      </c>
      <c r="AB25" s="16" t="s">
        <v>975</v>
      </c>
      <c r="AC25" s="25" t="s">
        <v>48</v>
      </c>
      <c r="AD25" s="26" t="s">
        <v>1019</v>
      </c>
      <c r="AE25" s="24" t="s">
        <v>49</v>
      </c>
      <c r="AF25" s="27" t="s">
        <v>923</v>
      </c>
      <c r="AG25" s="25" t="s">
        <v>48</v>
      </c>
      <c r="AH25" s="27" t="s">
        <v>962</v>
      </c>
      <c r="AI25" s="24" t="s">
        <v>50</v>
      </c>
      <c r="AJ25" s="27" t="s">
        <v>963</v>
      </c>
      <c r="AK25" s="91">
        <v>1</v>
      </c>
      <c r="AL25" s="24" t="s">
        <v>50</v>
      </c>
      <c r="AM25" s="27" t="s">
        <v>916</v>
      </c>
      <c r="AN25" s="27" t="s">
        <v>1341</v>
      </c>
      <c r="AO25" s="16" t="s">
        <v>964</v>
      </c>
      <c r="AP25" s="13">
        <v>14</v>
      </c>
      <c r="AQ25" s="13">
        <v>3</v>
      </c>
      <c r="AR25" s="16" t="s">
        <v>103</v>
      </c>
      <c r="AS25" s="21" t="s">
        <v>1342</v>
      </c>
      <c r="AT25" s="21"/>
      <c r="AU25" s="21" t="s">
        <v>1343</v>
      </c>
      <c r="AV25" s="21"/>
      <c r="AW25" s="13" t="s">
        <v>968</v>
      </c>
      <c r="AX25" s="16">
        <v>17</v>
      </c>
      <c r="AY25" s="22" t="s">
        <v>1344</v>
      </c>
      <c r="AZ25" s="92"/>
      <c r="BA25" s="92"/>
      <c r="BB25" s="92"/>
      <c r="BC25" s="92"/>
      <c r="BD25" s="92"/>
      <c r="BE25" s="86"/>
      <c r="BF25" s="22"/>
      <c r="BG25" s="22"/>
      <c r="BH25" s="22"/>
      <c r="BI25" s="22"/>
      <c r="BJ25" s="87"/>
      <c r="BK25" s="86"/>
      <c r="BL25" s="22"/>
      <c r="BM25" s="22"/>
      <c r="BN25" s="22"/>
      <c r="BO25" s="22"/>
      <c r="BP25" s="88"/>
    </row>
    <row r="26" spans="1:68" s="89" customFormat="1" ht="27" customHeight="1" x14ac:dyDescent="0.25">
      <c r="A26" s="13" t="s">
        <v>943</v>
      </c>
      <c r="B26" s="28"/>
      <c r="C26" s="30">
        <v>4620</v>
      </c>
      <c r="D26" s="75" t="s">
        <v>1520</v>
      </c>
      <c r="E26" s="22" t="s">
        <v>52</v>
      </c>
      <c r="F26" s="22" t="s">
        <v>953</v>
      </c>
      <c r="G26" s="85">
        <v>40399</v>
      </c>
      <c r="H26" s="78">
        <v>8</v>
      </c>
      <c r="I26" s="78">
        <v>8</v>
      </c>
      <c r="J26" s="19" t="s">
        <v>1521</v>
      </c>
      <c r="K26" s="22" t="s">
        <v>1522</v>
      </c>
      <c r="L26" s="19" t="s">
        <v>1523</v>
      </c>
      <c r="M26" s="20">
        <v>26155</v>
      </c>
      <c r="N26" s="22" t="s">
        <v>1524</v>
      </c>
      <c r="O26" s="19" t="s">
        <v>1525</v>
      </c>
      <c r="P26" s="20">
        <v>27592</v>
      </c>
      <c r="Q26" s="21" t="s">
        <v>46</v>
      </c>
      <c r="R26" s="22" t="s">
        <v>906</v>
      </c>
      <c r="S26" s="21" t="s">
        <v>47</v>
      </c>
      <c r="T26" s="22" t="s">
        <v>907</v>
      </c>
      <c r="U26" s="23" t="s">
        <v>958</v>
      </c>
      <c r="V26" s="23" t="s">
        <v>958</v>
      </c>
      <c r="W26" s="24" t="s">
        <v>48</v>
      </c>
      <c r="X26" s="22" t="s">
        <v>913</v>
      </c>
      <c r="Y26" s="24" t="s">
        <v>48</v>
      </c>
      <c r="Z26" s="22" t="s">
        <v>913</v>
      </c>
      <c r="AA26" s="25" t="s">
        <v>50</v>
      </c>
      <c r="AB26" s="16" t="s">
        <v>975</v>
      </c>
      <c r="AC26" s="25" t="s">
        <v>49</v>
      </c>
      <c r="AD26" s="26" t="s">
        <v>960</v>
      </c>
      <c r="AE26" s="24" t="s">
        <v>50</v>
      </c>
      <c r="AF26" s="27" t="s">
        <v>961</v>
      </c>
      <c r="AG26" s="25" t="s">
        <v>50</v>
      </c>
      <c r="AH26" s="27" t="s">
        <v>987</v>
      </c>
      <c r="AI26" s="24" t="s">
        <v>48</v>
      </c>
      <c r="AJ26" s="27" t="s">
        <v>1020</v>
      </c>
      <c r="AK26" s="29">
        <v>3</v>
      </c>
      <c r="AL26" s="24" t="s">
        <v>48</v>
      </c>
      <c r="AM26" s="84" t="s">
        <v>910</v>
      </c>
      <c r="AN26" s="84" t="s">
        <v>442</v>
      </c>
      <c r="AO26" s="22" t="s">
        <v>964</v>
      </c>
      <c r="AP26" s="30">
        <v>8</v>
      </c>
      <c r="AQ26" s="30">
        <v>2</v>
      </c>
      <c r="AR26" s="22" t="s">
        <v>965</v>
      </c>
      <c r="AS26" s="31" t="s">
        <v>1526</v>
      </c>
      <c r="AT26" s="31"/>
      <c r="AU26" s="31" t="s">
        <v>1527</v>
      </c>
      <c r="AV26" s="31"/>
      <c r="AW26" s="30" t="s">
        <v>968</v>
      </c>
      <c r="AX26" s="22">
        <v>17</v>
      </c>
      <c r="AY26" s="22" t="s">
        <v>1528</v>
      </c>
      <c r="AZ26" s="22"/>
      <c r="BA26" s="22"/>
      <c r="BB26" s="22"/>
      <c r="BC26" s="22"/>
      <c r="BD26" s="22"/>
      <c r="BE26" s="86"/>
      <c r="BF26" s="22"/>
      <c r="BG26" s="22"/>
      <c r="BH26" s="22"/>
      <c r="BI26" s="22"/>
      <c r="BJ26" s="87"/>
      <c r="BK26" s="86"/>
      <c r="BL26" s="22"/>
      <c r="BM26" s="22"/>
      <c r="BN26" s="22"/>
      <c r="BO26" s="22"/>
      <c r="BP26" s="88"/>
    </row>
    <row r="27" spans="1:68" s="89" customFormat="1" ht="27" customHeight="1" x14ac:dyDescent="0.25">
      <c r="A27" s="13" t="s">
        <v>944</v>
      </c>
      <c r="B27" s="28"/>
      <c r="C27" s="13">
        <v>4618</v>
      </c>
      <c r="D27" s="75" t="s">
        <v>1529</v>
      </c>
      <c r="E27" s="22" t="s">
        <v>52</v>
      </c>
      <c r="F27" s="22" t="s">
        <v>953</v>
      </c>
      <c r="G27" s="85">
        <v>40486</v>
      </c>
      <c r="H27" s="78">
        <v>8</v>
      </c>
      <c r="I27" s="78">
        <v>8</v>
      </c>
      <c r="J27" s="19" t="s">
        <v>1530</v>
      </c>
      <c r="K27" s="22" t="s">
        <v>1531</v>
      </c>
      <c r="L27" s="19" t="s">
        <v>1532</v>
      </c>
      <c r="M27" s="20">
        <v>27510</v>
      </c>
      <c r="N27" s="22" t="s">
        <v>374</v>
      </c>
      <c r="O27" s="19" t="s">
        <v>1533</v>
      </c>
      <c r="P27" s="20">
        <v>29758</v>
      </c>
      <c r="Q27" s="21" t="s">
        <v>46</v>
      </c>
      <c r="R27" s="22" t="s">
        <v>906</v>
      </c>
      <c r="S27" s="21" t="s">
        <v>46</v>
      </c>
      <c r="T27" s="22" t="s">
        <v>906</v>
      </c>
      <c r="U27" s="23" t="s">
        <v>958</v>
      </c>
      <c r="V27" s="23" t="s">
        <v>958</v>
      </c>
      <c r="W27" s="24" t="s">
        <v>48</v>
      </c>
      <c r="X27" s="22" t="s">
        <v>913</v>
      </c>
      <c r="Y27" s="24" t="s">
        <v>48</v>
      </c>
      <c r="Z27" s="22" t="s">
        <v>913</v>
      </c>
      <c r="AA27" s="25" t="s">
        <v>558</v>
      </c>
      <c r="AB27" s="16" t="s">
        <v>959</v>
      </c>
      <c r="AC27" s="25" t="s">
        <v>48</v>
      </c>
      <c r="AD27" s="26" t="s">
        <v>1019</v>
      </c>
      <c r="AE27" s="24" t="s">
        <v>49</v>
      </c>
      <c r="AF27" s="27" t="s">
        <v>923</v>
      </c>
      <c r="AG27" s="25" t="s">
        <v>48</v>
      </c>
      <c r="AH27" s="27" t="s">
        <v>962</v>
      </c>
      <c r="AI27" s="24" t="s">
        <v>48</v>
      </c>
      <c r="AJ27" s="27" t="s">
        <v>1020</v>
      </c>
      <c r="AK27" s="29">
        <v>1</v>
      </c>
      <c r="AL27" s="24" t="s">
        <v>48</v>
      </c>
      <c r="AM27" s="84" t="s">
        <v>910</v>
      </c>
      <c r="AN27" s="84" t="s">
        <v>68</v>
      </c>
      <c r="AO27" s="22" t="s">
        <v>964</v>
      </c>
      <c r="AP27" s="30">
        <v>26</v>
      </c>
      <c r="AQ27" s="30">
        <v>4</v>
      </c>
      <c r="AR27" s="22" t="s">
        <v>965</v>
      </c>
      <c r="AS27" s="31" t="s">
        <v>1534</v>
      </c>
      <c r="AT27" s="31"/>
      <c r="AU27" s="31" t="s">
        <v>1535</v>
      </c>
      <c r="AV27" s="31"/>
      <c r="AW27" s="30" t="s">
        <v>968</v>
      </c>
      <c r="AX27" s="22">
        <v>17</v>
      </c>
      <c r="AY27" s="22" t="s">
        <v>1536</v>
      </c>
      <c r="AZ27" s="22"/>
      <c r="BA27" s="22"/>
      <c r="BB27" s="22"/>
      <c r="BC27" s="22"/>
      <c r="BD27" s="22"/>
      <c r="BE27" s="86"/>
      <c r="BF27" s="22"/>
      <c r="BG27" s="22"/>
      <c r="BH27" s="22"/>
      <c r="BI27" s="22"/>
      <c r="BJ27" s="87"/>
      <c r="BK27" s="86"/>
      <c r="BL27" s="22"/>
      <c r="BM27" s="22"/>
      <c r="BN27" s="22"/>
      <c r="BO27" s="22"/>
      <c r="BP27" s="88"/>
    </row>
    <row r="28" spans="1:68" s="89" customFormat="1" ht="27" customHeight="1" x14ac:dyDescent="0.25">
      <c r="A28" s="13" t="s">
        <v>945</v>
      </c>
      <c r="B28" s="28"/>
      <c r="C28" s="30">
        <v>4621</v>
      </c>
      <c r="D28" s="75" t="s">
        <v>1537</v>
      </c>
      <c r="E28" s="22" t="s">
        <v>44</v>
      </c>
      <c r="F28" s="22" t="s">
        <v>1538</v>
      </c>
      <c r="G28" s="85">
        <v>40647</v>
      </c>
      <c r="H28" s="78">
        <v>7</v>
      </c>
      <c r="I28" s="78">
        <v>7</v>
      </c>
      <c r="J28" s="19" t="s">
        <v>1539</v>
      </c>
      <c r="K28" s="22" t="s">
        <v>1540</v>
      </c>
      <c r="L28" s="19" t="s">
        <v>1541</v>
      </c>
      <c r="M28" s="20">
        <v>28017</v>
      </c>
      <c r="N28" s="22" t="s">
        <v>1542</v>
      </c>
      <c r="O28" s="19" t="s">
        <v>1543</v>
      </c>
      <c r="P28" s="20">
        <v>29307</v>
      </c>
      <c r="Q28" s="21" t="s">
        <v>53</v>
      </c>
      <c r="R28" s="22" t="s">
        <v>911</v>
      </c>
      <c r="S28" s="21" t="s">
        <v>47</v>
      </c>
      <c r="T28" s="22" t="s">
        <v>907</v>
      </c>
      <c r="U28" s="23" t="s">
        <v>958</v>
      </c>
      <c r="V28" s="23" t="s">
        <v>958</v>
      </c>
      <c r="W28" s="24" t="s">
        <v>50</v>
      </c>
      <c r="X28" s="22" t="s">
        <v>908</v>
      </c>
      <c r="Y28" s="24" t="s">
        <v>50</v>
      </c>
      <c r="Z28" s="22" t="s">
        <v>908</v>
      </c>
      <c r="AA28" s="25" t="s">
        <v>49</v>
      </c>
      <c r="AB28" s="16" t="s">
        <v>999</v>
      </c>
      <c r="AC28" s="25" t="s">
        <v>49</v>
      </c>
      <c r="AD28" s="26" t="s">
        <v>960</v>
      </c>
      <c r="AE28" s="24" t="s">
        <v>49</v>
      </c>
      <c r="AF28" s="27" t="s">
        <v>923</v>
      </c>
      <c r="AG28" s="25" t="s">
        <v>48</v>
      </c>
      <c r="AH28" s="27" t="s">
        <v>962</v>
      </c>
      <c r="AI28" s="24" t="s">
        <v>50</v>
      </c>
      <c r="AJ28" s="27" t="s">
        <v>963</v>
      </c>
      <c r="AK28" s="29">
        <v>2</v>
      </c>
      <c r="AL28" s="24" t="s">
        <v>48</v>
      </c>
      <c r="AM28" s="84" t="s">
        <v>910</v>
      </c>
      <c r="AN28" s="84" t="s">
        <v>553</v>
      </c>
      <c r="AO28" s="22" t="s">
        <v>1544</v>
      </c>
      <c r="AP28" s="30">
        <v>1</v>
      </c>
      <c r="AQ28" s="30">
        <v>9</v>
      </c>
      <c r="AR28" s="22" t="s">
        <v>1545</v>
      </c>
      <c r="AS28" s="31" t="s">
        <v>1546</v>
      </c>
      <c r="AT28" s="31"/>
      <c r="AU28" s="31" t="s">
        <v>1547</v>
      </c>
      <c r="AV28" s="31"/>
      <c r="AW28" s="30" t="s">
        <v>968</v>
      </c>
      <c r="AX28" s="22">
        <v>17</v>
      </c>
      <c r="AY28" s="22" t="s">
        <v>1548</v>
      </c>
      <c r="AZ28" s="22"/>
      <c r="BA28" s="22"/>
      <c r="BB28" s="22"/>
      <c r="BC28" s="22"/>
      <c r="BD28" s="22"/>
      <c r="BE28" s="86"/>
      <c r="BF28" s="22"/>
      <c r="BG28" s="22"/>
      <c r="BH28" s="22"/>
      <c r="BI28" s="22"/>
      <c r="BJ28" s="87"/>
      <c r="BK28" s="86"/>
      <c r="BL28" s="22"/>
      <c r="BM28" s="22"/>
      <c r="BN28" s="22"/>
      <c r="BO28" s="22"/>
      <c r="BP28" s="88"/>
    </row>
    <row r="29" spans="1:68" s="90" customFormat="1" ht="27" customHeight="1" x14ac:dyDescent="0.25">
      <c r="A29" s="13" t="s">
        <v>946</v>
      </c>
      <c r="B29" s="28"/>
      <c r="C29" s="13">
        <v>4625</v>
      </c>
      <c r="D29" s="75" t="s">
        <v>1549</v>
      </c>
      <c r="E29" s="22" t="s">
        <v>44</v>
      </c>
      <c r="F29" s="22" t="s">
        <v>953</v>
      </c>
      <c r="G29" s="85">
        <v>40563</v>
      </c>
      <c r="H29" s="78">
        <v>8</v>
      </c>
      <c r="I29" s="78">
        <v>8</v>
      </c>
      <c r="J29" s="19" t="s">
        <v>1550</v>
      </c>
      <c r="K29" s="22" t="s">
        <v>1551</v>
      </c>
      <c r="L29" s="19" t="s">
        <v>1552</v>
      </c>
      <c r="M29" s="20">
        <v>28880</v>
      </c>
      <c r="N29" s="22" t="s">
        <v>1553</v>
      </c>
      <c r="O29" s="19" t="s">
        <v>1554</v>
      </c>
      <c r="P29" s="20">
        <v>29961</v>
      </c>
      <c r="Q29" s="21" t="s">
        <v>58</v>
      </c>
      <c r="R29" s="22" t="s">
        <v>921</v>
      </c>
      <c r="S29" s="21" t="s">
        <v>46</v>
      </c>
      <c r="T29" s="22" t="s">
        <v>906</v>
      </c>
      <c r="U29" s="23" t="s">
        <v>958</v>
      </c>
      <c r="V29" s="23" t="s">
        <v>958</v>
      </c>
      <c r="W29" s="24" t="s">
        <v>48</v>
      </c>
      <c r="X29" s="22" t="s">
        <v>913</v>
      </c>
      <c r="Y29" s="24" t="s">
        <v>48</v>
      </c>
      <c r="Z29" s="22" t="s">
        <v>913</v>
      </c>
      <c r="AA29" s="25" t="s">
        <v>50</v>
      </c>
      <c r="AB29" s="16" t="s">
        <v>975</v>
      </c>
      <c r="AC29" s="25" t="s">
        <v>49</v>
      </c>
      <c r="AD29" s="26" t="s">
        <v>960</v>
      </c>
      <c r="AE29" s="24" t="s">
        <v>49</v>
      </c>
      <c r="AF29" s="27" t="s">
        <v>923</v>
      </c>
      <c r="AG29" s="25" t="s">
        <v>48</v>
      </c>
      <c r="AH29" s="27" t="s">
        <v>962</v>
      </c>
      <c r="AI29" s="24" t="s">
        <v>50</v>
      </c>
      <c r="AJ29" s="27" t="s">
        <v>963</v>
      </c>
      <c r="AK29" s="29">
        <v>1</v>
      </c>
      <c r="AL29" s="24" t="s">
        <v>48</v>
      </c>
      <c r="AM29" s="84" t="s">
        <v>910</v>
      </c>
      <c r="AN29" s="84" t="s">
        <v>1130</v>
      </c>
      <c r="AO29" s="22" t="s">
        <v>1001</v>
      </c>
      <c r="AP29" s="30">
        <v>42</v>
      </c>
      <c r="AQ29" s="30">
        <v>6</v>
      </c>
      <c r="AR29" s="22" t="s">
        <v>965</v>
      </c>
      <c r="AS29" s="31" t="s">
        <v>1555</v>
      </c>
      <c r="AT29" s="31"/>
      <c r="AU29" s="31" t="s">
        <v>1556</v>
      </c>
      <c r="AV29" s="31" t="s">
        <v>1557</v>
      </c>
      <c r="AW29" s="30" t="s">
        <v>968</v>
      </c>
      <c r="AX29" s="22">
        <v>17</v>
      </c>
      <c r="AY29" s="22" t="s">
        <v>1558</v>
      </c>
      <c r="AZ29" s="22"/>
      <c r="BA29" s="22"/>
      <c r="BB29" s="22"/>
      <c r="BC29" s="22"/>
      <c r="BD29" s="22"/>
      <c r="BE29" s="86"/>
      <c r="BF29" s="22"/>
      <c r="BG29" s="22"/>
      <c r="BH29" s="22"/>
      <c r="BI29" s="22"/>
      <c r="BJ29" s="87"/>
      <c r="BK29" s="86"/>
      <c r="BL29" s="22"/>
      <c r="BM29" s="22"/>
      <c r="BN29" s="22"/>
      <c r="BO29" s="22"/>
      <c r="BP29" s="88"/>
    </row>
    <row r="30" spans="1:68" s="89" customFormat="1" ht="27" customHeight="1" thickBot="1" x14ac:dyDescent="0.3">
      <c r="A30" s="13" t="s">
        <v>947</v>
      </c>
      <c r="B30" s="28"/>
      <c r="C30" s="30">
        <v>4563</v>
      </c>
      <c r="D30" s="75" t="s">
        <v>1737</v>
      </c>
      <c r="E30" s="22" t="s">
        <v>44</v>
      </c>
      <c r="F30" s="22" t="s">
        <v>1738</v>
      </c>
      <c r="G30" s="85">
        <v>40420</v>
      </c>
      <c r="H30" s="78">
        <v>8</v>
      </c>
      <c r="I30" s="78">
        <v>8</v>
      </c>
      <c r="J30" s="19"/>
      <c r="K30" s="22" t="s">
        <v>1739</v>
      </c>
      <c r="L30" s="19" t="s">
        <v>1740</v>
      </c>
      <c r="M30" s="20"/>
      <c r="N30" s="22" t="s">
        <v>1741</v>
      </c>
      <c r="O30" s="19" t="s">
        <v>1742</v>
      </c>
      <c r="P30" s="20"/>
      <c r="Q30" s="21" t="s">
        <v>53</v>
      </c>
      <c r="R30" s="22" t="s">
        <v>911</v>
      </c>
      <c r="S30" s="21" t="s">
        <v>47</v>
      </c>
      <c r="T30" s="22" t="s">
        <v>907</v>
      </c>
      <c r="U30" s="23" t="s">
        <v>958</v>
      </c>
      <c r="V30" s="23" t="s">
        <v>958</v>
      </c>
      <c r="W30" s="24" t="s">
        <v>50</v>
      </c>
      <c r="X30" s="22" t="s">
        <v>908</v>
      </c>
      <c r="Y30" s="24" t="s">
        <v>48</v>
      </c>
      <c r="Z30" s="22" t="s">
        <v>913</v>
      </c>
      <c r="AA30" s="25" t="s">
        <v>50</v>
      </c>
      <c r="AB30" s="16" t="s">
        <v>975</v>
      </c>
      <c r="AC30" s="25" t="s">
        <v>558</v>
      </c>
      <c r="AD30" s="26" t="s">
        <v>1000</v>
      </c>
      <c r="AE30" s="24" t="s">
        <v>558</v>
      </c>
      <c r="AF30" s="27" t="s">
        <v>976</v>
      </c>
      <c r="AG30" s="25" t="s">
        <v>48</v>
      </c>
      <c r="AH30" s="27" t="s">
        <v>962</v>
      </c>
      <c r="AI30" s="24" t="s">
        <v>48</v>
      </c>
      <c r="AJ30" s="27" t="s">
        <v>1020</v>
      </c>
      <c r="AK30" s="29">
        <v>2</v>
      </c>
      <c r="AL30" s="24"/>
      <c r="AM30" s="84" t="s">
        <v>909</v>
      </c>
      <c r="AN30" s="22"/>
      <c r="AO30" s="22" t="s">
        <v>1021</v>
      </c>
      <c r="AP30" s="30">
        <v>58</v>
      </c>
      <c r="AQ30" s="30">
        <v>8</v>
      </c>
      <c r="AR30" s="22" t="s">
        <v>965</v>
      </c>
      <c r="AS30" s="31" t="s">
        <v>1743</v>
      </c>
      <c r="AT30" s="31"/>
      <c r="AU30" s="31" t="s">
        <v>1744</v>
      </c>
      <c r="AV30" s="31"/>
      <c r="AW30" s="30" t="s">
        <v>968</v>
      </c>
      <c r="AX30" s="22">
        <v>17</v>
      </c>
      <c r="AY30" s="22" t="s">
        <v>1745</v>
      </c>
      <c r="AZ30" s="22"/>
      <c r="BA30" s="22"/>
      <c r="BB30" s="22"/>
      <c r="BC30" s="22"/>
      <c r="BD30" s="22"/>
      <c r="BE30" s="86"/>
      <c r="BF30" s="22"/>
      <c r="BG30" s="22"/>
      <c r="BH30" s="22"/>
      <c r="BI30" s="22"/>
      <c r="BJ30" s="87"/>
      <c r="BK30" s="86"/>
      <c r="BL30" s="22"/>
      <c r="BM30" s="22"/>
      <c r="BN30" s="22"/>
      <c r="BO30" s="22"/>
      <c r="BP30" s="88"/>
    </row>
    <row r="31" spans="1:68" s="89" customFormat="1" ht="27" customHeight="1" x14ac:dyDescent="0.25">
      <c r="A31" s="13" t="s">
        <v>948</v>
      </c>
      <c r="B31" s="28"/>
      <c r="C31" s="30">
        <v>4626</v>
      </c>
      <c r="D31" s="75" t="s">
        <v>1559</v>
      </c>
      <c r="E31" s="22" t="s">
        <v>52</v>
      </c>
      <c r="F31" s="22" t="s">
        <v>953</v>
      </c>
      <c r="G31" s="85">
        <v>40432</v>
      </c>
      <c r="H31" s="78">
        <v>8</v>
      </c>
      <c r="I31" s="78">
        <v>8</v>
      </c>
      <c r="J31" s="19" t="s">
        <v>1560</v>
      </c>
      <c r="K31" s="22" t="s">
        <v>1561</v>
      </c>
      <c r="L31" s="19" t="s">
        <v>1562</v>
      </c>
      <c r="M31" s="20">
        <v>22038</v>
      </c>
      <c r="N31" s="22" t="s">
        <v>1563</v>
      </c>
      <c r="O31" s="19" t="s">
        <v>1564</v>
      </c>
      <c r="P31" s="20">
        <v>23909</v>
      </c>
      <c r="Q31" s="21" t="s">
        <v>57</v>
      </c>
      <c r="R31" s="22" t="s">
        <v>912</v>
      </c>
      <c r="S31" s="21" t="s">
        <v>58</v>
      </c>
      <c r="T31" s="22" t="s">
        <v>921</v>
      </c>
      <c r="U31" s="23" t="s">
        <v>958</v>
      </c>
      <c r="V31" s="23" t="s">
        <v>958</v>
      </c>
      <c r="W31" s="24" t="s">
        <v>48</v>
      </c>
      <c r="X31" s="22" t="s">
        <v>913</v>
      </c>
      <c r="Y31" s="24" t="s">
        <v>48</v>
      </c>
      <c r="Z31" s="22" t="s">
        <v>913</v>
      </c>
      <c r="AA31" s="25" t="s">
        <v>50</v>
      </c>
      <c r="AB31" s="16" t="s">
        <v>975</v>
      </c>
      <c r="AC31" s="25" t="s">
        <v>48</v>
      </c>
      <c r="AD31" s="26" t="s">
        <v>1019</v>
      </c>
      <c r="AE31" s="24" t="s">
        <v>50</v>
      </c>
      <c r="AF31" s="27" t="s">
        <v>961</v>
      </c>
      <c r="AG31" s="25" t="s">
        <v>50</v>
      </c>
      <c r="AH31" s="27" t="s">
        <v>987</v>
      </c>
      <c r="AI31" s="24" t="s">
        <v>50</v>
      </c>
      <c r="AJ31" s="27" t="s">
        <v>963</v>
      </c>
      <c r="AK31" s="29">
        <v>2</v>
      </c>
      <c r="AL31" s="24" t="s">
        <v>48</v>
      </c>
      <c r="AM31" s="84" t="s">
        <v>910</v>
      </c>
      <c r="AN31" s="84" t="s">
        <v>442</v>
      </c>
      <c r="AO31" s="22" t="s">
        <v>964</v>
      </c>
      <c r="AP31" s="30">
        <v>3</v>
      </c>
      <c r="AQ31" s="30">
        <v>1</v>
      </c>
      <c r="AR31" s="22" t="s">
        <v>965</v>
      </c>
      <c r="AS31" s="31" t="s">
        <v>1565</v>
      </c>
      <c r="AT31" s="31"/>
      <c r="AU31" s="31" t="s">
        <v>1566</v>
      </c>
      <c r="AV31" s="31"/>
      <c r="AW31" s="30" t="s">
        <v>968</v>
      </c>
      <c r="AX31" s="22">
        <v>17</v>
      </c>
      <c r="AY31" s="22" t="s">
        <v>1567</v>
      </c>
      <c r="AZ31" s="99"/>
      <c r="BA31" s="99"/>
      <c r="BB31" s="99"/>
      <c r="BC31" s="99"/>
      <c r="BD31" s="99"/>
      <c r="BE31" s="86"/>
      <c r="BF31" s="22"/>
      <c r="BG31" s="22"/>
      <c r="BH31" s="22"/>
      <c r="BI31" s="22"/>
      <c r="BJ31" s="87"/>
      <c r="BK31" s="86"/>
      <c r="BL31" s="22"/>
      <c r="BM31" s="22"/>
      <c r="BN31" s="22"/>
      <c r="BO31" s="22"/>
      <c r="BP31" s="88"/>
    </row>
    <row r="32" spans="1:68" s="90" customFormat="1" ht="26.25" customHeight="1" x14ac:dyDescent="0.25">
      <c r="A32" s="13" t="s">
        <v>949</v>
      </c>
      <c r="B32" s="28"/>
      <c r="C32" s="13">
        <v>4627</v>
      </c>
      <c r="D32" s="75" t="s">
        <v>1568</v>
      </c>
      <c r="E32" s="22" t="s">
        <v>44</v>
      </c>
      <c r="F32" s="22" t="s">
        <v>953</v>
      </c>
      <c r="G32" s="85">
        <v>40426</v>
      </c>
      <c r="H32" s="78">
        <v>8</v>
      </c>
      <c r="I32" s="78">
        <v>8</v>
      </c>
      <c r="J32" s="19" t="s">
        <v>1569</v>
      </c>
      <c r="K32" s="22" t="s">
        <v>218</v>
      </c>
      <c r="L32" s="19" t="s">
        <v>221</v>
      </c>
      <c r="M32" s="20">
        <v>30408</v>
      </c>
      <c r="N32" s="22" t="s">
        <v>219</v>
      </c>
      <c r="O32" s="19" t="s">
        <v>222</v>
      </c>
      <c r="P32" s="20">
        <v>32937</v>
      </c>
      <c r="Q32" s="21" t="s">
        <v>53</v>
      </c>
      <c r="R32" s="22" t="s">
        <v>911</v>
      </c>
      <c r="S32" s="21" t="s">
        <v>47</v>
      </c>
      <c r="T32" s="22" t="s">
        <v>907</v>
      </c>
      <c r="U32" s="23" t="s">
        <v>958</v>
      </c>
      <c r="V32" s="23" t="s">
        <v>958</v>
      </c>
      <c r="W32" s="24" t="s">
        <v>48</v>
      </c>
      <c r="X32" s="22" t="s">
        <v>913</v>
      </c>
      <c r="Y32" s="24" t="s">
        <v>48</v>
      </c>
      <c r="Z32" s="22" t="s">
        <v>913</v>
      </c>
      <c r="AA32" s="25" t="s">
        <v>50</v>
      </c>
      <c r="AB32" s="16" t="s">
        <v>975</v>
      </c>
      <c r="AC32" s="25" t="s">
        <v>49</v>
      </c>
      <c r="AD32" s="26" t="s">
        <v>960</v>
      </c>
      <c r="AE32" s="24" t="s">
        <v>558</v>
      </c>
      <c r="AF32" s="27" t="s">
        <v>976</v>
      </c>
      <c r="AG32" s="25" t="s">
        <v>48</v>
      </c>
      <c r="AH32" s="27" t="s">
        <v>962</v>
      </c>
      <c r="AI32" s="24" t="s">
        <v>48</v>
      </c>
      <c r="AJ32" s="27" t="s">
        <v>1020</v>
      </c>
      <c r="AK32" s="29">
        <v>1</v>
      </c>
      <c r="AL32" s="24" t="s">
        <v>48</v>
      </c>
      <c r="AM32" s="84" t="s">
        <v>910</v>
      </c>
      <c r="AN32" s="84" t="s">
        <v>442</v>
      </c>
      <c r="AO32" s="22" t="s">
        <v>964</v>
      </c>
      <c r="AP32" s="30">
        <v>27</v>
      </c>
      <c r="AQ32" s="30">
        <v>4</v>
      </c>
      <c r="AR32" s="22" t="s">
        <v>965</v>
      </c>
      <c r="AS32" s="31" t="s">
        <v>1570</v>
      </c>
      <c r="AT32" s="31"/>
      <c r="AU32" s="31" t="s">
        <v>1571</v>
      </c>
      <c r="AV32" s="31" t="s">
        <v>1572</v>
      </c>
      <c r="AW32" s="30" t="s">
        <v>968</v>
      </c>
      <c r="AX32" s="22">
        <v>17</v>
      </c>
      <c r="AY32" s="22" t="s">
        <v>1573</v>
      </c>
      <c r="AZ32" s="22"/>
      <c r="BA32" s="22"/>
      <c r="BB32" s="22"/>
      <c r="BC32" s="22"/>
      <c r="BD32" s="22"/>
      <c r="BE32" s="86"/>
      <c r="BF32" s="22"/>
      <c r="BG32" s="22"/>
      <c r="BH32" s="22"/>
      <c r="BI32" s="22"/>
      <c r="BJ32" s="87"/>
      <c r="BK32" s="86"/>
      <c r="BL32" s="22"/>
      <c r="BM32" s="22"/>
      <c r="BN32" s="22"/>
      <c r="BO32" s="22"/>
      <c r="BP32" s="88"/>
    </row>
    <row r="33" spans="1:68" s="89" customFormat="1" ht="27" customHeight="1" x14ac:dyDescent="0.25">
      <c r="A33" s="13" t="s">
        <v>331</v>
      </c>
      <c r="B33" s="28"/>
      <c r="C33" s="30">
        <v>4595</v>
      </c>
      <c r="D33" s="75" t="s">
        <v>1345</v>
      </c>
      <c r="E33" s="22" t="s">
        <v>44</v>
      </c>
      <c r="F33" s="22" t="s">
        <v>45</v>
      </c>
      <c r="G33" s="85">
        <v>40379</v>
      </c>
      <c r="H33" s="78">
        <v>8</v>
      </c>
      <c r="I33" s="78">
        <v>8</v>
      </c>
      <c r="J33" s="19" t="s">
        <v>1346</v>
      </c>
      <c r="K33" s="22" t="s">
        <v>1347</v>
      </c>
      <c r="L33" s="19" t="s">
        <v>1348</v>
      </c>
      <c r="M33" s="20">
        <v>25631</v>
      </c>
      <c r="N33" s="22" t="s">
        <v>1349</v>
      </c>
      <c r="O33" s="19" t="s">
        <v>1350</v>
      </c>
      <c r="P33" s="20">
        <v>24631</v>
      </c>
      <c r="Q33" s="21" t="s">
        <v>46</v>
      </c>
      <c r="R33" s="22" t="s">
        <v>906</v>
      </c>
      <c r="S33" s="21" t="s">
        <v>47</v>
      </c>
      <c r="T33" s="22" t="s">
        <v>907</v>
      </c>
      <c r="U33" s="23" t="s">
        <v>958</v>
      </c>
      <c r="V33" s="23" t="s">
        <v>958</v>
      </c>
      <c r="W33" s="24" t="s">
        <v>48</v>
      </c>
      <c r="X33" s="22" t="s">
        <v>913</v>
      </c>
      <c r="Y33" s="24" t="s">
        <v>48</v>
      </c>
      <c r="Z33" s="22" t="s">
        <v>913</v>
      </c>
      <c r="AA33" s="25" t="s">
        <v>48</v>
      </c>
      <c r="AB33" s="16" t="s">
        <v>1351</v>
      </c>
      <c r="AC33" s="25" t="s">
        <v>50</v>
      </c>
      <c r="AD33" s="26" t="s">
        <v>1030</v>
      </c>
      <c r="AE33" s="24" t="s">
        <v>49</v>
      </c>
      <c r="AF33" s="27" t="s">
        <v>923</v>
      </c>
      <c r="AG33" s="25" t="s">
        <v>48</v>
      </c>
      <c r="AH33" s="27" t="s">
        <v>962</v>
      </c>
      <c r="AI33" s="24" t="s">
        <v>50</v>
      </c>
      <c r="AJ33" s="27" t="s">
        <v>963</v>
      </c>
      <c r="AK33" s="29">
        <v>1</v>
      </c>
      <c r="AL33" s="24" t="s">
        <v>48</v>
      </c>
      <c r="AM33" s="84" t="s">
        <v>910</v>
      </c>
      <c r="AN33" s="84" t="s">
        <v>553</v>
      </c>
      <c r="AO33" s="22" t="s">
        <v>1065</v>
      </c>
      <c r="AP33" s="30">
        <v>8</v>
      </c>
      <c r="AQ33" s="30">
        <v>2</v>
      </c>
      <c r="AR33" s="22" t="s">
        <v>70</v>
      </c>
      <c r="AS33" s="31" t="s">
        <v>1352</v>
      </c>
      <c r="AT33" s="31"/>
      <c r="AU33" s="31" t="s">
        <v>1353</v>
      </c>
      <c r="AV33" s="31"/>
      <c r="AW33" s="30" t="s">
        <v>968</v>
      </c>
      <c r="AX33" s="22">
        <v>17</v>
      </c>
      <c r="AY33" s="22" t="s">
        <v>1354</v>
      </c>
      <c r="AZ33" s="22"/>
      <c r="BA33" s="22"/>
      <c r="BB33" s="22"/>
      <c r="BC33" s="22"/>
      <c r="BD33" s="22"/>
      <c r="BE33" s="86"/>
      <c r="BF33" s="22"/>
      <c r="BG33" s="22"/>
      <c r="BH33" s="22"/>
      <c r="BI33" s="22"/>
      <c r="BJ33" s="87"/>
      <c r="BK33" s="86"/>
      <c r="BL33" s="22"/>
      <c r="BM33" s="22"/>
      <c r="BN33" s="22"/>
      <c r="BO33" s="22"/>
      <c r="BP33" s="88"/>
    </row>
    <row r="34" spans="1:68" s="89" customFormat="1" ht="23.25" customHeight="1" x14ac:dyDescent="0.25">
      <c r="A34" s="13" t="s">
        <v>332</v>
      </c>
      <c r="B34" s="28"/>
      <c r="C34" s="13">
        <v>4596</v>
      </c>
      <c r="D34" s="75" t="s">
        <v>1355</v>
      </c>
      <c r="E34" s="22" t="s">
        <v>52</v>
      </c>
      <c r="F34" s="22" t="s">
        <v>45</v>
      </c>
      <c r="G34" s="85">
        <v>40332</v>
      </c>
      <c r="H34" s="78">
        <v>8</v>
      </c>
      <c r="I34" s="78">
        <v>8</v>
      </c>
      <c r="J34" s="19" t="s">
        <v>1356</v>
      </c>
      <c r="K34" s="22" t="s">
        <v>1357</v>
      </c>
      <c r="L34" s="19" t="s">
        <v>1358</v>
      </c>
      <c r="M34" s="20">
        <v>26468</v>
      </c>
      <c r="N34" s="22" t="s">
        <v>1359</v>
      </c>
      <c r="O34" s="19" t="s">
        <v>1360</v>
      </c>
      <c r="P34" s="20">
        <v>27583</v>
      </c>
      <c r="Q34" s="21" t="s">
        <v>58</v>
      </c>
      <c r="R34" s="22" t="s">
        <v>921</v>
      </c>
      <c r="S34" s="21" t="s">
        <v>47</v>
      </c>
      <c r="T34" s="22" t="s">
        <v>907</v>
      </c>
      <c r="U34" s="23" t="s">
        <v>958</v>
      </c>
      <c r="V34" s="23" t="s">
        <v>958</v>
      </c>
      <c r="W34" s="24" t="s">
        <v>48</v>
      </c>
      <c r="X34" s="22" t="s">
        <v>913</v>
      </c>
      <c r="Y34" s="24" t="s">
        <v>48</v>
      </c>
      <c r="Z34" s="22" t="s">
        <v>913</v>
      </c>
      <c r="AA34" s="82" t="s">
        <v>50</v>
      </c>
      <c r="AB34" s="16" t="s">
        <v>975</v>
      </c>
      <c r="AC34" s="82" t="s">
        <v>48</v>
      </c>
      <c r="AD34" s="26" t="s">
        <v>1019</v>
      </c>
      <c r="AE34" s="81" t="s">
        <v>50</v>
      </c>
      <c r="AF34" s="27" t="s">
        <v>961</v>
      </c>
      <c r="AG34" s="82" t="s">
        <v>48</v>
      </c>
      <c r="AH34" s="27" t="s">
        <v>962</v>
      </c>
      <c r="AI34" s="81" t="s">
        <v>50</v>
      </c>
      <c r="AJ34" s="27" t="s">
        <v>963</v>
      </c>
      <c r="AK34" s="29">
        <v>2</v>
      </c>
      <c r="AL34" s="81" t="s">
        <v>48</v>
      </c>
      <c r="AM34" s="84" t="s">
        <v>910</v>
      </c>
      <c r="AN34" s="84" t="s">
        <v>442</v>
      </c>
      <c r="AO34" s="22" t="s">
        <v>964</v>
      </c>
      <c r="AP34" s="30">
        <v>2</v>
      </c>
      <c r="AQ34" s="30">
        <v>1</v>
      </c>
      <c r="AR34" s="22" t="s">
        <v>103</v>
      </c>
      <c r="AS34" s="31" t="s">
        <v>1361</v>
      </c>
      <c r="AT34" s="31"/>
      <c r="AU34" s="31" t="s">
        <v>1362</v>
      </c>
      <c r="AV34" s="31"/>
      <c r="AW34" s="30" t="s">
        <v>968</v>
      </c>
      <c r="AX34" s="22">
        <v>17</v>
      </c>
      <c r="AY34" s="22" t="s">
        <v>1363</v>
      </c>
      <c r="AZ34" s="22"/>
      <c r="BA34" s="22"/>
      <c r="BB34" s="22"/>
      <c r="BC34" s="22"/>
      <c r="BD34" s="22"/>
      <c r="BE34" s="86"/>
      <c r="BF34" s="22"/>
      <c r="BG34" s="22"/>
      <c r="BH34" s="22"/>
      <c r="BI34" s="22"/>
      <c r="BJ34" s="87"/>
      <c r="BK34" s="86"/>
      <c r="BL34" s="22"/>
      <c r="BM34" s="22"/>
      <c r="BN34" s="22"/>
      <c r="BO34" s="22"/>
      <c r="BP34" s="88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B4" name="All_1_1"/>
    <protectedRange sqref="AO4:AR4 D4:G4 N4 K4" name="all_9_1"/>
    <protectedRange sqref="C4" name="all_2_1_1_2"/>
    <protectedRange sqref="A4:A34" name="All_4_3_1_1"/>
    <protectedRange sqref="Q4 S4" name="All_11_1_22"/>
    <protectedRange sqref="AK4" name="all_2_1_1_1_1_29"/>
    <protectedRange sqref="AE4" name="All_1_1_1_1"/>
    <protectedRange sqref="AG4" name="All_7_3_1_1"/>
    <protectedRange sqref="AI4" name="All_24_1_1"/>
    <protectedRange sqref="AC4" name="All_7_2_6_1_1_11"/>
    <protectedRange sqref="AL4" name="All_1_1_2_21"/>
    <protectedRange sqref="U4:V4" name="all_2_1_1_2_2_32"/>
    <protectedRange sqref="B5" name="All_1_1_5"/>
    <protectedRange sqref="K5 C5:G5 AO5:AR5 N5" name="all_9_1_10"/>
    <protectedRange sqref="Q5 S5" name="All_11_1_23"/>
    <protectedRange sqref="AK5" name="all_2_1_1_1_1_30"/>
    <protectedRange sqref="AE5" name="All_1_1_1_1_23"/>
    <protectedRange sqref="AG5" name="All_7_3_1_1_22"/>
    <protectedRange sqref="AI5" name="All_24_1_2"/>
    <protectedRange sqref="AC5" name="All_7_2_6_1_1_12"/>
    <protectedRange sqref="AL5" name="All_1_1_2_22"/>
    <protectedRange sqref="U5:V5" name="all_2_1_1_2_2_33"/>
    <protectedRange sqref="B6" name="All_1_1_6"/>
    <protectedRange sqref="D6:G6 K6 AO6:AR6 N6" name="all_9_1_11"/>
    <protectedRange sqref="C6" name="all_2_1_1_2_13"/>
    <protectedRange sqref="Q6 S6" name="All_11_1_24"/>
    <protectedRange sqref="AK6" name="all_2_1_1_1_1_31"/>
    <protectedRange sqref="AE6" name="All_1_1_1_1_24"/>
    <protectedRange sqref="AG6" name="All_7_3_1_1_23"/>
    <protectedRange sqref="AI6" name="All_24_1_3"/>
    <protectedRange sqref="AC6" name="All_7_2_6_1_1_13"/>
    <protectedRange sqref="AL6" name="All_1_1_2_23"/>
    <protectedRange sqref="U6:V6" name="all_2_1_1_2_2_34"/>
    <protectedRange sqref="B7" name="All_1_1_7"/>
    <protectedRange sqref="K7 C7:G7 AO7:AR7 N7" name="all_9_1_12"/>
    <protectedRange sqref="Q7 S7" name="All_11_1_25"/>
    <protectedRange sqref="AK7" name="all_2_1_1_1_1_32"/>
    <protectedRange sqref="AE7" name="All_1_1_1_1_25"/>
    <protectedRange sqref="AG7" name="All_7_3_1_1_24"/>
    <protectedRange sqref="AI7" name="All_24_1_4"/>
    <protectedRange sqref="AC7" name="All_7_2_6_1_1_14"/>
    <protectedRange sqref="AL7" name="All_1_1_2_24"/>
    <protectedRange sqref="U7:V7" name="all_2_1_1_2_2_35"/>
    <protectedRange sqref="B8" name="All_3_1_1_1"/>
    <protectedRange sqref="K8 C8:G8 AO8:AR8 N8" name="all_9_1_13"/>
    <protectedRange sqref="Q8 S8" name="All_11_1_26"/>
    <protectedRange sqref="AK8" name="all_2_1_1_1_1_33"/>
    <protectedRange sqref="AE8" name="All_1_1_1_1_26"/>
    <protectedRange sqref="AG8" name="All_7_3_1_1_25"/>
    <protectedRange sqref="AI8" name="All_24_1_5"/>
    <protectedRange sqref="AC8" name="All_7_2_6_1_1_15"/>
    <protectedRange sqref="AL8" name="All_1_1_2_25"/>
    <protectedRange sqref="U8:V8" name="all_2_1_1_2_2_36"/>
    <protectedRange sqref="B9" name="All_3_3_1"/>
    <protectedRange sqref="AO9:AR9 D9:G9 N9 K9" name="all_9_1_14"/>
    <protectedRange sqref="C9" name="all_2_1_1_2_14"/>
    <protectedRange sqref="Q9 S9" name="All_11_1_27"/>
    <protectedRange sqref="AK9" name="all_2_1_1_1_1_34"/>
    <protectedRange sqref="AE9" name="All_1_1_1_1_27"/>
    <protectedRange sqref="AG9" name="All_7_3_1_1_26"/>
    <protectedRange sqref="AI9" name="All_24_1_6"/>
    <protectedRange sqref="AC9" name="All_7_2_6_1_1_16"/>
    <protectedRange sqref="AL9" name="All_1_1_2_26"/>
    <protectedRange sqref="U9:V9" name="all_2_1_1_2_2_37"/>
    <protectedRange sqref="B10" name="all_4_2"/>
    <protectedRange sqref="D10:G10 K10 N10 AO10:AR10" name="all_9_1_15"/>
    <protectedRange sqref="C10" name="all_2_1_1_2_15"/>
    <protectedRange sqref="Q10 S10" name="All_11_1_28"/>
    <protectedRange sqref="AK10" name="all_2_1_1_1_1_35"/>
    <protectedRange sqref="AE10" name="All_1_1_1_1_28"/>
    <protectedRange sqref="AG10" name="All_7_3_1_1_27"/>
    <protectedRange sqref="AI10" name="All_24_1_7"/>
    <protectedRange sqref="AC10" name="All_7_2_6_1_1_17"/>
    <protectedRange sqref="AL10" name="All_1_1_2_27"/>
    <protectedRange sqref="U10:V10" name="all_2_1_1_2_2_38"/>
    <protectedRange sqref="B11" name="All_6_2_2"/>
    <protectedRange sqref="D11:G11 K11 N11 AO11:AR11" name="all_9_1_16"/>
    <protectedRange sqref="C11" name="all_2_1_1_2_16"/>
    <protectedRange sqref="Q11 S11" name="All_11_1_29"/>
    <protectedRange sqref="AK11" name="all_2_1_1_1_1_36"/>
    <protectedRange sqref="AE11" name="All_1_1_1_1_29"/>
    <protectedRange sqref="AG11" name="All_7_3_1_1_28"/>
    <protectedRange sqref="AI11" name="All_24_1_8"/>
    <protectedRange sqref="AC11" name="All_7_2_6_1_1_18"/>
    <protectedRange sqref="AL11" name="All_1_1_2_28"/>
    <protectedRange sqref="U11:V11" name="all_2_1_1_2_2_39"/>
    <protectedRange sqref="B12" name="All_7_4_1"/>
    <protectedRange sqref="C12" name="all_9_1_17"/>
    <protectedRange sqref="D12:G12 AO12:AR12 N12 K12 AU12" name="All_7_31_1"/>
    <protectedRange sqref="AA12" name="All_7_1_1_1"/>
    <protectedRange sqref="Q12 S12" name="All_11_1_30"/>
    <protectedRange sqref="AE12" name="All_1_1_1_1_30"/>
    <protectedRange sqref="AG12" name="All_7_3_1_1_29"/>
    <protectedRange sqref="AI12" name="All_24_1_9"/>
    <protectedRange sqref="AC12" name="All_7_2_6_1_1_19"/>
    <protectedRange sqref="AL12" name="All_1_1_2_29"/>
    <protectedRange sqref="AK12" name="all_5_1_4"/>
    <protectedRange sqref="U12:V12" name="all_2_1_1_2_2_40"/>
    <protectedRange sqref="AU13" name="All_7_31_1_1"/>
    <protectedRange sqref="AA13" name="All_7_1_1_1_1"/>
    <protectedRange sqref="R13 AO13 B13:G13 N13" name="fill_1_7"/>
    <protectedRange sqref="X13" name="All_7_1_2_6"/>
    <protectedRange sqref="Z13" name="All_7_2_4_1_4"/>
    <protectedRange sqref="Q13 S13" name="All_11_1_31"/>
    <protectedRange sqref="AE13" name="All_1_1_1_1_31"/>
    <protectedRange sqref="AG13" name="All_7_3_1_1_30"/>
    <protectedRange sqref="AI13" name="All_24_1_10"/>
    <protectedRange sqref="AC13" name="All_7_2_6_1_1_20"/>
    <protectedRange sqref="AL13" name="All_1_1_2_30"/>
    <protectedRange sqref="AK13" name="all_9_2"/>
    <protectedRange sqref="U13:V13" name="all_2_1_1_2_2_41"/>
    <protectedRange sqref="B14" name="All_1_1_8"/>
    <protectedRange sqref="D14:G14 AO14:AR14 K14 N14" name="all_5_2"/>
    <protectedRange sqref="C14" name="all_2_1_1_2_17"/>
    <protectedRange sqref="S14 Q14" name="All_11_1_32"/>
    <protectedRange sqref="AK14" name="all_2_1_1_1_1_37"/>
    <protectedRange sqref="AE14" name="All_1_1_1_1_32"/>
    <protectedRange sqref="AG14" name="All_7_3_1_1_31"/>
    <protectedRange sqref="AI14" name="All_24_1_11"/>
    <protectedRange sqref="AC14" name="All_7_2_6_1"/>
    <protectedRange sqref="AL14" name="All_1_1_2_31"/>
    <protectedRange sqref="U14:V14" name="all_2_1_1_2_2_42"/>
    <protectedRange sqref="B15" name="All_1_1_9"/>
    <protectedRange sqref="AO15:AR15 C15:G15 K15 N15" name="all_5_2_10"/>
    <protectedRange sqref="S15 Q15" name="All_11_1_33"/>
    <protectedRange sqref="AK15" name="all_2_1_1_1_1_38"/>
    <protectedRange sqref="AE15" name="All_1_1_1_1_33"/>
    <protectedRange sqref="AG15" name="All_7_3_1_1_32"/>
    <protectedRange sqref="AI15" name="All_24_1_12"/>
    <protectedRange sqref="AC15" name="All_7_2_6_2"/>
    <protectedRange sqref="AL15" name="All_1_1_2_32"/>
    <protectedRange sqref="U15:V15" name="all_2_1_1_2_2_43"/>
    <protectedRange sqref="B16" name="All_1_1_10"/>
    <protectedRange sqref="K16 N16 AO16:AR16 C16:G16" name="all_5_2_11"/>
    <protectedRange sqref="S16 Q16" name="All_11_1_34"/>
    <protectedRange sqref="AK16" name="all_2_1_1_1_1_39"/>
    <protectedRange sqref="AE16" name="All_1_1_1_1_34"/>
    <protectedRange sqref="AG16" name="All_7_3_1_1_33"/>
    <protectedRange sqref="AI16" name="All_24_1_13"/>
    <protectedRange sqref="AC16" name="All_7_2_6_3"/>
    <protectedRange sqref="AL16" name="All_1_1_2_33"/>
    <protectedRange sqref="U16:V16" name="all_2_1_1_2_2_44"/>
    <protectedRange sqref="B17" name="All_3_3_1_11"/>
    <protectedRange sqref="D17:G17 K17 N17 AO17:AR17" name="all_5_2_12"/>
    <protectedRange sqref="C17" name="all_2_1_1_2_18"/>
    <protectedRange sqref="S17 Q17" name="All_11_1_35"/>
    <protectedRange sqref="AK17" name="all_2_1_1_1_1_40"/>
    <protectedRange sqref="AE17" name="All_1_1_1_1_35"/>
    <protectedRange sqref="AG17" name="All_7_3_1_1_34"/>
    <protectedRange sqref="AI17" name="All_24_1_14"/>
    <protectedRange sqref="AC17" name="All_7_2_6_4"/>
    <protectedRange sqref="AL17" name="All_1_1_2_34"/>
    <protectedRange sqref="U17:V17" name="all_2_1_1_2_2_45"/>
    <protectedRange sqref="B18" name="All_3_3_1_12"/>
    <protectedRange sqref="D18:G18 K18 N18 AO18:AR18" name="all_5_2_13"/>
    <protectedRange sqref="C18" name="all_2_1_1_2_19"/>
    <protectedRange sqref="S18 Q18" name="All_11_1_36"/>
    <protectedRange sqref="AK18" name="all_2_1_1_1_1_41"/>
    <protectedRange sqref="AE18" name="All_1_1_1_1_36"/>
    <protectedRange sqref="AG18" name="All_7_3_1_1_35"/>
    <protectedRange sqref="AI18" name="All_24_1_16"/>
    <protectedRange sqref="AC18" name="All_7_2_6_5"/>
    <protectedRange sqref="AL18" name="All_1_1_2_35"/>
    <protectedRange sqref="U18:V18" name="all_2_1_1_2_2_46"/>
    <protectedRange sqref="B19" name="all_4_2_12"/>
    <protectedRange sqref="K19 N19 AO19:AR19 C19:G19" name="all_5_2_14"/>
    <protectedRange sqref="S19 Q19" name="All_11_1_37"/>
    <protectedRange sqref="AK19" name="all_2_1_1_1_1_42"/>
    <protectedRange sqref="AE19" name="All_1_1_1_1_37"/>
    <protectedRange sqref="AG19" name="All_7_3_1_1_36"/>
    <protectedRange sqref="AI19" name="All_24_1_17"/>
    <protectedRange sqref="AC19" name="All_7_2_6_6"/>
    <protectedRange sqref="AL19" name="All_1_1_2_36"/>
    <protectedRange sqref="U19:V19" name="all_2_1_1_2_2_47"/>
    <protectedRange sqref="B20" name="All_6_2_2_1"/>
    <protectedRange sqref="D20:F20 K20 N20 AO20:AR20" name="all_5_2_15"/>
    <protectedRange sqref="C20" name="all_2_1_1_2_20"/>
    <protectedRange sqref="G20" name="All_4_2_1_1"/>
    <protectedRange sqref="S20 Q20" name="All_11_1_38"/>
    <protectedRange sqref="AK20" name="all_2_1_1_1_1_43"/>
    <protectedRange sqref="AE20" name="All_1_1_1_1_38"/>
    <protectedRange sqref="AG20" name="All_7_3_1_1_37"/>
    <protectedRange sqref="AI20" name="All_24_1_18"/>
    <protectedRange sqref="AC20" name="All_7_2_6_7"/>
    <protectedRange sqref="AL20" name="All_1_1_2_37"/>
    <protectedRange sqref="U20:V20" name="all_2_1_1_2_2_48"/>
    <protectedRange sqref="B21" name="All_6_2_2_2"/>
    <protectedRange sqref="K21 N21 AO21:AR21 C21:G21" name="all_5_2_16"/>
    <protectedRange sqref="S21 Q21" name="All_11_1_39"/>
    <protectedRange sqref="AK21" name="all_2_1_1_1_1_44"/>
    <protectedRange sqref="AE21" name="All_1_1_1_1_39"/>
    <protectedRange sqref="AG21" name="All_7_3_1_1_38"/>
    <protectedRange sqref="AI21" name="All_24_1_19"/>
    <protectedRange sqref="AC21" name="All_7_2_6_8"/>
    <protectedRange sqref="AL21" name="All_1_1_2_38"/>
    <protectedRange sqref="U21:V21" name="all_2_1_1_2_2_49"/>
    <protectedRange sqref="B22" name="All_3_3_1_13"/>
    <protectedRange sqref="K22 N22 AO22:AR22 D22:G22" name="all_5_2_17"/>
    <protectedRange sqref="C22" name="all_2_1_1_2_21"/>
    <protectedRange sqref="S22 Q22" name="All_11_1_40"/>
    <protectedRange sqref="AK22" name="all_2_1_1_1_1_45"/>
    <protectedRange sqref="AE22" name="All_1_1_1_1_40"/>
    <protectedRange sqref="AG22" name="All_7_3_1_1_39"/>
    <protectedRange sqref="AI22" name="All_24_1_20"/>
    <protectedRange sqref="AC22" name="All_7_2_6_9"/>
    <protectedRange sqref="AL22" name="All_1_1_2_39"/>
    <protectedRange sqref="U22:V22" name="all_2_1_1_2_2_50"/>
    <protectedRange sqref="B23" name="All_3_3_1_14"/>
    <protectedRange sqref="C23" name="all_5_2_18"/>
    <protectedRange sqref="AO23:AR23 N23 D23:F23 K23" name="all_12_1_1"/>
    <protectedRange sqref="G23" name="All_4_1_1_1"/>
    <protectedRange sqref="S23 Q23" name="All_11_1_41"/>
    <protectedRange sqref="AE23" name="All_1_1_1_1_41"/>
    <protectedRange sqref="AG23" name="All_7_3_1_1_40"/>
    <protectedRange sqref="AI23" name="All_24_1_21"/>
    <protectedRange sqref="AC23" name="All_7_2_6_10"/>
    <protectedRange sqref="AL23" name="All_1_1_2_40"/>
    <protectedRange sqref="AK23" name="all_5_1_5"/>
    <protectedRange sqref="U23:V23" name="all_2_1_1_2_2_51"/>
    <protectedRange sqref="B24" name="All_3_3_1_15"/>
    <protectedRange sqref="C24" name="all_2_1_1_2_22"/>
    <protectedRange sqref="D24:G24 AO24:AR24 N24 K24" name="all_23_1"/>
    <protectedRange sqref="S24 Q24" name="All_11_1_42"/>
    <protectedRange sqref="AE24" name="All_1_1_1_1_42"/>
    <protectedRange sqref="AG24" name="All_7_3_1_1_41"/>
    <protectedRange sqref="AI24" name="All_24_1_22"/>
    <protectedRange sqref="AC24" name="All_7_2_6_11"/>
    <protectedRange sqref="AL24" name="All_1_1_2_41"/>
    <protectedRange sqref="AK24" name="all_9_2_1"/>
    <protectedRange sqref="U24:V24" name="all_2_1_1_2_2_52"/>
    <protectedRange sqref="B25" name="All_1_3"/>
    <protectedRange sqref="C25:G25 K25 N25 AN25:AR25 AU25:AV25" name="All_4_2_13"/>
    <protectedRange sqref="Q25 S25" name="All_11_1_2_2"/>
    <protectedRange sqref="AK25" name="all_2_1_1_1_1_46"/>
    <protectedRange sqref="AE25" name="All_1_1_1_1_1_11"/>
    <protectedRange sqref="AG25" name="All_7_3_1_2"/>
    <protectedRange sqref="AI25" name="All_24_1_1_1_11"/>
    <protectedRange sqref="AC25" name="All_7_2_6_2_12"/>
    <protectedRange sqref="AL25" name="All_1_2_2_11"/>
    <protectedRange sqref="U25:V25" name="all_2_1_1_2_2_53"/>
    <protectedRange sqref="B26" name="All_3_1_3"/>
    <protectedRange sqref="K26 N26 C26:F26 AN26:AR26 AU26:AV26" name="All_4_2_14"/>
    <protectedRange sqref="G26" name="all_2_2"/>
    <protectedRange sqref="Q26 S26" name="All_11_1_2_3"/>
    <protectedRange sqref="AK26" name="all_2_1_1_1_1_47"/>
    <protectedRange sqref="AE26" name="All_1_1_1_1_1_12"/>
    <protectedRange sqref="AG26" name="All_7_3_1_2_12"/>
    <protectedRange sqref="AI26" name="All_24_1_1_1_12"/>
    <protectedRange sqref="AC26" name="All_7_2_6_2_13"/>
    <protectedRange sqref="AL26" name="All_1_2_2_12"/>
    <protectedRange sqref="U26:V26" name="all_2_1_1_2_2_54"/>
    <protectedRange sqref="B27" name="All_3_1_3_1"/>
    <protectedRange sqref="K27 N27 C27:G27 AN27:AR27 AU27:AV27" name="All_4_2_15"/>
    <protectedRange sqref="Q27 S27" name="All_11_1_2_4"/>
    <protectedRange sqref="AK27" name="all_2_1_1_1_1_48"/>
    <protectedRange sqref="AE27" name="All_1_1_1_1_1_13"/>
    <protectedRange sqref="AG27" name="All_7_3_1_2_13"/>
    <protectedRange sqref="AI27" name="All_24_1_1_1_13"/>
    <protectedRange sqref="AC27" name="All_7_2_6_2_14"/>
    <protectedRange sqref="AL27" name="All_1_2_2_13"/>
    <protectedRange sqref="U27:V27" name="all_2_1_1_2_2_55"/>
    <protectedRange sqref="B28" name="All_3_3_2"/>
    <protectedRange sqref="K28 N28 C28:G28 AN28:AR28 AU28:AV28" name="All_4_2_16"/>
    <protectedRange sqref="Q28 S28" name="All_11_1_2_5"/>
    <protectedRange sqref="AK28" name="all_2_1_1_1_1_49"/>
    <protectedRange sqref="AE28" name="All_1_1_1_1_1_14"/>
    <protectedRange sqref="AG28" name="All_7_3_1_2_14"/>
    <protectedRange sqref="AI28" name="All_24_1_1_1_14"/>
    <protectedRange sqref="AC28" name="All_7_2_6_2_15"/>
    <protectedRange sqref="AL28" name="All_1_2_2_14"/>
    <protectedRange sqref="U28:V28" name="all_2_1_1_2_2_56"/>
    <protectedRange sqref="B29" name="All_11_2"/>
    <protectedRange sqref="K29 N29 C29:G29 AN29:AR29" name="All_4_2_17"/>
    <protectedRange sqref="AU29:AV29" name="All_3_3_1_1_4"/>
    <protectedRange sqref="Q29 S29" name="All_11_1_2_6"/>
    <protectedRange sqref="AK29" name="all_2_1_1_1_1_50"/>
    <protectedRange sqref="AE29" name="All_1_1_1_1_1_15"/>
    <protectedRange sqref="AG29" name="All_7_3_1_2_15"/>
    <protectedRange sqref="AI29" name="All_24_1_1_1_15"/>
    <protectedRange sqref="AC29" name="All_7_2_6_2_16"/>
    <protectedRange sqref="AL29" name="All_1_2_2_15"/>
    <protectedRange sqref="U29:V29" name="all_2_1_1_2_2_57"/>
    <protectedRange sqref="B30" name="All_18_2_2"/>
    <protectedRange sqref="K30 N30 C30:G30 AN30:AR30" name="All_4_2_18"/>
    <protectedRange sqref="AU30:AV30" name="All_3_3_1_1_5"/>
    <protectedRange sqref="Q30 S30" name="All_11_1_2_7"/>
    <protectedRange sqref="AK30" name="all_2_1_1_1_1_51"/>
    <protectedRange sqref="AE30" name="All_1_1_1_1_1_16"/>
    <protectedRange sqref="AG30" name="All_7_3_1_2_16"/>
    <protectedRange sqref="AI30" name="All_24_1_1_1_16"/>
    <protectedRange sqref="AC30" name="All_7_2_6_2_17"/>
    <protectedRange sqref="AL30" name="All_1_2_2_16"/>
    <protectedRange sqref="U30:V30" name="all_2_1_1_2_2_58"/>
    <protectedRange sqref="B31" name="All_3_6_1_1"/>
    <protectedRange sqref="F31 C31 AU31:AV31" name="All_4_2_19"/>
    <protectedRange sqref="D31:E31 G31 N31 K31 AN31:AR31" name="All_6_1_1_1"/>
    <protectedRange sqref="Q31 S31" name="All_11_1_2_8"/>
    <protectedRange sqref="AK31" name="all_2_1_1_1_1_52"/>
    <protectedRange sqref="AE31" name="All_1_1_1_1_1_17"/>
    <protectedRange sqref="AG31" name="All_7_3_1_2_17"/>
    <protectedRange sqref="AI31" name="All_24_1_1_1_17"/>
    <protectedRange sqref="AC31" name="All_7_2_6_2_18"/>
    <protectedRange sqref="AL31" name="All_1_2_2_17"/>
    <protectedRange sqref="U31:V31" name="all_2_1_1_2_2_59"/>
    <protectedRange sqref="B32" name="All_3_9_1"/>
    <protectedRange sqref="K32 N32 C32:G32 AN32:AR32 AU32:AV32" name="All_4_2_20"/>
    <protectedRange sqref="Q32 S32" name="All_11_1_2_9"/>
    <protectedRange sqref="AK32" name="all_2_1_1_1_1_53"/>
    <protectedRange sqref="AE32" name="All_1_1_1_1_1_18"/>
    <protectedRange sqref="AG32" name="All_7_3_1_2_18"/>
    <protectedRange sqref="AI32" name="All_24_1_1_1_18"/>
    <protectedRange sqref="AC32" name="All_7_2_6_2_19"/>
    <protectedRange sqref="AL32" name="All_1_2_2_18"/>
    <protectedRange sqref="U32:V32" name="all_2_1_1_2_2_60"/>
    <protectedRange sqref="B33" name="all_22_1"/>
    <protectedRange sqref="K33 N33 C33:G33 AN33:AR33 AU33:AV33" name="All_4_2_21"/>
    <protectedRange sqref="Q33 S33" name="All_11_1_2_19"/>
    <protectedRange sqref="AK33" name="all_2_1_1_1_1_54"/>
    <protectedRange sqref="AE33" name="All_1_1_1_1_1_19"/>
    <protectedRange sqref="AG33" name="All_7_3_1_2_19"/>
    <protectedRange sqref="AI33" name="All_24_1_1_1_19"/>
    <protectedRange sqref="AC33" name="All_7_2_6_2_20"/>
    <protectedRange sqref="AL33" name="All_1_2_2_19"/>
    <protectedRange sqref="U33:V33" name="all_2_1_1_2_2_61"/>
    <protectedRange sqref="B34" name="All_3_13_1"/>
    <protectedRange sqref="K34 N34 C34:G34 AN34:AR34" name="All_4_2_22"/>
    <protectedRange sqref="AK34" name="all_2_1_1_4"/>
    <protectedRange sqref="Q34 S34" name="All_11_1_2_20"/>
    <protectedRange sqref="AE34" name="All_1_1_1_2"/>
    <protectedRange sqref="AG34" name="All_7_3_1_1_42"/>
    <protectedRange sqref="AI34" name="All_24_1_1_2"/>
    <protectedRange sqref="AA34" name="All_7_1_6_1"/>
    <protectedRange sqref="AC34" name="All_7_2_6_1_2"/>
    <protectedRange sqref="AL34" name="All_1_1_2_42"/>
    <protectedRange sqref="U34:V34" name="all_2_1_1_2_2_62"/>
  </protectedRanges>
  <sortState ref="A4:AY34">
    <sortCondition ref="D4:D34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phoneticPr fontId="12" type="noConversion"/>
  <conditionalFormatting sqref="AZ4:BD8">
    <cfRule type="containsBlanks" dxfId="1793" priority="178">
      <formula>LEN(TRIM(AZ4))=0</formula>
    </cfRule>
    <cfRule type="containsText" dxfId="1792" priority="179" operator="containsText" text="DI ISI">
      <formula>NOT(ISERROR(SEARCH("DI ISI",AZ4)))</formula>
    </cfRule>
  </conditionalFormatting>
  <conditionalFormatting sqref="H13:I13 Z12:AA12 M7:N12 M6 B4:I12 R4:R12 X4:X12 Z4:Z11 T4:T12 K4:K12 M4:N5 P4:P12 AN4:AY12">
    <cfRule type="containsBlanks" dxfId="1791" priority="176">
      <formula>LEN(TRIM(B4))=0</formula>
    </cfRule>
    <cfRule type="containsText" dxfId="1790" priority="177" operator="containsText" text="DI ISI">
      <formula>NOT(ISERROR(SEARCH("DI ISI",B4)))</formula>
    </cfRule>
  </conditionalFormatting>
  <conditionalFormatting sqref="AZ31:BD34">
    <cfRule type="containsBlanks" dxfId="1789" priority="1">
      <formula>LEN(TRIM(AZ31))=0</formula>
    </cfRule>
    <cfRule type="containsText" dxfId="1788" priority="2" operator="containsText" text="DI ISI">
      <formula>NOT(ISERROR(SEARCH("DI ISI",AZ31)))</formula>
    </cfRule>
  </conditionalFormatting>
  <conditionalFormatting sqref="R4:R12">
    <cfRule type="containsText" dxfId="1787" priority="175" operator="containsText" text="alm.">
      <formula>NOT(ISERROR(SEARCH("alm.",R4)))</formula>
    </cfRule>
  </conditionalFormatting>
  <conditionalFormatting sqref="A4:A34">
    <cfRule type="containsBlanks" dxfId="1786" priority="173">
      <formula>LEN(TRIM(A4))=0</formula>
    </cfRule>
    <cfRule type="containsText" dxfId="1785" priority="174" operator="containsText" text="DI ISI">
      <formula>NOT(ISERROR(SEARCH("DI ISI",A4)))</formula>
    </cfRule>
  </conditionalFormatting>
  <conditionalFormatting sqref="Q4:Q13">
    <cfRule type="containsBlanks" dxfId="1784" priority="171">
      <formula>LEN(TRIM(Q4))=0</formula>
    </cfRule>
    <cfRule type="containsText" dxfId="1783" priority="172" operator="containsText" text="DI ISI">
      <formula>NOT(ISERROR(SEARCH("DI ISI",Q4)))</formula>
    </cfRule>
  </conditionalFormatting>
  <conditionalFormatting sqref="S4:S13">
    <cfRule type="containsBlanks" dxfId="1782" priority="169">
      <formula>LEN(TRIM(S4))=0</formula>
    </cfRule>
    <cfRule type="containsText" dxfId="1781" priority="170" operator="containsText" text="DI ISI">
      <formula>NOT(ISERROR(SEARCH("DI ISI",S4)))</formula>
    </cfRule>
  </conditionalFormatting>
  <conditionalFormatting sqref="W4:W13">
    <cfRule type="containsBlanks" dxfId="1780" priority="167">
      <formula>LEN(TRIM(W4))=0</formula>
    </cfRule>
    <cfRule type="containsText" dxfId="1779" priority="168" operator="containsText" text="DI ISI">
      <formula>NOT(ISERROR(SEARCH("DI ISI",W4)))</formula>
    </cfRule>
  </conditionalFormatting>
  <conditionalFormatting sqref="Y4:Y13">
    <cfRule type="containsBlanks" dxfId="1778" priority="165">
      <formula>LEN(TRIM(Y4))=0</formula>
    </cfRule>
    <cfRule type="containsText" dxfId="1777" priority="166" operator="containsText" text="DI ISI">
      <formula>NOT(ISERROR(SEARCH("DI ISI",Y4)))</formula>
    </cfRule>
  </conditionalFormatting>
  <conditionalFormatting sqref="AB12:AB13 AJ12:AJ13 AJ4:AK11 AA4:AB11 AD4:AD13 AF4:AF13 AH4:AH13 AM4:AM13">
    <cfRule type="containsBlanks" dxfId="1776" priority="163">
      <formula>LEN(TRIM(AA4))=0</formula>
    </cfRule>
    <cfRule type="containsText" dxfId="1775" priority="164" operator="containsText" text="DI ISI">
      <formula>NOT(ISERROR(SEARCH("DI ISI",AA4)))</formula>
    </cfRule>
  </conditionalFormatting>
  <conditionalFormatting sqref="AC4:AC13">
    <cfRule type="containsBlanks" dxfId="1774" priority="161">
      <formula>LEN(TRIM(AC4))=0</formula>
    </cfRule>
    <cfRule type="containsText" dxfId="1773" priority="162" operator="containsText" text="DI ISI">
      <formula>NOT(ISERROR(SEARCH("DI ISI",AC4)))</formula>
    </cfRule>
  </conditionalFormatting>
  <conditionalFormatting sqref="AE4:AE13">
    <cfRule type="containsBlanks" dxfId="1772" priority="159">
      <formula>LEN(TRIM(AE4))=0</formula>
    </cfRule>
    <cfRule type="containsText" dxfId="1771" priority="160" operator="containsText" text="DI ISI">
      <formula>NOT(ISERROR(SEARCH("DI ISI",AE4)))</formula>
    </cfRule>
  </conditionalFormatting>
  <conditionalFormatting sqref="AG4:AG13">
    <cfRule type="containsBlanks" dxfId="1770" priority="157">
      <formula>LEN(TRIM(AG4))=0</formula>
    </cfRule>
    <cfRule type="containsText" dxfId="1769" priority="158" operator="containsText" text="DI ISI">
      <formula>NOT(ISERROR(SEARCH("DI ISI",AG4)))</formula>
    </cfRule>
  </conditionalFormatting>
  <conditionalFormatting sqref="AI4:AI13">
    <cfRule type="containsBlanks" dxfId="1768" priority="155">
      <formula>LEN(TRIM(AI4))=0</formula>
    </cfRule>
    <cfRule type="containsText" dxfId="1767" priority="156" operator="containsText" text="DI ISI">
      <formula>NOT(ISERROR(SEARCH("DI ISI",AI4)))</formula>
    </cfRule>
  </conditionalFormatting>
  <conditionalFormatting sqref="AL4:AL13">
    <cfRule type="containsBlanks" dxfId="1766" priority="153">
      <formula>LEN(TRIM(AL4))=0</formula>
    </cfRule>
    <cfRule type="containsText" dxfId="1765" priority="154" operator="containsText" text="DI ISI">
      <formula>NOT(ISERROR(SEARCH("DI ISI",AL4)))</formula>
    </cfRule>
  </conditionalFormatting>
  <conditionalFormatting sqref="U4:V13">
    <cfRule type="containsBlanks" dxfId="1764" priority="151">
      <formula>LEN(TRIM(U4))=0</formula>
    </cfRule>
    <cfRule type="containsText" dxfId="1763" priority="152" operator="containsText" text="DI ISI">
      <formula>NOT(ISERROR(SEARCH("DI ISI",U4)))</formula>
    </cfRule>
  </conditionalFormatting>
  <conditionalFormatting sqref="J4:J13">
    <cfRule type="containsBlanks" dxfId="1762" priority="149">
      <formula>LEN(TRIM(J4))=0</formula>
    </cfRule>
    <cfRule type="containsText" dxfId="1761" priority="150" operator="containsText" text="DI ISI">
      <formula>NOT(ISERROR(SEARCH("DI ISI",J4)))</formula>
    </cfRule>
  </conditionalFormatting>
  <conditionalFormatting sqref="J4:J13">
    <cfRule type="containsBlanks" dxfId="1760" priority="147">
      <formula>LEN(TRIM(J4))=0</formula>
    </cfRule>
    <cfRule type="containsText" dxfId="1759" priority="148" operator="containsText" text="DI ISI">
      <formula>NOT(ISERROR(SEARCH("DI ISI",J4)))</formula>
    </cfRule>
  </conditionalFormatting>
  <conditionalFormatting sqref="L4:L13">
    <cfRule type="containsBlanks" dxfId="1758" priority="145">
      <formula>LEN(TRIM(L4))=0</formula>
    </cfRule>
    <cfRule type="containsText" dxfId="1757" priority="146" operator="containsText" text="DI ISI">
      <formula>NOT(ISERROR(SEARCH("DI ISI",L4)))</formula>
    </cfRule>
  </conditionalFormatting>
  <conditionalFormatting sqref="L4:L13">
    <cfRule type="containsBlanks" dxfId="1756" priority="143">
      <formula>LEN(TRIM(L4))=0</formula>
    </cfRule>
    <cfRule type="containsText" dxfId="1755" priority="144" operator="containsText" text="DI ISI">
      <formula>NOT(ISERROR(SEARCH("DI ISI",L4)))</formula>
    </cfRule>
  </conditionalFormatting>
  <conditionalFormatting sqref="O7:O13 O4:O5">
    <cfRule type="containsBlanks" dxfId="1754" priority="141">
      <formula>LEN(TRIM(O4))=0</formula>
    </cfRule>
    <cfRule type="containsText" dxfId="1753" priority="142" operator="containsText" text="DI ISI">
      <formula>NOT(ISERROR(SEARCH("DI ISI",O4)))</formula>
    </cfRule>
  </conditionalFormatting>
  <conditionalFormatting sqref="O7:O13 O4:O5">
    <cfRule type="containsBlanks" dxfId="1752" priority="139">
      <formula>LEN(TRIM(O4))=0</formula>
    </cfRule>
    <cfRule type="containsText" dxfId="1751" priority="140" operator="containsText" text="DI ISI">
      <formula>NOT(ISERROR(SEARCH("DI ISI",O4)))</formula>
    </cfRule>
  </conditionalFormatting>
  <conditionalFormatting sqref="N6">
    <cfRule type="containsBlanks" dxfId="1750" priority="137">
      <formula>LEN(TRIM(N6))=0</formula>
    </cfRule>
    <cfRule type="containsText" dxfId="1749" priority="138" operator="containsText" text="DI ISI">
      <formula>NOT(ISERROR(SEARCH("DI ISI",N6)))</formula>
    </cfRule>
  </conditionalFormatting>
  <conditionalFormatting sqref="O6">
    <cfRule type="containsBlanks" dxfId="1748" priority="135">
      <formula>LEN(TRIM(O6))=0</formula>
    </cfRule>
    <cfRule type="containsText" dxfId="1747" priority="136" operator="containsText" text="DI ISI">
      <formula>NOT(ISERROR(SEARCH("DI ISI",O6)))</formula>
    </cfRule>
  </conditionalFormatting>
  <conditionalFormatting sqref="O6">
    <cfRule type="containsBlanks" dxfId="1746" priority="133">
      <formula>LEN(TRIM(O6))=0</formula>
    </cfRule>
    <cfRule type="containsText" dxfId="1745" priority="134" operator="containsText" text="DI ISI">
      <formula>NOT(ISERROR(SEARCH("DI ISI",O6)))</formula>
    </cfRule>
  </conditionalFormatting>
  <conditionalFormatting sqref="AZ9:BD12">
    <cfRule type="containsBlanks" dxfId="1744" priority="131">
      <formula>LEN(TRIM(AZ9))=0</formula>
    </cfRule>
    <cfRule type="containsText" dxfId="1743" priority="132" operator="containsText" text="DI ISI">
      <formula>NOT(ISERROR(SEARCH("DI ISI",AZ9)))</formula>
    </cfRule>
  </conditionalFormatting>
  <conditionalFormatting sqref="AK12">
    <cfRule type="containsBlanks" dxfId="1742" priority="129">
      <formula>LEN(TRIM(AK12))=0</formula>
    </cfRule>
    <cfRule type="containsText" dxfId="1741" priority="130" operator="containsText" text="DI ISI">
      <formula>NOT(ISERROR(SEARCH("DI ISI",AK12)))</formula>
    </cfRule>
  </conditionalFormatting>
  <conditionalFormatting sqref="AZ13:BD13">
    <cfRule type="containsBlanks" dxfId="1740" priority="127">
      <formula>LEN(TRIM(AZ13))=0</formula>
    </cfRule>
    <cfRule type="containsText" dxfId="1739" priority="128" operator="containsText" text="DI ISI">
      <formula>NOT(ISERROR(SEARCH("DI ISI",AZ13)))</formula>
    </cfRule>
  </conditionalFormatting>
  <conditionalFormatting sqref="AQ13 AO13">
    <cfRule type="cellIs" dxfId="1738" priority="126" operator="equal">
      <formula>15</formula>
    </cfRule>
  </conditionalFormatting>
  <conditionalFormatting sqref="K13">
    <cfRule type="cellIs" dxfId="1737" priority="125" operator="equal">
      <formula>15</formula>
    </cfRule>
  </conditionalFormatting>
  <conditionalFormatting sqref="M13">
    <cfRule type="cellIs" dxfId="1736" priority="124" operator="equal">
      <formula>15</formula>
    </cfRule>
  </conditionalFormatting>
  <conditionalFormatting sqref="AQ13">
    <cfRule type="cellIs" dxfId="1735" priority="122" operator="equal">
      <formula>15</formula>
    </cfRule>
  </conditionalFormatting>
  <conditionalFormatting sqref="AR13">
    <cfRule type="cellIs" dxfId="1734" priority="123" operator="equal">
      <formula>15</formula>
    </cfRule>
  </conditionalFormatting>
  <conditionalFormatting sqref="AP13">
    <cfRule type="cellIs" dxfId="1733" priority="121" operator="equal">
      <formula>15</formula>
    </cfRule>
  </conditionalFormatting>
  <conditionalFormatting sqref="R13 B13:G13 AO13:AR13 K13 T13 X13 Z13 M13">
    <cfRule type="containsBlanks" dxfId="1732" priority="120">
      <formula>LEN(TRIM(B13))=0</formula>
    </cfRule>
  </conditionalFormatting>
  <conditionalFormatting sqref="N13">
    <cfRule type="containsBlanks" dxfId="1731" priority="119">
      <formula>LEN(TRIM(N13))=0</formula>
    </cfRule>
  </conditionalFormatting>
  <conditionalFormatting sqref="AK13">
    <cfRule type="containsBlanks" dxfId="1730" priority="117">
      <formula>LEN(TRIM(AK13))=0</formula>
    </cfRule>
    <cfRule type="containsText" dxfId="1729" priority="118" operator="containsText" text="DI ISI">
      <formula>NOT(ISERROR(SEARCH("DI ISI",AK13)))</formula>
    </cfRule>
  </conditionalFormatting>
  <conditionalFormatting sqref="AA13">
    <cfRule type="containsBlanks" dxfId="1728" priority="115">
      <formula>LEN(TRIM(AA13))=0</formula>
    </cfRule>
    <cfRule type="containsText" dxfId="1727" priority="116" operator="containsText" text="DI ISI">
      <formula>NOT(ISERROR(SEARCH("DI ISI",AA13)))</formula>
    </cfRule>
  </conditionalFormatting>
  <conditionalFormatting sqref="AN13">
    <cfRule type="containsBlanks" dxfId="1726" priority="113">
      <formula>LEN(TRIM(AN13))=0</formula>
    </cfRule>
    <cfRule type="containsText" dxfId="1725" priority="114" operator="containsText" text="DI ISI">
      <formula>NOT(ISERROR(SEARCH("DI ISI",AN13)))</formula>
    </cfRule>
  </conditionalFormatting>
  <conditionalFormatting sqref="P13">
    <cfRule type="containsBlanks" dxfId="1724" priority="111">
      <formula>LEN(TRIM(P13))=0</formula>
    </cfRule>
    <cfRule type="containsText" dxfId="1723" priority="112" operator="containsText" text="DI ISI">
      <formula>NOT(ISERROR(SEARCH("DI ISI",P13)))</formula>
    </cfRule>
  </conditionalFormatting>
  <conditionalFormatting sqref="AT13">
    <cfRule type="containsBlanks" dxfId="1722" priority="109">
      <formula>LEN(TRIM(AT13))=0</formula>
    </cfRule>
    <cfRule type="containsText" dxfId="1721" priority="110" operator="containsText" text="DI ISI">
      <formula>NOT(ISERROR(SEARCH("DI ISI",AT13)))</formula>
    </cfRule>
  </conditionalFormatting>
  <conditionalFormatting sqref="AU13">
    <cfRule type="containsBlanks" dxfId="1720" priority="107">
      <formula>LEN(TRIM(AU13))=0</formula>
    </cfRule>
    <cfRule type="containsText" dxfId="1719" priority="108" operator="containsText" text="DI ISI">
      <formula>NOT(ISERROR(SEARCH("DI ISI",AU13)))</formula>
    </cfRule>
  </conditionalFormatting>
  <conditionalFormatting sqref="AV13">
    <cfRule type="containsBlanks" dxfId="1718" priority="105">
      <formula>LEN(TRIM(AV13))=0</formula>
    </cfRule>
    <cfRule type="containsText" dxfId="1717" priority="106" operator="containsText" text="DI ISI">
      <formula>NOT(ISERROR(SEARCH("DI ISI",AV13)))</formula>
    </cfRule>
  </conditionalFormatting>
  <conditionalFormatting sqref="AZ14:BD15">
    <cfRule type="containsBlanks" dxfId="1716" priority="103">
      <formula>LEN(TRIM(AZ14))=0</formula>
    </cfRule>
    <cfRule type="containsText" dxfId="1715" priority="104" operator="containsText" text="DI ISI">
      <formula>NOT(ISERROR(SEARCH("DI ISI",AZ14)))</formula>
    </cfRule>
  </conditionalFormatting>
  <conditionalFormatting sqref="B14:B24">
    <cfRule type="containsBlanks" dxfId="1714" priority="101">
      <formula>LEN(TRIM(B14))=0</formula>
    </cfRule>
    <cfRule type="containsText" dxfId="1713" priority="102" operator="containsText" text="DI ISI">
      <formula>NOT(ISERROR(SEARCH("DI ISI",B14)))</formula>
    </cfRule>
  </conditionalFormatting>
  <conditionalFormatting sqref="M18:N24 N17 C14:I24 K14:K24 R14:R24 X14:X24 Z14:Z24 T14:T24 M14:N16 P14:P24 AN14:AY24">
    <cfRule type="containsBlanks" dxfId="1712" priority="99">
      <formula>LEN(TRIM(C14))=0</formula>
    </cfRule>
    <cfRule type="containsText" dxfId="1711" priority="100" operator="containsText" text="DI ISI">
      <formula>NOT(ISERROR(SEARCH("DI ISI",C14)))</formula>
    </cfRule>
  </conditionalFormatting>
  <conditionalFormatting sqref="R14:R24">
    <cfRule type="containsText" dxfId="1710" priority="98" operator="containsText" text="alm.">
      <formula>NOT(ISERROR(SEARCH("alm.",R14)))</formula>
    </cfRule>
  </conditionalFormatting>
  <conditionalFormatting sqref="Q14:Q24">
    <cfRule type="containsBlanks" dxfId="1709" priority="94">
      <formula>LEN(TRIM(Q14))=0</formula>
    </cfRule>
    <cfRule type="containsText" dxfId="1708" priority="95" operator="containsText" text="DI ISI">
      <formula>NOT(ISERROR(SEARCH("DI ISI",Q14)))</formula>
    </cfRule>
  </conditionalFormatting>
  <conditionalFormatting sqref="S14:S24">
    <cfRule type="containsBlanks" dxfId="1707" priority="92">
      <formula>LEN(TRIM(S14))=0</formula>
    </cfRule>
    <cfRule type="containsText" dxfId="1706" priority="93" operator="containsText" text="DI ISI">
      <formula>NOT(ISERROR(SEARCH("DI ISI",S14)))</formula>
    </cfRule>
  </conditionalFormatting>
  <conditionalFormatting sqref="W14:W24">
    <cfRule type="containsBlanks" dxfId="1705" priority="90">
      <formula>LEN(TRIM(W14))=0</formula>
    </cfRule>
    <cfRule type="containsText" dxfId="1704" priority="91" operator="containsText" text="DI ISI">
      <formula>NOT(ISERROR(SEARCH("DI ISI",W14)))</formula>
    </cfRule>
  </conditionalFormatting>
  <conditionalFormatting sqref="Y14:Y24">
    <cfRule type="containsBlanks" dxfId="1703" priority="88">
      <formula>LEN(TRIM(Y14))=0</formula>
    </cfRule>
    <cfRule type="containsText" dxfId="1702" priority="89" operator="containsText" text="DI ISI">
      <formula>NOT(ISERROR(SEARCH("DI ISI",Y14)))</formula>
    </cfRule>
  </conditionalFormatting>
  <conditionalFormatting sqref="AJ23:AJ24 AJ14:AK22 AA14:AB24 AD14:AD24 AF14:AF24 AH14:AH24 AM14:AM24">
    <cfRule type="containsBlanks" dxfId="1701" priority="86">
      <formula>LEN(TRIM(AA14))=0</formula>
    </cfRule>
    <cfRule type="containsText" dxfId="1700" priority="87" operator="containsText" text="DI ISI">
      <formula>NOT(ISERROR(SEARCH("DI ISI",AA14)))</formula>
    </cfRule>
  </conditionalFormatting>
  <conditionalFormatting sqref="AC14:AC24">
    <cfRule type="containsBlanks" dxfId="1699" priority="84">
      <formula>LEN(TRIM(AC14))=0</formula>
    </cfRule>
    <cfRule type="containsText" dxfId="1698" priority="85" operator="containsText" text="DI ISI">
      <formula>NOT(ISERROR(SEARCH("DI ISI",AC14)))</formula>
    </cfRule>
  </conditionalFormatting>
  <conditionalFormatting sqref="AE14:AE24">
    <cfRule type="containsBlanks" dxfId="1697" priority="82">
      <formula>LEN(TRIM(AE14))=0</formula>
    </cfRule>
    <cfRule type="containsText" dxfId="1696" priority="83" operator="containsText" text="DI ISI">
      <formula>NOT(ISERROR(SEARCH("DI ISI",AE14)))</formula>
    </cfRule>
  </conditionalFormatting>
  <conditionalFormatting sqref="AG14:AG24">
    <cfRule type="containsBlanks" dxfId="1695" priority="80">
      <formula>LEN(TRIM(AG14))=0</formula>
    </cfRule>
    <cfRule type="containsText" dxfId="1694" priority="81" operator="containsText" text="DI ISI">
      <formula>NOT(ISERROR(SEARCH("DI ISI",AG14)))</formula>
    </cfRule>
  </conditionalFormatting>
  <conditionalFormatting sqref="AI14:AI24">
    <cfRule type="containsBlanks" dxfId="1693" priority="78">
      <formula>LEN(TRIM(AI14))=0</formula>
    </cfRule>
    <cfRule type="containsText" dxfId="1692" priority="79" operator="containsText" text="DI ISI">
      <formula>NOT(ISERROR(SEARCH("DI ISI",AI14)))</formula>
    </cfRule>
  </conditionalFormatting>
  <conditionalFormatting sqref="AL14:AL24">
    <cfRule type="containsBlanks" dxfId="1691" priority="76">
      <formula>LEN(TRIM(AL14))=0</formula>
    </cfRule>
    <cfRule type="containsText" dxfId="1690" priority="77" operator="containsText" text="DI ISI">
      <formula>NOT(ISERROR(SEARCH("DI ISI",AL14)))</formula>
    </cfRule>
  </conditionalFormatting>
  <conditionalFormatting sqref="U14:V24">
    <cfRule type="containsBlanks" dxfId="1689" priority="74">
      <formula>LEN(TRIM(U14))=0</formula>
    </cfRule>
    <cfRule type="containsText" dxfId="1688" priority="75" operator="containsText" text="DI ISI">
      <formula>NOT(ISERROR(SEARCH("DI ISI",U14)))</formula>
    </cfRule>
  </conditionalFormatting>
  <conditionalFormatting sqref="J14:J24">
    <cfRule type="containsBlanks" dxfId="1687" priority="72">
      <formula>LEN(TRIM(J14))=0</formula>
    </cfRule>
    <cfRule type="containsText" dxfId="1686" priority="73" operator="containsText" text="DI ISI">
      <formula>NOT(ISERROR(SEARCH("DI ISI",J14)))</formula>
    </cfRule>
  </conditionalFormatting>
  <conditionalFormatting sqref="J14:J24">
    <cfRule type="containsBlanks" dxfId="1685" priority="70">
      <formula>LEN(TRIM(J14))=0</formula>
    </cfRule>
    <cfRule type="containsText" dxfId="1684" priority="71" operator="containsText" text="DI ISI">
      <formula>NOT(ISERROR(SEARCH("DI ISI",J14)))</formula>
    </cfRule>
  </conditionalFormatting>
  <conditionalFormatting sqref="L14:L24">
    <cfRule type="containsBlanks" dxfId="1683" priority="68">
      <formula>LEN(TRIM(L14))=0</formula>
    </cfRule>
    <cfRule type="containsText" dxfId="1682" priority="69" operator="containsText" text="DI ISI">
      <formula>NOT(ISERROR(SEARCH("DI ISI",L14)))</formula>
    </cfRule>
  </conditionalFormatting>
  <conditionalFormatting sqref="L14:L24">
    <cfRule type="containsBlanks" dxfId="1681" priority="66">
      <formula>LEN(TRIM(L14))=0</formula>
    </cfRule>
    <cfRule type="containsText" dxfId="1680" priority="67" operator="containsText" text="DI ISI">
      <formula>NOT(ISERROR(SEARCH("DI ISI",L14)))</formula>
    </cfRule>
  </conditionalFormatting>
  <conditionalFormatting sqref="O14:O24">
    <cfRule type="containsBlanks" dxfId="1679" priority="64">
      <formula>LEN(TRIM(O14))=0</formula>
    </cfRule>
    <cfRule type="containsText" dxfId="1678" priority="65" operator="containsText" text="DI ISI">
      <formula>NOT(ISERROR(SEARCH("DI ISI",O14)))</formula>
    </cfRule>
  </conditionalFormatting>
  <conditionalFormatting sqref="O14:O24">
    <cfRule type="containsBlanks" dxfId="1677" priority="62">
      <formula>LEN(TRIM(O14))=0</formula>
    </cfRule>
    <cfRule type="containsText" dxfId="1676" priority="63" operator="containsText" text="DI ISI">
      <formula>NOT(ISERROR(SEARCH("DI ISI",O14)))</formula>
    </cfRule>
  </conditionalFormatting>
  <conditionalFormatting sqref="AZ16:BD24">
    <cfRule type="containsBlanks" dxfId="1675" priority="60">
      <formula>LEN(TRIM(AZ16))=0</formula>
    </cfRule>
    <cfRule type="containsText" dxfId="1674" priority="61" operator="containsText" text="DI ISI">
      <formula>NOT(ISERROR(SEARCH("DI ISI",AZ16)))</formula>
    </cfRule>
  </conditionalFormatting>
  <conditionalFormatting sqref="M17">
    <cfRule type="containsBlanks" dxfId="1673" priority="58">
      <formula>LEN(TRIM(M17))=0</formula>
    </cfRule>
    <cfRule type="containsText" dxfId="1672" priority="59" operator="containsText" text="DI ISI">
      <formula>NOT(ISERROR(SEARCH("DI ISI",M17)))</formula>
    </cfRule>
  </conditionalFormatting>
  <conditionalFormatting sqref="M17">
    <cfRule type="containsBlanks" dxfId="1671" priority="56">
      <formula>LEN(TRIM(M17))=0</formula>
    </cfRule>
    <cfRule type="containsText" dxfId="1670" priority="57" operator="containsText" text="DI ISI">
      <formula>NOT(ISERROR(SEARCH("DI ISI",M17)))</formula>
    </cfRule>
  </conditionalFormatting>
  <conditionalFormatting sqref="AA23 AK23">
    <cfRule type="containsBlanks" dxfId="1669" priority="54">
      <formula>LEN(TRIM(AA23))=0</formula>
    </cfRule>
    <cfRule type="containsText" dxfId="1668" priority="55" operator="containsText" text="DI ISI">
      <formula>NOT(ISERROR(SEARCH("DI ISI",AA23)))</formula>
    </cfRule>
  </conditionalFormatting>
  <conditionalFormatting sqref="AA24 AK24">
    <cfRule type="containsBlanks" dxfId="1667" priority="52">
      <formula>LEN(TRIM(AA24))=0</formula>
    </cfRule>
    <cfRule type="containsText" dxfId="1666" priority="53" operator="containsText" text="DI ISI">
      <formula>NOT(ISERROR(SEARCH("DI ISI",AA24)))</formula>
    </cfRule>
  </conditionalFormatting>
  <conditionalFormatting sqref="AZ25:BD30">
    <cfRule type="containsBlanks" dxfId="1665" priority="50">
      <formula>LEN(TRIM(AZ25))=0</formula>
    </cfRule>
    <cfRule type="containsText" dxfId="1664" priority="51" operator="containsText" text="DI ISI">
      <formula>NOT(ISERROR(SEARCH("DI ISI",AZ25)))</formula>
    </cfRule>
  </conditionalFormatting>
  <conditionalFormatting sqref="B25:B34">
    <cfRule type="containsBlanks" dxfId="1663" priority="48">
      <formula>LEN(TRIM(B25))=0</formula>
    </cfRule>
    <cfRule type="containsText" dxfId="1662" priority="49" operator="containsText" text="DI ISI">
      <formula>NOT(ISERROR(SEARCH("DI ISI",B25)))</formula>
    </cfRule>
  </conditionalFormatting>
  <conditionalFormatting sqref="Z34:AA34 AC34 AE34 AG34 AI34 AK34:AY34 X25:X34 Z25:Z33 AN25:AY33 C25:I34 K25:K34 M25:N34 P25:T34">
    <cfRule type="containsBlanks" dxfId="1661" priority="46">
      <formula>LEN(TRIM(C25))=0</formula>
    </cfRule>
    <cfRule type="containsText" dxfId="1660" priority="47" operator="containsText" text="DI ISI">
      <formula>NOT(ISERROR(SEARCH("DI ISI",C25)))</formula>
    </cfRule>
  </conditionalFormatting>
  <conditionalFormatting sqref="R25:R34">
    <cfRule type="containsText" dxfId="1659" priority="45" operator="containsText" text="alm.">
      <formula>NOT(ISERROR(SEARCH("alm.",R25)))</formula>
    </cfRule>
  </conditionalFormatting>
  <conditionalFormatting sqref="W25:W34">
    <cfRule type="containsBlanks" dxfId="1658" priority="41">
      <formula>LEN(TRIM(W25))=0</formula>
    </cfRule>
    <cfRule type="containsText" dxfId="1657" priority="42" operator="containsText" text="DI ISI">
      <formula>NOT(ISERROR(SEARCH("DI ISI",W25)))</formula>
    </cfRule>
  </conditionalFormatting>
  <conditionalFormatting sqref="Y25:Y34">
    <cfRule type="containsBlanks" dxfId="1656" priority="39">
      <formula>LEN(TRIM(Y25))=0</formula>
    </cfRule>
    <cfRule type="containsText" dxfId="1655" priority="40" operator="containsText" text="DI ISI">
      <formula>NOT(ISERROR(SEARCH("DI ISI",Y25)))</formula>
    </cfRule>
  </conditionalFormatting>
  <conditionalFormatting sqref="AK26:AK33 AM26:AM33 AA25:AA33 AC25 AE25 AG25 AI25 AK25:AM25">
    <cfRule type="containsBlanks" dxfId="1654" priority="37">
      <formula>LEN(TRIM(AA25))=0</formula>
    </cfRule>
    <cfRule type="containsText" dxfId="1653" priority="38" operator="containsText" text="DI ISI">
      <formula>NOT(ISERROR(SEARCH("DI ISI",AA25)))</formula>
    </cfRule>
  </conditionalFormatting>
  <conditionalFormatting sqref="AB25:AB34">
    <cfRule type="containsBlanks" dxfId="1652" priority="35">
      <formula>LEN(TRIM(AB25))=0</formula>
    </cfRule>
    <cfRule type="containsText" dxfId="1651" priority="36" operator="containsText" text="DI ISI">
      <formula>NOT(ISERROR(SEARCH("DI ISI",AB25)))</formula>
    </cfRule>
  </conditionalFormatting>
  <conditionalFormatting sqref="AD25:AD34">
    <cfRule type="containsBlanks" dxfId="1650" priority="33">
      <formula>LEN(TRIM(AD25))=0</formula>
    </cfRule>
    <cfRule type="containsText" dxfId="1649" priority="34" operator="containsText" text="DI ISI">
      <formula>NOT(ISERROR(SEARCH("DI ISI",AD25)))</formula>
    </cfRule>
  </conditionalFormatting>
  <conditionalFormatting sqref="AF25:AF34">
    <cfRule type="containsBlanks" dxfId="1648" priority="31">
      <formula>LEN(TRIM(AF25))=0</formula>
    </cfRule>
    <cfRule type="containsText" dxfId="1647" priority="32" operator="containsText" text="DI ISI">
      <formula>NOT(ISERROR(SEARCH("DI ISI",AF25)))</formula>
    </cfRule>
  </conditionalFormatting>
  <conditionalFormatting sqref="AH25:AH34">
    <cfRule type="containsBlanks" dxfId="1646" priority="29">
      <formula>LEN(TRIM(AH25))=0</formula>
    </cfRule>
    <cfRule type="containsText" dxfId="1645" priority="30" operator="containsText" text="DI ISI">
      <formula>NOT(ISERROR(SEARCH("DI ISI",AH25)))</formula>
    </cfRule>
  </conditionalFormatting>
  <conditionalFormatting sqref="AJ25:AJ34">
    <cfRule type="containsBlanks" dxfId="1644" priority="27">
      <formula>LEN(TRIM(AJ25))=0</formula>
    </cfRule>
    <cfRule type="containsText" dxfId="1643" priority="28" operator="containsText" text="DI ISI">
      <formula>NOT(ISERROR(SEARCH("DI ISI",AJ25)))</formula>
    </cfRule>
  </conditionalFormatting>
  <conditionalFormatting sqref="U25:V34">
    <cfRule type="containsBlanks" dxfId="1642" priority="25">
      <formula>LEN(TRIM(U25))=0</formula>
    </cfRule>
    <cfRule type="containsText" dxfId="1641" priority="26" operator="containsText" text="DI ISI">
      <formula>NOT(ISERROR(SEARCH("DI ISI",U25)))</formula>
    </cfRule>
  </conditionalFormatting>
  <conditionalFormatting sqref="J25:J34">
    <cfRule type="containsBlanks" dxfId="1640" priority="23">
      <formula>LEN(TRIM(J25))=0</formula>
    </cfRule>
    <cfRule type="containsText" dxfId="1639" priority="24" operator="containsText" text="DI ISI">
      <formula>NOT(ISERROR(SEARCH("DI ISI",J25)))</formula>
    </cfRule>
  </conditionalFormatting>
  <conditionalFormatting sqref="J25:J34">
    <cfRule type="containsBlanks" dxfId="1638" priority="21">
      <formula>LEN(TRIM(J25))=0</formula>
    </cfRule>
    <cfRule type="containsText" dxfId="1637" priority="22" operator="containsText" text="DI ISI">
      <formula>NOT(ISERROR(SEARCH("DI ISI",J25)))</formula>
    </cfRule>
  </conditionalFormatting>
  <conditionalFormatting sqref="L25:L34">
    <cfRule type="containsBlanks" dxfId="1636" priority="19">
      <formula>LEN(TRIM(L25))=0</formula>
    </cfRule>
    <cfRule type="containsText" dxfId="1635" priority="20" operator="containsText" text="DI ISI">
      <formula>NOT(ISERROR(SEARCH("DI ISI",L25)))</formula>
    </cfRule>
  </conditionalFormatting>
  <conditionalFormatting sqref="L25:L34">
    <cfRule type="containsBlanks" dxfId="1634" priority="17">
      <formula>LEN(TRIM(L25))=0</formula>
    </cfRule>
    <cfRule type="containsText" dxfId="1633" priority="18" operator="containsText" text="DI ISI">
      <formula>NOT(ISERROR(SEARCH("DI ISI",L25)))</formula>
    </cfRule>
  </conditionalFormatting>
  <conditionalFormatting sqref="O25:O34">
    <cfRule type="containsBlanks" dxfId="1632" priority="15">
      <formula>LEN(TRIM(O25))=0</formula>
    </cfRule>
    <cfRule type="containsText" dxfId="1631" priority="16" operator="containsText" text="DI ISI">
      <formula>NOT(ISERROR(SEARCH("DI ISI",O25)))</formula>
    </cfRule>
  </conditionalFormatting>
  <conditionalFormatting sqref="O25:O34">
    <cfRule type="containsBlanks" dxfId="1630" priority="13">
      <formula>LEN(TRIM(O25))=0</formula>
    </cfRule>
    <cfRule type="containsText" dxfId="1629" priority="14" operator="containsText" text="DI ISI">
      <formula>NOT(ISERROR(SEARCH("DI ISI",O25)))</formula>
    </cfRule>
  </conditionalFormatting>
  <conditionalFormatting sqref="AC26:AC33">
    <cfRule type="containsBlanks" dxfId="1628" priority="11">
      <formula>LEN(TRIM(AC26))=0</formula>
    </cfRule>
    <cfRule type="containsText" dxfId="1627" priority="12" operator="containsText" text="DI ISI">
      <formula>NOT(ISERROR(SEARCH("DI ISI",AC26)))</formula>
    </cfRule>
  </conditionalFormatting>
  <conditionalFormatting sqref="AE26:AE33">
    <cfRule type="containsBlanks" dxfId="1626" priority="9">
      <formula>LEN(TRIM(AE26))=0</formula>
    </cfRule>
    <cfRule type="containsText" dxfId="1625" priority="10" operator="containsText" text="DI ISI">
      <formula>NOT(ISERROR(SEARCH("DI ISI",AE26)))</formula>
    </cfRule>
  </conditionalFormatting>
  <conditionalFormatting sqref="AG26:AG33">
    <cfRule type="containsBlanks" dxfId="1624" priority="7">
      <formula>LEN(TRIM(AG26))=0</formula>
    </cfRule>
    <cfRule type="containsText" dxfId="1623" priority="8" operator="containsText" text="DI ISI">
      <formula>NOT(ISERROR(SEARCH("DI ISI",AG26)))</formula>
    </cfRule>
  </conditionalFormatting>
  <conditionalFormatting sqref="AI26:AI33">
    <cfRule type="containsBlanks" dxfId="1622" priority="5">
      <formula>LEN(TRIM(AI26))=0</formula>
    </cfRule>
    <cfRule type="containsText" dxfId="1621" priority="6" operator="containsText" text="DI ISI">
      <formula>NOT(ISERROR(SEARCH("DI ISI",AI26)))</formula>
    </cfRule>
  </conditionalFormatting>
  <conditionalFormatting sqref="AL26:AL33">
    <cfRule type="containsBlanks" dxfId="1620" priority="3">
      <formula>LEN(TRIM(AL26))=0</formula>
    </cfRule>
    <cfRule type="containsText" dxfId="1619" priority="4" operator="containsText" text="DI ISI">
      <formula>NOT(ISERROR(SEARCH("DI ISI",AL26)))</formula>
    </cfRule>
  </conditionalFormatting>
  <dataValidations count="11">
    <dataValidation type="textLength" errorStyle="information" operator="equal" allowBlank="1" showInputMessage="1" showErrorMessage="1" error="Masukkan 16 Digit!" sqref="AP13 AT4:AT24 AS25:AT34" xr:uid="{1DA12F8B-1EC6-4E0C-9D43-239977A7FEDA}">
      <formula1>16</formula1>
    </dataValidation>
    <dataValidation type="textLength" operator="equal" allowBlank="1" showInputMessage="1" showErrorMessage="1" error="Masukkan 16 Digit!" sqref="AS4:AS12 AS14:AS24" xr:uid="{D341A06B-A5C7-49B4-BF57-571FBFC545F9}">
      <formula1>16</formula1>
    </dataValidation>
    <dataValidation type="textLength" errorStyle="information" operator="equal" allowBlank="1" error="Masukkan 16 Digit!" sqref="M1:M3 M25:M34" xr:uid="{68137858-8F68-4D42-B0CD-760808B9364B}">
      <formula1>8</formula1>
    </dataValidation>
    <dataValidation type="textLength" errorStyle="information" operator="equal" allowBlank="1" errorTitle="TAHUN LAHIR" error="pastikan 08/08/2008" promptTitle="TAHUN LAHIR" prompt="pastikan CONTOH : 08/08/2008" sqref="M4:M12 M14:M16 M18:M24 P4:P34" xr:uid="{5587607C-FBA5-4E47-AF68-39E8C5D98E8B}">
      <formula1>8</formula1>
    </dataValidation>
    <dataValidation type="list" allowBlank="1" showInputMessage="1" showErrorMessage="1" sqref="S4:S34 Q4:Q34" xr:uid="{145B88EB-98A1-4AAB-B108-2694873C76C6}">
      <formula1>"01,02,03,04,05,06,07,08,09,10,11,12,13,14,15,16,17,18"</formula1>
    </dataValidation>
    <dataValidation type="list" allowBlank="1" showInputMessage="1" showErrorMessage="1" sqref="Y4:Y34 W4:W34" xr:uid="{854D1C00-1E59-4719-9124-1BD5A2FA3F2F}">
      <formula1>"0,1,2,3,4,5,6,7,8,9"</formula1>
    </dataValidation>
    <dataValidation type="list" allowBlank="1" showInputMessage="1" showErrorMessage="1" sqref="AA4:AA11 AC4:AC33 AA14:AA33" xr:uid="{0C299582-6F4F-4A96-89BD-EA55E7BE9A5D}">
      <formula1>"1,2,3,4,5,6"</formula1>
    </dataValidation>
    <dataValidation type="list" allowBlank="1" showInputMessage="1" showErrorMessage="1" sqref="AE4:AE33" xr:uid="{738EE923-3F28-4DC1-B765-D4C73448CF41}">
      <formula1>"1,2,3,4,5,6,7,8"</formula1>
    </dataValidation>
    <dataValidation type="list" allowBlank="1" showInputMessage="1" showErrorMessage="1" sqref="AG4:AG33 AL4:AL33" xr:uid="{BD7ADA3C-C7F7-436D-B695-FB88FA5C7F67}">
      <formula1>"1,2,3,4,5"</formula1>
    </dataValidation>
    <dataValidation type="list" allowBlank="1" showInputMessage="1" showErrorMessage="1" sqref="AI4:AI33" xr:uid="{BC8E8F92-43BC-4A79-A775-070BF47388E9}">
      <formula1>"1,2,3,4,5,6,7"</formula1>
    </dataValidation>
    <dataValidation type="textLength" allowBlank="1" showInputMessage="1" showErrorMessage="1" errorTitle="NIK" error="masukkan angka 16 digit" promptTitle="NIK" prompt="MASUKKAN 16 DIGIT" sqref="M17 L4:L34 O4:O34 J4:J34" xr:uid="{4AF5B702-AFD3-40A9-AB78-6F42A9EADAD3}">
      <formula1>10</formula1>
      <formula2>16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73547B-1911-4814-82C6-552A35328E36}">
          <x14:formula1>
            <xm:f>'D:\MI LABRUK KIDUL 19.20\DATA KESISWAAN KURIKULUM\[DATA GURU SISWA 1-6 MILABRUKKIDUL 19.20.xlsm]PETUNJUK'!#REF!</xm:f>
          </x14:formula1>
          <xm:sqref>AA12:AA13 X13 Z13 AA34 AC34 AI34 AE34 AL34 AG34 T13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4C43-0A1D-4439-AADF-3A8E8A36071D}">
  <dimension ref="A1:BP35"/>
  <sheetViews>
    <sheetView topLeftCell="A23" zoomScale="90" zoomScaleNormal="90" workbookViewId="0">
      <selection activeCell="D35" sqref="D35"/>
    </sheetView>
  </sheetViews>
  <sheetFormatPr defaultRowHeight="15" x14ac:dyDescent="0.25"/>
  <cols>
    <col min="4" max="4" width="40.5703125" bestFit="1" customWidth="1"/>
  </cols>
  <sheetData>
    <row r="1" spans="1:68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7" t="s">
        <v>10</v>
      </c>
      <c r="V1" s="67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68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8" t="s">
        <v>30</v>
      </c>
      <c r="V2" s="68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68" ht="16.5" thickBot="1" x14ac:dyDescent="0.3">
      <c r="A3" s="7">
        <v>1</v>
      </c>
      <c r="B3" s="64">
        <v>2</v>
      </c>
      <c r="C3" s="64">
        <v>3</v>
      </c>
      <c r="D3" s="64">
        <v>4</v>
      </c>
      <c r="E3" s="64">
        <v>5</v>
      </c>
      <c r="F3" s="64">
        <v>6</v>
      </c>
      <c r="G3" s="64">
        <v>7</v>
      </c>
      <c r="H3" s="106">
        <v>8</v>
      </c>
      <c r="I3" s="106"/>
      <c r="J3" s="66" t="s">
        <v>39</v>
      </c>
      <c r="K3" s="64">
        <v>10</v>
      </c>
      <c r="L3" s="65">
        <v>11</v>
      </c>
      <c r="M3" s="65">
        <v>12</v>
      </c>
      <c r="N3" s="64">
        <v>13</v>
      </c>
      <c r="O3" s="65">
        <v>14</v>
      </c>
      <c r="P3" s="65">
        <v>15</v>
      </c>
      <c r="Q3" s="104">
        <v>16</v>
      </c>
      <c r="R3" s="104"/>
      <c r="S3" s="104">
        <v>17</v>
      </c>
      <c r="T3" s="104"/>
      <c r="U3" s="64">
        <v>18</v>
      </c>
      <c r="V3" s="64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64">
        <v>27</v>
      </c>
      <c r="AL3" s="105">
        <v>28</v>
      </c>
      <c r="AM3" s="105"/>
      <c r="AN3" s="65">
        <v>29</v>
      </c>
      <c r="AO3" s="64">
        <v>30</v>
      </c>
      <c r="AP3" s="64">
        <v>31</v>
      </c>
      <c r="AQ3" s="64">
        <v>32</v>
      </c>
      <c r="AR3" s="64">
        <v>33</v>
      </c>
      <c r="AS3" s="66" t="s">
        <v>40</v>
      </c>
      <c r="AT3" s="66" t="s">
        <v>41</v>
      </c>
      <c r="AU3" s="66" t="s">
        <v>42</v>
      </c>
      <c r="AV3" s="11" t="s">
        <v>43</v>
      </c>
      <c r="AW3" s="65">
        <v>38</v>
      </c>
      <c r="AX3" s="12">
        <v>39</v>
      </c>
      <c r="AY3" s="32">
        <v>40</v>
      </c>
    </row>
    <row r="4" spans="1:68" s="89" customFormat="1" ht="27" customHeight="1" x14ac:dyDescent="0.25">
      <c r="A4" s="13" t="s">
        <v>48</v>
      </c>
      <c r="B4" s="28"/>
      <c r="C4" s="30">
        <v>4565</v>
      </c>
      <c r="D4" s="75" t="s">
        <v>1162</v>
      </c>
      <c r="E4" s="22" t="s">
        <v>44</v>
      </c>
      <c r="F4" s="22" t="s">
        <v>45</v>
      </c>
      <c r="G4" s="85">
        <v>40434</v>
      </c>
      <c r="H4" s="78">
        <v>8</v>
      </c>
      <c r="I4" s="78">
        <v>8</v>
      </c>
      <c r="J4" s="19" t="s">
        <v>1163</v>
      </c>
      <c r="K4" s="22" t="s">
        <v>1164</v>
      </c>
      <c r="L4" s="19" t="s">
        <v>1165</v>
      </c>
      <c r="M4" s="20">
        <v>30823</v>
      </c>
      <c r="N4" s="22" t="s">
        <v>1166</v>
      </c>
      <c r="O4" s="19" t="s">
        <v>1167</v>
      </c>
      <c r="P4" s="20">
        <v>31709</v>
      </c>
      <c r="Q4" s="21" t="s">
        <v>46</v>
      </c>
      <c r="R4" s="22" t="s">
        <v>906</v>
      </c>
      <c r="S4" s="21" t="s">
        <v>59</v>
      </c>
      <c r="T4" s="22" t="s">
        <v>923</v>
      </c>
      <c r="U4" s="23" t="s">
        <v>958</v>
      </c>
      <c r="V4" s="23" t="s">
        <v>958</v>
      </c>
      <c r="W4" s="24" t="s">
        <v>50</v>
      </c>
      <c r="X4" s="22" t="s">
        <v>908</v>
      </c>
      <c r="Y4" s="24" t="s">
        <v>55</v>
      </c>
      <c r="Z4" s="22" t="s">
        <v>915</v>
      </c>
      <c r="AA4" s="25" t="s">
        <v>50</v>
      </c>
      <c r="AB4" s="16" t="s">
        <v>975</v>
      </c>
      <c r="AC4" s="25" t="s">
        <v>50</v>
      </c>
      <c r="AD4" s="26" t="s">
        <v>1030</v>
      </c>
      <c r="AE4" s="24" t="s">
        <v>50</v>
      </c>
      <c r="AF4" s="27" t="s">
        <v>961</v>
      </c>
      <c r="AG4" s="25" t="s">
        <v>48</v>
      </c>
      <c r="AH4" s="27" t="s">
        <v>962</v>
      </c>
      <c r="AI4" s="24" t="s">
        <v>48</v>
      </c>
      <c r="AJ4" s="27" t="s">
        <v>1020</v>
      </c>
      <c r="AK4" s="29">
        <v>0</v>
      </c>
      <c r="AL4" s="24" t="s">
        <v>50</v>
      </c>
      <c r="AM4" s="84" t="s">
        <v>916</v>
      </c>
      <c r="AN4" s="84" t="s">
        <v>1168</v>
      </c>
      <c r="AO4" s="22" t="s">
        <v>964</v>
      </c>
      <c r="AP4" s="30">
        <v>27</v>
      </c>
      <c r="AQ4" s="30">
        <v>4</v>
      </c>
      <c r="AR4" s="22" t="s">
        <v>103</v>
      </c>
      <c r="AS4" s="31" t="s">
        <v>1169</v>
      </c>
      <c r="AT4" s="31"/>
      <c r="AU4" s="31" t="s">
        <v>1170</v>
      </c>
      <c r="AV4" s="31"/>
      <c r="AW4" s="30" t="s">
        <v>968</v>
      </c>
      <c r="AX4" s="22">
        <v>17</v>
      </c>
      <c r="AY4" s="22" t="s">
        <v>1171</v>
      </c>
      <c r="AZ4" s="22"/>
      <c r="BA4" s="22"/>
      <c r="BB4" s="22"/>
      <c r="BC4" s="22"/>
      <c r="BD4" s="22"/>
      <c r="BE4" s="86"/>
      <c r="BF4" s="22"/>
      <c r="BG4" s="22"/>
      <c r="BH4" s="22"/>
      <c r="BI4" s="22"/>
      <c r="BJ4" s="87"/>
      <c r="BK4" s="86"/>
      <c r="BL4" s="22"/>
      <c r="BM4" s="22"/>
      <c r="BN4" s="22"/>
      <c r="BO4" s="22"/>
      <c r="BP4" s="88"/>
    </row>
    <row r="5" spans="1:68" s="89" customFormat="1" ht="27" customHeight="1" x14ac:dyDescent="0.25">
      <c r="A5" s="13" t="s">
        <v>50</v>
      </c>
      <c r="B5" s="28"/>
      <c r="C5" s="13">
        <v>4591</v>
      </c>
      <c r="D5" s="75" t="s">
        <v>1069</v>
      </c>
      <c r="E5" s="22" t="s">
        <v>44</v>
      </c>
      <c r="F5" s="22" t="s">
        <v>953</v>
      </c>
      <c r="G5" s="85">
        <v>40409</v>
      </c>
      <c r="H5" s="78">
        <v>8</v>
      </c>
      <c r="I5" s="78">
        <v>8</v>
      </c>
      <c r="J5" s="19" t="s">
        <v>1070</v>
      </c>
      <c r="K5" s="22" t="s">
        <v>1071</v>
      </c>
      <c r="L5" s="19" t="s">
        <v>1072</v>
      </c>
      <c r="M5" s="20">
        <v>31432</v>
      </c>
      <c r="N5" s="22" t="s">
        <v>1073</v>
      </c>
      <c r="O5" s="19" t="s">
        <v>1074</v>
      </c>
      <c r="P5" s="20">
        <v>29573</v>
      </c>
      <c r="Q5" s="21" t="s">
        <v>53</v>
      </c>
      <c r="R5" s="22" t="s">
        <v>911</v>
      </c>
      <c r="S5" s="21" t="s">
        <v>47</v>
      </c>
      <c r="T5" s="22" t="s">
        <v>907</v>
      </c>
      <c r="U5" s="23" t="s">
        <v>958</v>
      </c>
      <c r="V5" s="23" t="s">
        <v>958</v>
      </c>
      <c r="W5" s="24" t="s">
        <v>50</v>
      </c>
      <c r="X5" s="22" t="s">
        <v>908</v>
      </c>
      <c r="Y5" s="24" t="s">
        <v>50</v>
      </c>
      <c r="Z5" s="22" t="s">
        <v>908</v>
      </c>
      <c r="AA5" s="25" t="s">
        <v>50</v>
      </c>
      <c r="AB5" s="16" t="s">
        <v>975</v>
      </c>
      <c r="AC5" s="25" t="s">
        <v>49</v>
      </c>
      <c r="AD5" s="26" t="s">
        <v>960</v>
      </c>
      <c r="AE5" s="24" t="s">
        <v>49</v>
      </c>
      <c r="AF5" s="27" t="s">
        <v>923</v>
      </c>
      <c r="AG5" s="25" t="s">
        <v>50</v>
      </c>
      <c r="AH5" s="27" t="s">
        <v>987</v>
      </c>
      <c r="AI5" s="24" t="s">
        <v>50</v>
      </c>
      <c r="AJ5" s="27" t="s">
        <v>963</v>
      </c>
      <c r="AK5" s="29">
        <v>1</v>
      </c>
      <c r="AL5" s="24" t="s">
        <v>48</v>
      </c>
      <c r="AM5" s="84" t="s">
        <v>910</v>
      </c>
      <c r="AN5" s="84" t="s">
        <v>1075</v>
      </c>
      <c r="AO5" s="22" t="s">
        <v>988</v>
      </c>
      <c r="AP5" s="30">
        <v>1</v>
      </c>
      <c r="AQ5" s="30">
        <v>2</v>
      </c>
      <c r="AR5" s="22" t="s">
        <v>989</v>
      </c>
      <c r="AS5" s="31" t="s">
        <v>1076</v>
      </c>
      <c r="AT5" s="31"/>
      <c r="AU5" s="31" t="s">
        <v>1077</v>
      </c>
      <c r="AV5" s="31"/>
      <c r="AW5" s="30" t="s">
        <v>968</v>
      </c>
      <c r="AX5" s="22">
        <v>17</v>
      </c>
      <c r="AY5" s="22" t="s">
        <v>1078</v>
      </c>
      <c r="AZ5" s="22"/>
      <c r="BA5" s="22"/>
      <c r="BB5" s="22"/>
      <c r="BC5" s="22"/>
      <c r="BD5" s="22"/>
      <c r="BE5" s="86"/>
      <c r="BF5" s="22"/>
      <c r="BG5" s="22"/>
      <c r="BH5" s="22"/>
      <c r="BI5" s="22"/>
      <c r="BJ5" s="87"/>
      <c r="BK5" s="86"/>
      <c r="BL5" s="22"/>
      <c r="BM5" s="22"/>
      <c r="BN5" s="22"/>
      <c r="BO5" s="22"/>
      <c r="BP5" s="88"/>
    </row>
    <row r="6" spans="1:68" s="89" customFormat="1" ht="27" customHeight="1" x14ac:dyDescent="0.25">
      <c r="A6" s="13" t="s">
        <v>49</v>
      </c>
      <c r="B6" s="28"/>
      <c r="C6" s="30">
        <v>4600</v>
      </c>
      <c r="D6" s="75" t="s">
        <v>1079</v>
      </c>
      <c r="E6" s="22" t="s">
        <v>44</v>
      </c>
      <c r="F6" s="22" t="s">
        <v>953</v>
      </c>
      <c r="G6" s="85">
        <v>40405</v>
      </c>
      <c r="H6" s="78">
        <v>8</v>
      </c>
      <c r="I6" s="78">
        <v>8</v>
      </c>
      <c r="J6" s="19" t="s">
        <v>1080</v>
      </c>
      <c r="K6" s="22" t="s">
        <v>1081</v>
      </c>
      <c r="L6" s="19" t="s">
        <v>1082</v>
      </c>
      <c r="M6" s="20">
        <v>30398</v>
      </c>
      <c r="N6" s="22" t="s">
        <v>1083</v>
      </c>
      <c r="O6" s="19" t="s">
        <v>1084</v>
      </c>
      <c r="P6" s="20">
        <v>30538</v>
      </c>
      <c r="Q6" s="21" t="s">
        <v>46</v>
      </c>
      <c r="R6" s="22" t="s">
        <v>906</v>
      </c>
      <c r="S6" s="21" t="s">
        <v>46</v>
      </c>
      <c r="T6" s="22" t="s">
        <v>906</v>
      </c>
      <c r="U6" s="23" t="s">
        <v>958</v>
      </c>
      <c r="V6" s="23" t="s">
        <v>958</v>
      </c>
      <c r="W6" s="24" t="s">
        <v>50</v>
      </c>
      <c r="X6" s="22" t="s">
        <v>908</v>
      </c>
      <c r="Y6" s="24" t="s">
        <v>50</v>
      </c>
      <c r="Z6" s="22" t="s">
        <v>908</v>
      </c>
      <c r="AA6" s="25" t="s">
        <v>49</v>
      </c>
      <c r="AB6" s="16" t="s">
        <v>999</v>
      </c>
      <c r="AC6" s="25" t="s">
        <v>50</v>
      </c>
      <c r="AD6" s="26" t="s">
        <v>1030</v>
      </c>
      <c r="AE6" s="24" t="s">
        <v>49</v>
      </c>
      <c r="AF6" s="27" t="s">
        <v>923</v>
      </c>
      <c r="AG6" s="25" t="s">
        <v>50</v>
      </c>
      <c r="AH6" s="27" t="s">
        <v>987</v>
      </c>
      <c r="AI6" s="24" t="s">
        <v>50</v>
      </c>
      <c r="AJ6" s="27" t="s">
        <v>963</v>
      </c>
      <c r="AK6" s="29">
        <v>0</v>
      </c>
      <c r="AL6" s="24" t="s">
        <v>48</v>
      </c>
      <c r="AM6" s="84" t="s">
        <v>910</v>
      </c>
      <c r="AN6" s="84" t="s">
        <v>1085</v>
      </c>
      <c r="AO6" s="22" t="s">
        <v>1031</v>
      </c>
      <c r="AP6" s="30">
        <v>32</v>
      </c>
      <c r="AQ6" s="30">
        <v>5</v>
      </c>
      <c r="AR6" s="22" t="s">
        <v>978</v>
      </c>
      <c r="AS6" s="31" t="s">
        <v>1086</v>
      </c>
      <c r="AT6" s="31"/>
      <c r="AU6" s="31" t="s">
        <v>1087</v>
      </c>
      <c r="AV6" s="31"/>
      <c r="AW6" s="30" t="s">
        <v>968</v>
      </c>
      <c r="AX6" s="22">
        <v>17</v>
      </c>
      <c r="AY6" s="22" t="s">
        <v>1088</v>
      </c>
      <c r="AZ6" s="22"/>
      <c r="BA6" s="22"/>
      <c r="BB6" s="22"/>
      <c r="BC6" s="22"/>
      <c r="BD6" s="22"/>
      <c r="BE6" s="86"/>
      <c r="BF6" s="22"/>
      <c r="BG6" s="22"/>
      <c r="BH6" s="22"/>
      <c r="BI6" s="22"/>
      <c r="BJ6" s="87"/>
      <c r="BK6" s="86"/>
      <c r="BL6" s="22"/>
      <c r="BM6" s="22"/>
      <c r="BN6" s="22"/>
      <c r="BO6" s="22"/>
      <c r="BP6" s="88"/>
    </row>
    <row r="7" spans="1:68" s="89" customFormat="1" ht="27" customHeight="1" x14ac:dyDescent="0.25">
      <c r="A7" s="13" t="s">
        <v>558</v>
      </c>
      <c r="B7" s="28"/>
      <c r="C7" s="13">
        <v>4535</v>
      </c>
      <c r="D7" s="75" t="s">
        <v>952</v>
      </c>
      <c r="E7" s="22" t="s">
        <v>52</v>
      </c>
      <c r="F7" s="22" t="s">
        <v>953</v>
      </c>
      <c r="G7" s="85">
        <v>40362</v>
      </c>
      <c r="H7" s="78">
        <v>8</v>
      </c>
      <c r="I7" s="78">
        <v>8</v>
      </c>
      <c r="J7" s="19"/>
      <c r="K7" s="22" t="s">
        <v>954</v>
      </c>
      <c r="L7" s="19" t="s">
        <v>955</v>
      </c>
      <c r="M7" s="20"/>
      <c r="N7" s="22" t="s">
        <v>956</v>
      </c>
      <c r="O7" s="19" t="s">
        <v>957</v>
      </c>
      <c r="P7" s="20"/>
      <c r="Q7" s="21" t="s">
        <v>58</v>
      </c>
      <c r="R7" s="22" t="s">
        <v>921</v>
      </c>
      <c r="S7" s="21" t="s">
        <v>47</v>
      </c>
      <c r="T7" s="22" t="s">
        <v>907</v>
      </c>
      <c r="U7" s="23" t="s">
        <v>958</v>
      </c>
      <c r="V7" s="23" t="s">
        <v>958</v>
      </c>
      <c r="W7" s="24" t="s">
        <v>48</v>
      </c>
      <c r="X7" s="22" t="s">
        <v>913</v>
      </c>
      <c r="Y7" s="24" t="s">
        <v>50</v>
      </c>
      <c r="Z7" s="22" t="s">
        <v>908</v>
      </c>
      <c r="AA7" s="25" t="s">
        <v>558</v>
      </c>
      <c r="AB7" s="16" t="s">
        <v>959</v>
      </c>
      <c r="AC7" s="25" t="s">
        <v>49</v>
      </c>
      <c r="AD7" s="26" t="s">
        <v>960</v>
      </c>
      <c r="AE7" s="24" t="s">
        <v>50</v>
      </c>
      <c r="AF7" s="27" t="s">
        <v>961</v>
      </c>
      <c r="AG7" s="25" t="s">
        <v>48</v>
      </c>
      <c r="AH7" s="27" t="s">
        <v>962</v>
      </c>
      <c r="AI7" s="24" t="s">
        <v>50</v>
      </c>
      <c r="AJ7" s="27" t="s">
        <v>963</v>
      </c>
      <c r="AK7" s="29">
        <v>2</v>
      </c>
      <c r="AL7" s="24"/>
      <c r="AM7" s="84" t="s">
        <v>909</v>
      </c>
      <c r="AN7" s="22"/>
      <c r="AO7" s="22" t="s">
        <v>964</v>
      </c>
      <c r="AP7" s="30">
        <v>26</v>
      </c>
      <c r="AQ7" s="30">
        <v>4</v>
      </c>
      <c r="AR7" s="22" t="s">
        <v>965</v>
      </c>
      <c r="AS7" s="31" t="s">
        <v>966</v>
      </c>
      <c r="AT7" s="31"/>
      <c r="AU7" s="31" t="s">
        <v>967</v>
      </c>
      <c r="AV7" s="31"/>
      <c r="AW7" s="30" t="s">
        <v>968</v>
      </c>
      <c r="AX7" s="22">
        <v>17</v>
      </c>
      <c r="AY7" s="22" t="s">
        <v>969</v>
      </c>
      <c r="AZ7" s="22"/>
      <c r="BA7" s="22"/>
      <c r="BB7" s="22"/>
      <c r="BC7" s="22"/>
      <c r="BD7" s="22"/>
      <c r="BE7" s="86"/>
      <c r="BF7" s="22"/>
      <c r="BG7" s="22"/>
      <c r="BH7" s="22"/>
      <c r="BI7" s="22"/>
      <c r="BJ7" s="87"/>
      <c r="BK7" s="86"/>
      <c r="BL7" s="22"/>
      <c r="BM7" s="22"/>
      <c r="BN7" s="22"/>
      <c r="BO7" s="22"/>
      <c r="BP7" s="88"/>
    </row>
    <row r="8" spans="1:68" s="90" customFormat="1" ht="26.25" customHeight="1" x14ac:dyDescent="0.25">
      <c r="A8" s="13" t="s">
        <v>54</v>
      </c>
      <c r="B8" s="28"/>
      <c r="C8" s="13">
        <v>4568</v>
      </c>
      <c r="D8" s="75" t="s">
        <v>1172</v>
      </c>
      <c r="E8" s="22" t="s">
        <v>52</v>
      </c>
      <c r="F8" s="22" t="s">
        <v>45</v>
      </c>
      <c r="G8" s="85">
        <v>40360</v>
      </c>
      <c r="H8" s="78">
        <v>8</v>
      </c>
      <c r="I8" s="78">
        <v>8</v>
      </c>
      <c r="J8" s="19" t="s">
        <v>1173</v>
      </c>
      <c r="K8" s="22" t="s">
        <v>1174</v>
      </c>
      <c r="L8" s="19" t="s">
        <v>1175</v>
      </c>
      <c r="M8" s="20">
        <v>27129</v>
      </c>
      <c r="N8" s="22" t="s">
        <v>1176</v>
      </c>
      <c r="O8" s="19" t="s">
        <v>1177</v>
      </c>
      <c r="P8" s="20">
        <v>30917</v>
      </c>
      <c r="Q8" s="21" t="s">
        <v>58</v>
      </c>
      <c r="R8" s="22" t="s">
        <v>921</v>
      </c>
      <c r="S8" s="21" t="s">
        <v>47</v>
      </c>
      <c r="T8" s="22" t="s">
        <v>907</v>
      </c>
      <c r="U8" s="23" t="s">
        <v>958</v>
      </c>
      <c r="V8" s="23" t="s">
        <v>958</v>
      </c>
      <c r="W8" s="24" t="s">
        <v>48</v>
      </c>
      <c r="X8" s="22" t="s">
        <v>913</v>
      </c>
      <c r="Y8" s="24" t="s">
        <v>48</v>
      </c>
      <c r="Z8" s="22" t="s">
        <v>913</v>
      </c>
      <c r="AA8" s="25" t="s">
        <v>50</v>
      </c>
      <c r="AB8" s="16" t="s">
        <v>975</v>
      </c>
      <c r="AC8" s="25" t="s">
        <v>48</v>
      </c>
      <c r="AD8" s="26" t="s">
        <v>1019</v>
      </c>
      <c r="AE8" s="24" t="s">
        <v>607</v>
      </c>
      <c r="AF8" s="27" t="s">
        <v>914</v>
      </c>
      <c r="AG8" s="25" t="s">
        <v>48</v>
      </c>
      <c r="AH8" s="27" t="s">
        <v>962</v>
      </c>
      <c r="AI8" s="24" t="s">
        <v>50</v>
      </c>
      <c r="AJ8" s="27" t="s">
        <v>963</v>
      </c>
      <c r="AK8" s="29">
        <v>1</v>
      </c>
      <c r="AL8" s="24" t="s">
        <v>48</v>
      </c>
      <c r="AM8" s="84" t="s">
        <v>910</v>
      </c>
      <c r="AN8" s="84" t="s">
        <v>1130</v>
      </c>
      <c r="AO8" s="22" t="s">
        <v>1001</v>
      </c>
      <c r="AP8" s="30">
        <v>29</v>
      </c>
      <c r="AQ8" s="30">
        <v>5</v>
      </c>
      <c r="AR8" s="22" t="s">
        <v>103</v>
      </c>
      <c r="AS8" s="31" t="s">
        <v>1178</v>
      </c>
      <c r="AT8" s="31"/>
      <c r="AU8" s="31" t="s">
        <v>1179</v>
      </c>
      <c r="AV8" s="31"/>
      <c r="AW8" s="30" t="s">
        <v>968</v>
      </c>
      <c r="AX8" s="22">
        <v>17</v>
      </c>
      <c r="AY8" s="22" t="s">
        <v>1180</v>
      </c>
      <c r="AZ8" s="22"/>
      <c r="BA8" s="22"/>
      <c r="BB8" s="22"/>
      <c r="BC8" s="22"/>
      <c r="BD8" s="22"/>
      <c r="BE8" s="86"/>
      <c r="BF8" s="22"/>
      <c r="BG8" s="22"/>
      <c r="BH8" s="22"/>
      <c r="BI8" s="22"/>
      <c r="BJ8" s="87"/>
      <c r="BK8" s="86"/>
      <c r="BL8" s="22"/>
      <c r="BM8" s="22"/>
      <c r="BN8" s="22"/>
      <c r="BO8" s="22"/>
      <c r="BP8" s="88"/>
    </row>
    <row r="9" spans="1:68" s="90" customFormat="1" ht="27" customHeight="1" x14ac:dyDescent="0.25">
      <c r="A9" s="13" t="s">
        <v>934</v>
      </c>
      <c r="B9" s="28"/>
      <c r="C9" s="30">
        <v>4629</v>
      </c>
      <c r="D9" s="75" t="s">
        <v>1089</v>
      </c>
      <c r="E9" s="22" t="s">
        <v>44</v>
      </c>
      <c r="F9" s="22" t="s">
        <v>953</v>
      </c>
      <c r="G9" s="85">
        <v>40339</v>
      </c>
      <c r="H9" s="78">
        <v>8</v>
      </c>
      <c r="I9" s="78">
        <v>8</v>
      </c>
      <c r="J9" s="19" t="s">
        <v>1090</v>
      </c>
      <c r="K9" s="22" t="s">
        <v>437</v>
      </c>
      <c r="L9" s="19" t="s">
        <v>662</v>
      </c>
      <c r="M9" s="20">
        <v>27062</v>
      </c>
      <c r="N9" s="22" t="s">
        <v>438</v>
      </c>
      <c r="O9" s="19" t="s">
        <v>663</v>
      </c>
      <c r="P9" s="20">
        <v>30647</v>
      </c>
      <c r="Q9" s="21" t="s">
        <v>46</v>
      </c>
      <c r="R9" s="22" t="s">
        <v>906</v>
      </c>
      <c r="S9" s="21" t="s">
        <v>46</v>
      </c>
      <c r="T9" s="22" t="s">
        <v>906</v>
      </c>
      <c r="U9" s="23" t="s">
        <v>958</v>
      </c>
      <c r="V9" s="23" t="s">
        <v>958</v>
      </c>
      <c r="W9" s="24" t="s">
        <v>48</v>
      </c>
      <c r="X9" s="22" t="s">
        <v>913</v>
      </c>
      <c r="Y9" s="24" t="s">
        <v>48</v>
      </c>
      <c r="Z9" s="22" t="s">
        <v>913</v>
      </c>
      <c r="AA9" s="25" t="s">
        <v>50</v>
      </c>
      <c r="AB9" s="16" t="s">
        <v>975</v>
      </c>
      <c r="AC9" s="25" t="s">
        <v>49</v>
      </c>
      <c r="AD9" s="26" t="s">
        <v>960</v>
      </c>
      <c r="AE9" s="24" t="s">
        <v>558</v>
      </c>
      <c r="AF9" s="27" t="s">
        <v>976</v>
      </c>
      <c r="AG9" s="25" t="s">
        <v>48</v>
      </c>
      <c r="AH9" s="27" t="s">
        <v>962</v>
      </c>
      <c r="AI9" s="24" t="s">
        <v>48</v>
      </c>
      <c r="AJ9" s="27" t="s">
        <v>1020</v>
      </c>
      <c r="AK9" s="29">
        <v>3</v>
      </c>
      <c r="AL9" s="24" t="s">
        <v>54</v>
      </c>
      <c r="AM9" s="84" t="s">
        <v>1091</v>
      </c>
      <c r="AN9" s="84" t="s">
        <v>958</v>
      </c>
      <c r="AO9" s="22" t="s">
        <v>964</v>
      </c>
      <c r="AP9" s="30">
        <v>21</v>
      </c>
      <c r="AQ9" s="30">
        <v>4</v>
      </c>
      <c r="AR9" s="22" t="s">
        <v>965</v>
      </c>
      <c r="AS9" s="31" t="s">
        <v>664</v>
      </c>
      <c r="AT9" s="31"/>
      <c r="AU9" s="31" t="s">
        <v>1092</v>
      </c>
      <c r="AV9" s="31"/>
      <c r="AW9" s="30" t="s">
        <v>968</v>
      </c>
      <c r="AX9" s="22">
        <v>17</v>
      </c>
      <c r="AY9" s="22" t="s">
        <v>1093</v>
      </c>
      <c r="AZ9" s="22"/>
      <c r="BA9" s="22"/>
      <c r="BB9" s="22"/>
      <c r="BC9" s="22"/>
      <c r="BD9" s="22"/>
      <c r="BE9" s="86"/>
      <c r="BF9" s="22"/>
      <c r="BG9" s="22"/>
      <c r="BH9" s="22"/>
      <c r="BI9" s="22"/>
      <c r="BJ9" s="87"/>
      <c r="BK9" s="86"/>
      <c r="BL9" s="22"/>
      <c r="BM9" s="22"/>
      <c r="BN9" s="22"/>
      <c r="BO9" s="22"/>
      <c r="BP9" s="88"/>
    </row>
    <row r="10" spans="1:68" s="90" customFormat="1" ht="26.25" customHeight="1" x14ac:dyDescent="0.25">
      <c r="A10" s="13" t="s">
        <v>55</v>
      </c>
      <c r="B10" s="28"/>
      <c r="C10" s="30">
        <v>4540</v>
      </c>
      <c r="D10" s="75" t="s">
        <v>970</v>
      </c>
      <c r="E10" s="22" t="s">
        <v>44</v>
      </c>
      <c r="F10" s="22" t="s">
        <v>953</v>
      </c>
      <c r="G10" s="85">
        <v>40394</v>
      </c>
      <c r="H10" s="78">
        <v>8</v>
      </c>
      <c r="I10" s="78">
        <v>8</v>
      </c>
      <c r="J10" s="19"/>
      <c r="K10" s="22" t="s">
        <v>971</v>
      </c>
      <c r="L10" s="19" t="s">
        <v>972</v>
      </c>
      <c r="M10" s="20"/>
      <c r="N10" s="22" t="s">
        <v>973</v>
      </c>
      <c r="O10" s="19" t="s">
        <v>974</v>
      </c>
      <c r="P10" s="20"/>
      <c r="Q10" s="21" t="s">
        <v>53</v>
      </c>
      <c r="R10" s="22" t="s">
        <v>911</v>
      </c>
      <c r="S10" s="21" t="s">
        <v>47</v>
      </c>
      <c r="T10" s="22" t="s">
        <v>907</v>
      </c>
      <c r="U10" s="23" t="s">
        <v>958</v>
      </c>
      <c r="V10" s="23" t="s">
        <v>958</v>
      </c>
      <c r="W10" s="24" t="s">
        <v>55</v>
      </c>
      <c r="X10" s="22" t="s">
        <v>915</v>
      </c>
      <c r="Y10" s="24" t="s">
        <v>48</v>
      </c>
      <c r="Z10" s="22" t="s">
        <v>913</v>
      </c>
      <c r="AA10" s="25" t="s">
        <v>50</v>
      </c>
      <c r="AB10" s="16" t="s">
        <v>975</v>
      </c>
      <c r="AC10" s="25" t="s">
        <v>49</v>
      </c>
      <c r="AD10" s="26" t="s">
        <v>960</v>
      </c>
      <c r="AE10" s="24" t="s">
        <v>558</v>
      </c>
      <c r="AF10" s="27" t="s">
        <v>976</v>
      </c>
      <c r="AG10" s="25" t="s">
        <v>48</v>
      </c>
      <c r="AH10" s="27" t="s">
        <v>962</v>
      </c>
      <c r="AI10" s="24" t="s">
        <v>50</v>
      </c>
      <c r="AJ10" s="27" t="s">
        <v>963</v>
      </c>
      <c r="AK10" s="29">
        <v>1</v>
      </c>
      <c r="AL10" s="24"/>
      <c r="AM10" s="84" t="s">
        <v>909</v>
      </c>
      <c r="AN10" s="22"/>
      <c r="AO10" s="22" t="s">
        <v>977</v>
      </c>
      <c r="AP10" s="30">
        <v>28</v>
      </c>
      <c r="AQ10" s="30">
        <v>5</v>
      </c>
      <c r="AR10" s="22" t="s">
        <v>978</v>
      </c>
      <c r="AS10" s="31" t="s">
        <v>979</v>
      </c>
      <c r="AT10" s="31"/>
      <c r="AU10" s="31" t="s">
        <v>980</v>
      </c>
      <c r="AV10" s="31"/>
      <c r="AW10" s="30" t="s">
        <v>968</v>
      </c>
      <c r="AX10" s="22">
        <v>17</v>
      </c>
      <c r="AY10" s="22" t="s">
        <v>981</v>
      </c>
      <c r="AZ10" s="22"/>
      <c r="BA10" s="22"/>
      <c r="BB10" s="22"/>
      <c r="BC10" s="22"/>
      <c r="BD10" s="22"/>
      <c r="BE10" s="86"/>
      <c r="BF10" s="22"/>
      <c r="BG10" s="22"/>
      <c r="BH10" s="22"/>
      <c r="BI10" s="22"/>
      <c r="BJ10" s="87"/>
      <c r="BK10" s="86"/>
      <c r="BL10" s="22"/>
      <c r="BM10" s="22"/>
      <c r="BN10" s="22"/>
      <c r="BO10" s="22"/>
      <c r="BP10" s="88"/>
    </row>
    <row r="11" spans="1:68" s="89" customFormat="1" ht="27" customHeight="1" x14ac:dyDescent="0.25">
      <c r="A11" s="13" t="s">
        <v>607</v>
      </c>
      <c r="B11" s="28"/>
      <c r="C11" s="13">
        <v>4603</v>
      </c>
      <c r="D11" s="75" t="s">
        <v>1094</v>
      </c>
      <c r="E11" s="22" t="s">
        <v>44</v>
      </c>
      <c r="F11" s="22" t="s">
        <v>953</v>
      </c>
      <c r="G11" s="85">
        <v>40274</v>
      </c>
      <c r="H11" s="78">
        <v>8</v>
      </c>
      <c r="I11" s="78">
        <v>8</v>
      </c>
      <c r="J11" s="19" t="s">
        <v>1095</v>
      </c>
      <c r="K11" s="22" t="s">
        <v>1096</v>
      </c>
      <c r="L11" s="19" t="s">
        <v>1097</v>
      </c>
      <c r="M11" s="20">
        <v>28895</v>
      </c>
      <c r="N11" s="22" t="s">
        <v>1098</v>
      </c>
      <c r="O11" s="19" t="s">
        <v>1099</v>
      </c>
      <c r="P11" s="20">
        <v>31185</v>
      </c>
      <c r="Q11" s="21" t="s">
        <v>51</v>
      </c>
      <c r="R11" s="22" t="s">
        <v>922</v>
      </c>
      <c r="S11" s="21" t="s">
        <v>47</v>
      </c>
      <c r="T11" s="22" t="s">
        <v>907</v>
      </c>
      <c r="U11" s="23" t="s">
        <v>1100</v>
      </c>
      <c r="V11" s="23" t="s">
        <v>958</v>
      </c>
      <c r="W11" s="24" t="s">
        <v>50</v>
      </c>
      <c r="X11" s="22" t="s">
        <v>908</v>
      </c>
      <c r="Y11" s="24" t="s">
        <v>48</v>
      </c>
      <c r="Z11" s="22" t="s">
        <v>913</v>
      </c>
      <c r="AA11" s="25" t="s">
        <v>558</v>
      </c>
      <c r="AB11" s="16" t="s">
        <v>959</v>
      </c>
      <c r="AC11" s="25" t="s">
        <v>49</v>
      </c>
      <c r="AD11" s="26" t="s">
        <v>960</v>
      </c>
      <c r="AE11" s="24" t="s">
        <v>558</v>
      </c>
      <c r="AF11" s="27" t="s">
        <v>976</v>
      </c>
      <c r="AG11" s="25" t="s">
        <v>50</v>
      </c>
      <c r="AH11" s="27" t="s">
        <v>987</v>
      </c>
      <c r="AI11" s="24" t="s">
        <v>50</v>
      </c>
      <c r="AJ11" s="27" t="s">
        <v>963</v>
      </c>
      <c r="AK11" s="29">
        <v>1</v>
      </c>
      <c r="AL11" s="24" t="s">
        <v>48</v>
      </c>
      <c r="AM11" s="84" t="s">
        <v>910</v>
      </c>
      <c r="AN11" s="84" t="s">
        <v>1085</v>
      </c>
      <c r="AO11" s="22" t="s">
        <v>1001</v>
      </c>
      <c r="AP11" s="30">
        <v>42</v>
      </c>
      <c r="AQ11" s="30">
        <v>6</v>
      </c>
      <c r="AR11" s="22" t="s">
        <v>965</v>
      </c>
      <c r="AS11" s="31" t="s">
        <v>1101</v>
      </c>
      <c r="AT11" s="31"/>
      <c r="AU11" s="31" t="s">
        <v>1102</v>
      </c>
      <c r="AV11" s="31"/>
      <c r="AW11" s="30" t="s">
        <v>968</v>
      </c>
      <c r="AX11" s="22">
        <v>17</v>
      </c>
      <c r="AY11" s="22" t="s">
        <v>1103</v>
      </c>
      <c r="AZ11" s="22"/>
      <c r="BA11" s="22"/>
      <c r="BB11" s="22"/>
      <c r="BC11" s="22"/>
      <c r="BD11" s="22"/>
      <c r="BE11" s="86"/>
      <c r="BF11" s="22"/>
      <c r="BG11" s="22"/>
      <c r="BH11" s="22"/>
      <c r="BI11" s="22"/>
      <c r="BJ11" s="87"/>
      <c r="BK11" s="86"/>
      <c r="BL11" s="22"/>
      <c r="BM11" s="22"/>
      <c r="BN11" s="22"/>
      <c r="BO11" s="22"/>
      <c r="BP11" s="88"/>
    </row>
    <row r="12" spans="1:68" s="89" customFormat="1" ht="27" customHeight="1" x14ac:dyDescent="0.25">
      <c r="A12" s="13" t="s">
        <v>39</v>
      </c>
      <c r="B12" s="28"/>
      <c r="C12" s="30">
        <v>4543</v>
      </c>
      <c r="D12" s="75" t="s">
        <v>982</v>
      </c>
      <c r="E12" s="22" t="s">
        <v>44</v>
      </c>
      <c r="F12" s="22" t="s">
        <v>953</v>
      </c>
      <c r="G12" s="85">
        <v>40356</v>
      </c>
      <c r="H12" s="78">
        <v>8</v>
      </c>
      <c r="I12" s="78">
        <v>8</v>
      </c>
      <c r="J12" s="19"/>
      <c r="K12" s="22" t="s">
        <v>983</v>
      </c>
      <c r="L12" s="19" t="s">
        <v>984</v>
      </c>
      <c r="M12" s="20"/>
      <c r="N12" s="22" t="s">
        <v>985</v>
      </c>
      <c r="O12" s="19" t="s">
        <v>986</v>
      </c>
      <c r="P12" s="20"/>
      <c r="Q12" s="21" t="s">
        <v>53</v>
      </c>
      <c r="R12" s="22" t="s">
        <v>911</v>
      </c>
      <c r="S12" s="21" t="s">
        <v>47</v>
      </c>
      <c r="T12" s="22" t="s">
        <v>907</v>
      </c>
      <c r="U12" s="23" t="s">
        <v>958</v>
      </c>
      <c r="V12" s="23" t="s">
        <v>958</v>
      </c>
      <c r="W12" s="24" t="s">
        <v>50</v>
      </c>
      <c r="X12" s="22" t="s">
        <v>908</v>
      </c>
      <c r="Y12" s="24" t="s">
        <v>48</v>
      </c>
      <c r="Z12" s="22" t="s">
        <v>913</v>
      </c>
      <c r="AA12" s="25" t="s">
        <v>50</v>
      </c>
      <c r="AB12" s="16" t="s">
        <v>975</v>
      </c>
      <c r="AC12" s="25" t="s">
        <v>49</v>
      </c>
      <c r="AD12" s="26" t="s">
        <v>960</v>
      </c>
      <c r="AE12" s="24" t="s">
        <v>49</v>
      </c>
      <c r="AF12" s="27" t="s">
        <v>923</v>
      </c>
      <c r="AG12" s="25" t="s">
        <v>50</v>
      </c>
      <c r="AH12" s="27" t="s">
        <v>987</v>
      </c>
      <c r="AI12" s="24" t="s">
        <v>50</v>
      </c>
      <c r="AJ12" s="27" t="s">
        <v>963</v>
      </c>
      <c r="AK12" s="29">
        <v>2</v>
      </c>
      <c r="AL12" s="24"/>
      <c r="AM12" s="84" t="s">
        <v>909</v>
      </c>
      <c r="AN12" s="22"/>
      <c r="AO12" s="22" t="s">
        <v>988</v>
      </c>
      <c r="AP12" s="30">
        <v>1</v>
      </c>
      <c r="AQ12" s="30">
        <v>2</v>
      </c>
      <c r="AR12" s="22" t="s">
        <v>989</v>
      </c>
      <c r="AS12" s="31" t="s">
        <v>990</v>
      </c>
      <c r="AT12" s="31"/>
      <c r="AU12" s="31" t="s">
        <v>991</v>
      </c>
      <c r="AV12" s="31" t="s">
        <v>992</v>
      </c>
      <c r="AW12" s="30" t="s">
        <v>968</v>
      </c>
      <c r="AX12" s="22">
        <v>17</v>
      </c>
      <c r="AY12" s="22" t="s">
        <v>993</v>
      </c>
      <c r="AZ12" s="22"/>
      <c r="BA12" s="22"/>
      <c r="BB12" s="22"/>
      <c r="BC12" s="22"/>
      <c r="BD12" s="22"/>
      <c r="BE12" s="86"/>
      <c r="BF12" s="22"/>
      <c r="BG12" s="22"/>
      <c r="BH12" s="22"/>
      <c r="BI12" s="22"/>
      <c r="BJ12" s="87"/>
      <c r="BK12" s="86"/>
      <c r="BL12" s="22"/>
      <c r="BM12" s="22"/>
      <c r="BN12" s="22"/>
      <c r="BO12" s="22"/>
      <c r="BP12" s="88"/>
    </row>
    <row r="13" spans="1:68" s="90" customFormat="1" ht="27" customHeight="1" x14ac:dyDescent="0.25">
      <c r="A13" s="13" t="s">
        <v>242</v>
      </c>
      <c r="B13" s="28"/>
      <c r="C13" s="13">
        <v>4606</v>
      </c>
      <c r="D13" s="75" t="s">
        <v>1104</v>
      </c>
      <c r="E13" s="22" t="s">
        <v>44</v>
      </c>
      <c r="F13" s="22" t="s">
        <v>953</v>
      </c>
      <c r="G13" s="85">
        <v>40588</v>
      </c>
      <c r="H13" s="78">
        <v>8</v>
      </c>
      <c r="I13" s="78">
        <v>8</v>
      </c>
      <c r="J13" s="19" t="s">
        <v>1105</v>
      </c>
      <c r="K13" s="22" t="s">
        <v>1106</v>
      </c>
      <c r="L13" s="19" t="s">
        <v>1107</v>
      </c>
      <c r="M13" s="20">
        <v>26788</v>
      </c>
      <c r="N13" s="22" t="s">
        <v>1108</v>
      </c>
      <c r="O13" s="19" t="s">
        <v>1109</v>
      </c>
      <c r="P13" s="20">
        <v>28250</v>
      </c>
      <c r="Q13" s="21" t="s">
        <v>51</v>
      </c>
      <c r="R13" s="22" t="s">
        <v>922</v>
      </c>
      <c r="S13" s="21" t="s">
        <v>47</v>
      </c>
      <c r="T13" s="22" t="s">
        <v>907</v>
      </c>
      <c r="U13" s="23" t="s">
        <v>1100</v>
      </c>
      <c r="V13" s="23" t="s">
        <v>958</v>
      </c>
      <c r="W13" s="24" t="s">
        <v>48</v>
      </c>
      <c r="X13" s="22" t="s">
        <v>913</v>
      </c>
      <c r="Y13" s="24" t="s">
        <v>48</v>
      </c>
      <c r="Z13" s="22" t="s">
        <v>913</v>
      </c>
      <c r="AA13" s="25" t="s">
        <v>49</v>
      </c>
      <c r="AB13" s="16" t="s">
        <v>999</v>
      </c>
      <c r="AC13" s="25" t="s">
        <v>558</v>
      </c>
      <c r="AD13" s="26" t="s">
        <v>1000</v>
      </c>
      <c r="AE13" s="24" t="s">
        <v>558</v>
      </c>
      <c r="AF13" s="27" t="s">
        <v>976</v>
      </c>
      <c r="AG13" s="25" t="s">
        <v>48</v>
      </c>
      <c r="AH13" s="27" t="s">
        <v>962</v>
      </c>
      <c r="AI13" s="24" t="s">
        <v>50</v>
      </c>
      <c r="AJ13" s="27" t="s">
        <v>963</v>
      </c>
      <c r="AK13" s="29">
        <v>2</v>
      </c>
      <c r="AL13" s="24" t="s">
        <v>50</v>
      </c>
      <c r="AM13" s="84" t="s">
        <v>916</v>
      </c>
      <c r="AN13" s="84" t="s">
        <v>1110</v>
      </c>
      <c r="AO13" s="22" t="s">
        <v>964</v>
      </c>
      <c r="AP13" s="30">
        <v>17</v>
      </c>
      <c r="AQ13" s="30">
        <v>3</v>
      </c>
      <c r="AR13" s="22" t="s">
        <v>965</v>
      </c>
      <c r="AS13" s="31" t="s">
        <v>1111</v>
      </c>
      <c r="AT13" s="31"/>
      <c r="AU13" s="31" t="s">
        <v>1112</v>
      </c>
      <c r="AV13" s="31"/>
      <c r="AW13" s="30" t="s">
        <v>968</v>
      </c>
      <c r="AX13" s="22">
        <v>17</v>
      </c>
      <c r="AY13" s="22" t="s">
        <v>1113</v>
      </c>
      <c r="AZ13" s="22"/>
      <c r="BA13" s="22"/>
      <c r="BB13" s="22"/>
      <c r="BC13" s="22"/>
      <c r="BD13" s="22"/>
      <c r="BE13" s="86"/>
      <c r="BF13" s="22"/>
      <c r="BG13" s="22"/>
      <c r="BH13" s="22"/>
      <c r="BI13" s="22"/>
      <c r="BJ13" s="87"/>
      <c r="BK13" s="86"/>
      <c r="BL13" s="22"/>
      <c r="BM13" s="22"/>
      <c r="BN13" s="22"/>
      <c r="BO13" s="22"/>
      <c r="BP13" s="88"/>
    </row>
    <row r="14" spans="1:68" s="89" customFormat="1" ht="27" customHeight="1" thickBot="1" x14ac:dyDescent="0.3">
      <c r="A14" s="13" t="s">
        <v>935</v>
      </c>
      <c r="B14" s="28"/>
      <c r="C14" s="30">
        <v>4544</v>
      </c>
      <c r="D14" s="75" t="s">
        <v>994</v>
      </c>
      <c r="E14" s="22" t="s">
        <v>44</v>
      </c>
      <c r="F14" s="22" t="s">
        <v>953</v>
      </c>
      <c r="G14" s="85">
        <v>40406</v>
      </c>
      <c r="H14" s="78">
        <v>8</v>
      </c>
      <c r="I14" s="78">
        <v>8</v>
      </c>
      <c r="J14" s="19"/>
      <c r="K14" s="22" t="s">
        <v>995</v>
      </c>
      <c r="L14" s="19" t="s">
        <v>996</v>
      </c>
      <c r="M14" s="20"/>
      <c r="N14" s="22" t="s">
        <v>997</v>
      </c>
      <c r="O14" s="19" t="s">
        <v>998</v>
      </c>
      <c r="P14" s="20"/>
      <c r="Q14" s="21" t="s">
        <v>46</v>
      </c>
      <c r="R14" s="22" t="s">
        <v>906</v>
      </c>
      <c r="S14" s="21" t="s">
        <v>47</v>
      </c>
      <c r="T14" s="22" t="s">
        <v>907</v>
      </c>
      <c r="U14" s="23" t="s">
        <v>958</v>
      </c>
      <c r="V14" s="23" t="s">
        <v>958</v>
      </c>
      <c r="W14" s="24" t="s">
        <v>50</v>
      </c>
      <c r="X14" s="22" t="s">
        <v>908</v>
      </c>
      <c r="Y14" s="24" t="s">
        <v>50</v>
      </c>
      <c r="Z14" s="22" t="s">
        <v>908</v>
      </c>
      <c r="AA14" s="25" t="s">
        <v>49</v>
      </c>
      <c r="AB14" s="16" t="s">
        <v>999</v>
      </c>
      <c r="AC14" s="25" t="s">
        <v>558</v>
      </c>
      <c r="AD14" s="26" t="s">
        <v>1000</v>
      </c>
      <c r="AE14" s="24" t="s">
        <v>558</v>
      </c>
      <c r="AF14" s="27" t="s">
        <v>976</v>
      </c>
      <c r="AG14" s="25" t="s">
        <v>50</v>
      </c>
      <c r="AH14" s="27" t="s">
        <v>987</v>
      </c>
      <c r="AI14" s="24" t="s">
        <v>50</v>
      </c>
      <c r="AJ14" s="27" t="s">
        <v>963</v>
      </c>
      <c r="AK14" s="29">
        <v>0</v>
      </c>
      <c r="AL14" s="24"/>
      <c r="AM14" s="84" t="s">
        <v>909</v>
      </c>
      <c r="AN14" s="22"/>
      <c r="AO14" s="22" t="s">
        <v>1001</v>
      </c>
      <c r="AP14" s="30">
        <v>40</v>
      </c>
      <c r="AQ14" s="30">
        <v>6</v>
      </c>
      <c r="AR14" s="22" t="s">
        <v>965</v>
      </c>
      <c r="AS14" s="31" t="s">
        <v>1002</v>
      </c>
      <c r="AT14" s="31"/>
      <c r="AU14" s="31" t="s">
        <v>1003</v>
      </c>
      <c r="AV14" s="31"/>
      <c r="AW14" s="30" t="s">
        <v>968</v>
      </c>
      <c r="AX14" s="22">
        <v>17</v>
      </c>
      <c r="AY14" s="22" t="s">
        <v>1004</v>
      </c>
      <c r="AZ14" s="22"/>
      <c r="BA14" s="22"/>
      <c r="BB14" s="22"/>
      <c r="BC14" s="22"/>
      <c r="BD14" s="22"/>
      <c r="BE14" s="86"/>
      <c r="BF14" s="22"/>
      <c r="BG14" s="22"/>
      <c r="BH14" s="22"/>
      <c r="BI14" s="22"/>
      <c r="BJ14" s="87"/>
      <c r="BK14" s="86"/>
      <c r="BL14" s="22"/>
      <c r="BM14" s="22"/>
      <c r="BN14" s="22"/>
      <c r="BO14" s="22"/>
      <c r="BP14" s="88"/>
    </row>
    <row r="15" spans="1:68" s="89" customFormat="1" ht="27" customHeight="1" x14ac:dyDescent="0.25">
      <c r="A15" s="13" t="s">
        <v>56</v>
      </c>
      <c r="B15" s="28"/>
      <c r="C15" s="30">
        <v>4608</v>
      </c>
      <c r="D15" s="75" t="s">
        <v>1114</v>
      </c>
      <c r="E15" s="22" t="s">
        <v>44</v>
      </c>
      <c r="F15" s="22" t="s">
        <v>953</v>
      </c>
      <c r="G15" s="85">
        <v>40633</v>
      </c>
      <c r="H15" s="18">
        <v>7</v>
      </c>
      <c r="I15" s="78">
        <v>7</v>
      </c>
      <c r="J15" s="19" t="s">
        <v>1115</v>
      </c>
      <c r="K15" s="22" t="s">
        <v>1116</v>
      </c>
      <c r="L15" s="19" t="s">
        <v>1117</v>
      </c>
      <c r="M15" s="20">
        <v>27857</v>
      </c>
      <c r="N15" s="22" t="s">
        <v>1118</v>
      </c>
      <c r="O15" s="19" t="s">
        <v>1119</v>
      </c>
      <c r="P15" s="20">
        <v>30235</v>
      </c>
      <c r="Q15" s="21" t="s">
        <v>46</v>
      </c>
      <c r="R15" s="22" t="s">
        <v>906</v>
      </c>
      <c r="S15" s="21" t="s">
        <v>47</v>
      </c>
      <c r="T15" s="22" t="s">
        <v>907</v>
      </c>
      <c r="U15" s="23" t="s">
        <v>958</v>
      </c>
      <c r="V15" s="23" t="s">
        <v>958</v>
      </c>
      <c r="W15" s="24" t="s">
        <v>50</v>
      </c>
      <c r="X15" s="22" t="s">
        <v>908</v>
      </c>
      <c r="Y15" s="24" t="s">
        <v>50</v>
      </c>
      <c r="Z15" s="22" t="s">
        <v>908</v>
      </c>
      <c r="AA15" s="25" t="s">
        <v>49</v>
      </c>
      <c r="AB15" s="16" t="s">
        <v>999</v>
      </c>
      <c r="AC15" s="25" t="s">
        <v>558</v>
      </c>
      <c r="AD15" s="26" t="s">
        <v>1000</v>
      </c>
      <c r="AE15" s="24" t="s">
        <v>49</v>
      </c>
      <c r="AF15" s="27" t="s">
        <v>923</v>
      </c>
      <c r="AG15" s="25" t="s">
        <v>48</v>
      </c>
      <c r="AH15" s="27" t="s">
        <v>962</v>
      </c>
      <c r="AI15" s="24" t="s">
        <v>50</v>
      </c>
      <c r="AJ15" s="27" t="s">
        <v>963</v>
      </c>
      <c r="AK15" s="91">
        <v>2</v>
      </c>
      <c r="AL15" s="24" t="s">
        <v>48</v>
      </c>
      <c r="AM15" s="27" t="s">
        <v>910</v>
      </c>
      <c r="AN15" s="84" t="s">
        <v>553</v>
      </c>
      <c r="AO15" s="22" t="s">
        <v>988</v>
      </c>
      <c r="AP15" s="30">
        <v>4</v>
      </c>
      <c r="AQ15" s="30">
        <v>2</v>
      </c>
      <c r="AR15" s="22" t="s">
        <v>989</v>
      </c>
      <c r="AS15" s="31" t="s">
        <v>1120</v>
      </c>
      <c r="AT15" s="31"/>
      <c r="AU15" s="31" t="s">
        <v>1121</v>
      </c>
      <c r="AV15" s="31"/>
      <c r="AW15" s="30" t="s">
        <v>968</v>
      </c>
      <c r="AX15" s="22">
        <v>17</v>
      </c>
      <c r="AY15" s="92" t="s">
        <v>1122</v>
      </c>
      <c r="AZ15" s="22"/>
      <c r="BA15" s="22"/>
      <c r="BB15" s="22"/>
      <c r="BC15" s="22"/>
      <c r="BD15" s="22"/>
      <c r="BE15" s="86"/>
      <c r="BF15" s="22"/>
      <c r="BG15" s="22"/>
      <c r="BH15" s="22"/>
      <c r="BI15" s="22"/>
      <c r="BJ15" s="87"/>
      <c r="BK15" s="86"/>
      <c r="BL15" s="22"/>
      <c r="BM15" s="22"/>
      <c r="BN15" s="22"/>
      <c r="BO15" s="22"/>
      <c r="BP15" s="88"/>
    </row>
    <row r="16" spans="1:68" s="89" customFormat="1" ht="27" customHeight="1" x14ac:dyDescent="0.25">
      <c r="A16" s="13" t="s">
        <v>936</v>
      </c>
      <c r="B16" s="28"/>
      <c r="C16" s="30">
        <v>4576</v>
      </c>
      <c r="D16" s="75" t="s">
        <v>1181</v>
      </c>
      <c r="E16" s="22" t="s">
        <v>52</v>
      </c>
      <c r="F16" s="22" t="s">
        <v>1182</v>
      </c>
      <c r="G16" s="85">
        <v>40572</v>
      </c>
      <c r="H16" s="78">
        <v>8</v>
      </c>
      <c r="I16" s="78">
        <v>8</v>
      </c>
      <c r="J16" s="19" t="s">
        <v>1183</v>
      </c>
      <c r="K16" s="22" t="s">
        <v>1184</v>
      </c>
      <c r="L16" s="19" t="s">
        <v>1185</v>
      </c>
      <c r="M16" s="20">
        <v>26534</v>
      </c>
      <c r="N16" s="22" t="s">
        <v>1186</v>
      </c>
      <c r="O16" s="19" t="s">
        <v>1187</v>
      </c>
      <c r="P16" s="20">
        <v>30030</v>
      </c>
      <c r="Q16" s="21" t="s">
        <v>51</v>
      </c>
      <c r="R16" s="22" t="s">
        <v>922</v>
      </c>
      <c r="S16" s="21" t="s">
        <v>47</v>
      </c>
      <c r="T16" s="22" t="s">
        <v>907</v>
      </c>
      <c r="U16" s="23" t="s">
        <v>1188</v>
      </c>
      <c r="V16" s="23" t="s">
        <v>958</v>
      </c>
      <c r="W16" s="24" t="s">
        <v>607</v>
      </c>
      <c r="X16" s="22" t="s">
        <v>928</v>
      </c>
      <c r="Y16" s="24" t="s">
        <v>50</v>
      </c>
      <c r="Z16" s="22" t="s">
        <v>908</v>
      </c>
      <c r="AA16" s="25" t="s">
        <v>558</v>
      </c>
      <c r="AB16" s="16" t="s">
        <v>959</v>
      </c>
      <c r="AC16" s="25" t="s">
        <v>48</v>
      </c>
      <c r="AD16" s="26" t="s">
        <v>1019</v>
      </c>
      <c r="AE16" s="24" t="s">
        <v>50</v>
      </c>
      <c r="AF16" s="27" t="s">
        <v>961</v>
      </c>
      <c r="AG16" s="25" t="s">
        <v>48</v>
      </c>
      <c r="AH16" s="27" t="s">
        <v>962</v>
      </c>
      <c r="AI16" s="24" t="s">
        <v>54</v>
      </c>
      <c r="AJ16" s="27" t="s">
        <v>1189</v>
      </c>
      <c r="AK16" s="29">
        <v>3</v>
      </c>
      <c r="AL16" s="24" t="s">
        <v>48</v>
      </c>
      <c r="AM16" s="27" t="s">
        <v>910</v>
      </c>
      <c r="AN16" s="84" t="s">
        <v>553</v>
      </c>
      <c r="AO16" s="22" t="s">
        <v>1190</v>
      </c>
      <c r="AP16" s="30">
        <v>1</v>
      </c>
      <c r="AQ16" s="30">
        <v>1</v>
      </c>
      <c r="AR16" s="22" t="s">
        <v>978</v>
      </c>
      <c r="AS16" s="31" t="s">
        <v>1191</v>
      </c>
      <c r="AT16" s="31"/>
      <c r="AU16" s="31" t="s">
        <v>1192</v>
      </c>
      <c r="AV16" s="31" t="s">
        <v>1135</v>
      </c>
      <c r="AW16" s="30" t="s">
        <v>968</v>
      </c>
      <c r="AX16" s="22">
        <v>17</v>
      </c>
      <c r="AY16" s="22" t="s">
        <v>1193</v>
      </c>
      <c r="AZ16" s="22"/>
      <c r="BA16" s="22"/>
      <c r="BB16" s="22"/>
      <c r="BC16" s="22"/>
      <c r="BD16" s="22"/>
      <c r="BE16" s="86"/>
      <c r="BF16" s="22"/>
      <c r="BG16" s="22"/>
      <c r="BH16" s="22"/>
      <c r="BI16" s="22"/>
      <c r="BJ16" s="87"/>
      <c r="BK16" s="86"/>
      <c r="BL16" s="22"/>
      <c r="BM16" s="22"/>
      <c r="BN16" s="22"/>
      <c r="BO16" s="22"/>
      <c r="BP16" s="88"/>
    </row>
    <row r="17" spans="1:68" s="89" customFormat="1" ht="27" customHeight="1" x14ac:dyDescent="0.25">
      <c r="A17" s="13" t="s">
        <v>937</v>
      </c>
      <c r="B17" s="28"/>
      <c r="C17" s="30">
        <v>4609</v>
      </c>
      <c r="D17" s="75" t="s">
        <v>1123</v>
      </c>
      <c r="E17" s="22" t="s">
        <v>44</v>
      </c>
      <c r="F17" s="22" t="s">
        <v>953</v>
      </c>
      <c r="G17" s="85">
        <v>40301</v>
      </c>
      <c r="H17" s="78">
        <v>8</v>
      </c>
      <c r="I17" s="78">
        <v>8</v>
      </c>
      <c r="J17" s="19" t="s">
        <v>1124</v>
      </c>
      <c r="K17" s="22" t="s">
        <v>1125</v>
      </c>
      <c r="L17" s="19" t="s">
        <v>1126</v>
      </c>
      <c r="M17" s="20">
        <v>28643</v>
      </c>
      <c r="N17" s="22" t="s">
        <v>1127</v>
      </c>
      <c r="O17" s="19" t="s">
        <v>1128</v>
      </c>
      <c r="P17" s="20">
        <v>28773</v>
      </c>
      <c r="Q17" s="21" t="s">
        <v>53</v>
      </c>
      <c r="R17" s="22" t="s">
        <v>911</v>
      </c>
      <c r="S17" s="21" t="s">
        <v>59</v>
      </c>
      <c r="T17" s="22" t="s">
        <v>923</v>
      </c>
      <c r="U17" s="23" t="s">
        <v>958</v>
      </c>
      <c r="V17" s="23" t="s">
        <v>958</v>
      </c>
      <c r="W17" s="24" t="s">
        <v>48</v>
      </c>
      <c r="X17" s="22" t="s">
        <v>913</v>
      </c>
      <c r="Y17" s="24" t="s">
        <v>934</v>
      </c>
      <c r="Z17" s="22" t="s">
        <v>1129</v>
      </c>
      <c r="AA17" s="25" t="s">
        <v>50</v>
      </c>
      <c r="AB17" s="16" t="s">
        <v>975</v>
      </c>
      <c r="AC17" s="25" t="s">
        <v>558</v>
      </c>
      <c r="AD17" s="26" t="s">
        <v>1000</v>
      </c>
      <c r="AE17" s="24" t="s">
        <v>49</v>
      </c>
      <c r="AF17" s="27" t="s">
        <v>923</v>
      </c>
      <c r="AG17" s="25" t="s">
        <v>48</v>
      </c>
      <c r="AH17" s="27" t="s">
        <v>962</v>
      </c>
      <c r="AI17" s="24" t="s">
        <v>50</v>
      </c>
      <c r="AJ17" s="27" t="s">
        <v>963</v>
      </c>
      <c r="AK17" s="29">
        <v>1</v>
      </c>
      <c r="AL17" s="24" t="s">
        <v>48</v>
      </c>
      <c r="AM17" s="27" t="s">
        <v>910</v>
      </c>
      <c r="AN17" s="84" t="s">
        <v>1130</v>
      </c>
      <c r="AO17" s="22" t="s">
        <v>1131</v>
      </c>
      <c r="AP17" s="30">
        <v>3</v>
      </c>
      <c r="AQ17" s="30">
        <v>5</v>
      </c>
      <c r="AR17" s="22" t="s">
        <v>1132</v>
      </c>
      <c r="AS17" s="31" t="s">
        <v>1133</v>
      </c>
      <c r="AT17" s="31"/>
      <c r="AU17" s="31" t="s">
        <v>1134</v>
      </c>
      <c r="AV17" s="31" t="s">
        <v>1135</v>
      </c>
      <c r="AW17" s="30" t="s">
        <v>968</v>
      </c>
      <c r="AX17" s="22">
        <v>17</v>
      </c>
      <c r="AY17" s="22" t="s">
        <v>1136</v>
      </c>
      <c r="AZ17" s="22"/>
      <c r="BA17" s="22"/>
      <c r="BB17" s="22"/>
      <c r="BC17" s="22"/>
      <c r="BD17" s="22"/>
      <c r="BE17" s="86"/>
      <c r="BF17" s="22"/>
      <c r="BG17" s="22"/>
      <c r="BH17" s="22"/>
      <c r="BI17" s="22"/>
      <c r="BJ17" s="87"/>
      <c r="BK17" s="86"/>
      <c r="BL17" s="22"/>
      <c r="BM17" s="22"/>
      <c r="BN17" s="22"/>
      <c r="BO17" s="22"/>
      <c r="BP17" s="88"/>
    </row>
    <row r="18" spans="1:68" s="90" customFormat="1" ht="26.25" customHeight="1" x14ac:dyDescent="0.25">
      <c r="A18" s="13" t="s">
        <v>58</v>
      </c>
      <c r="B18" s="28"/>
      <c r="C18" s="30">
        <v>4578</v>
      </c>
      <c r="D18" s="75" t="s">
        <v>1194</v>
      </c>
      <c r="E18" s="22" t="s">
        <v>44</v>
      </c>
      <c r="F18" s="22" t="s">
        <v>45</v>
      </c>
      <c r="G18" s="85">
        <v>40215</v>
      </c>
      <c r="H18" s="78">
        <v>9</v>
      </c>
      <c r="I18" s="78">
        <v>9</v>
      </c>
      <c r="J18" s="19" t="s">
        <v>1195</v>
      </c>
      <c r="K18" s="22" t="s">
        <v>1196</v>
      </c>
      <c r="L18" s="19" t="s">
        <v>1197</v>
      </c>
      <c r="M18" s="20">
        <v>29331</v>
      </c>
      <c r="N18" s="22" t="s">
        <v>1198</v>
      </c>
      <c r="O18" s="19" t="s">
        <v>1199</v>
      </c>
      <c r="P18" s="20">
        <v>31371</v>
      </c>
      <c r="Q18" s="21" t="s">
        <v>53</v>
      </c>
      <c r="R18" s="22" t="s">
        <v>911</v>
      </c>
      <c r="S18" s="21" t="s">
        <v>47</v>
      </c>
      <c r="T18" s="22" t="s">
        <v>907</v>
      </c>
      <c r="U18" s="23" t="s">
        <v>958</v>
      </c>
      <c r="V18" s="23" t="s">
        <v>958</v>
      </c>
      <c r="W18" s="24" t="s">
        <v>48</v>
      </c>
      <c r="X18" s="22" t="s">
        <v>913</v>
      </c>
      <c r="Y18" s="24" t="s">
        <v>50</v>
      </c>
      <c r="Z18" s="22" t="s">
        <v>908</v>
      </c>
      <c r="AA18" s="25" t="s">
        <v>50</v>
      </c>
      <c r="AB18" s="16" t="s">
        <v>975</v>
      </c>
      <c r="AC18" s="25" t="s">
        <v>50</v>
      </c>
      <c r="AD18" s="26" t="s">
        <v>1030</v>
      </c>
      <c r="AE18" s="24" t="s">
        <v>49</v>
      </c>
      <c r="AF18" s="27" t="s">
        <v>923</v>
      </c>
      <c r="AG18" s="25" t="s">
        <v>50</v>
      </c>
      <c r="AH18" s="27" t="s">
        <v>987</v>
      </c>
      <c r="AI18" s="24" t="s">
        <v>48</v>
      </c>
      <c r="AJ18" s="27" t="s">
        <v>1020</v>
      </c>
      <c r="AK18" s="29">
        <v>1</v>
      </c>
      <c r="AL18" s="24" t="s">
        <v>50</v>
      </c>
      <c r="AM18" s="27" t="s">
        <v>916</v>
      </c>
      <c r="AN18" s="84" t="s">
        <v>1200</v>
      </c>
      <c r="AO18" s="22" t="s">
        <v>964</v>
      </c>
      <c r="AP18" s="30">
        <v>10</v>
      </c>
      <c r="AQ18" s="30">
        <v>2</v>
      </c>
      <c r="AR18" s="22" t="s">
        <v>103</v>
      </c>
      <c r="AS18" s="31" t="s">
        <v>1201</v>
      </c>
      <c r="AT18" s="31"/>
      <c r="AU18" s="31" t="s">
        <v>1202</v>
      </c>
      <c r="AV18" s="31" t="s">
        <v>1203</v>
      </c>
      <c r="AW18" s="30" t="s">
        <v>968</v>
      </c>
      <c r="AX18" s="22">
        <v>17</v>
      </c>
      <c r="AY18" s="22" t="s">
        <v>1204</v>
      </c>
      <c r="AZ18" s="22"/>
      <c r="BA18" s="22"/>
      <c r="BB18" s="22"/>
      <c r="BC18" s="22"/>
      <c r="BD18" s="22"/>
      <c r="BE18" s="86"/>
      <c r="BF18" s="22"/>
      <c r="BG18" s="22"/>
      <c r="BH18" s="22"/>
      <c r="BI18" s="22"/>
      <c r="BJ18" s="87"/>
      <c r="BK18" s="86"/>
      <c r="BL18" s="22"/>
      <c r="BM18" s="22"/>
      <c r="BN18" s="22"/>
      <c r="BO18" s="22"/>
      <c r="BP18" s="88"/>
    </row>
    <row r="19" spans="1:68" s="89" customFormat="1" ht="27" customHeight="1" x14ac:dyDescent="0.25">
      <c r="A19" s="13" t="s">
        <v>57</v>
      </c>
      <c r="B19" s="28"/>
      <c r="C19" s="30">
        <v>4547</v>
      </c>
      <c r="D19" s="75" t="s">
        <v>1005</v>
      </c>
      <c r="E19" s="22" t="s">
        <v>44</v>
      </c>
      <c r="F19" s="22" t="s">
        <v>953</v>
      </c>
      <c r="G19" s="85">
        <v>40428</v>
      </c>
      <c r="H19" s="78">
        <v>8</v>
      </c>
      <c r="I19" s="78">
        <v>8</v>
      </c>
      <c r="J19" s="19"/>
      <c r="K19" s="22" t="s">
        <v>1006</v>
      </c>
      <c r="L19" s="19" t="s">
        <v>1007</v>
      </c>
      <c r="M19" s="20"/>
      <c r="N19" s="22" t="s">
        <v>1008</v>
      </c>
      <c r="O19" s="19" t="s">
        <v>1009</v>
      </c>
      <c r="P19" s="20"/>
      <c r="Q19" s="21" t="s">
        <v>46</v>
      </c>
      <c r="R19" s="22" t="s">
        <v>906</v>
      </c>
      <c r="S19" s="21" t="s">
        <v>47</v>
      </c>
      <c r="T19" s="22" t="s">
        <v>907</v>
      </c>
      <c r="U19" s="23" t="s">
        <v>958</v>
      </c>
      <c r="V19" s="23" t="s">
        <v>958</v>
      </c>
      <c r="W19" s="24" t="s">
        <v>48</v>
      </c>
      <c r="X19" s="22" t="s">
        <v>913</v>
      </c>
      <c r="Y19" s="24" t="s">
        <v>50</v>
      </c>
      <c r="Z19" s="22" t="s">
        <v>908</v>
      </c>
      <c r="AA19" s="25" t="s">
        <v>49</v>
      </c>
      <c r="AB19" s="16" t="s">
        <v>999</v>
      </c>
      <c r="AC19" s="25" t="s">
        <v>49</v>
      </c>
      <c r="AD19" s="26" t="s">
        <v>960</v>
      </c>
      <c r="AE19" s="24" t="s">
        <v>558</v>
      </c>
      <c r="AF19" s="27" t="s">
        <v>976</v>
      </c>
      <c r="AG19" s="25" t="s">
        <v>48</v>
      </c>
      <c r="AH19" s="27" t="s">
        <v>962</v>
      </c>
      <c r="AI19" s="24" t="s">
        <v>50</v>
      </c>
      <c r="AJ19" s="27" t="s">
        <v>963</v>
      </c>
      <c r="AK19" s="29">
        <v>0</v>
      </c>
      <c r="AL19" s="24"/>
      <c r="AM19" s="27" t="s">
        <v>909</v>
      </c>
      <c r="AN19" s="22"/>
      <c r="AO19" s="22" t="s">
        <v>964</v>
      </c>
      <c r="AP19" s="30">
        <v>2</v>
      </c>
      <c r="AQ19" s="30">
        <v>1</v>
      </c>
      <c r="AR19" s="22" t="s">
        <v>965</v>
      </c>
      <c r="AS19" s="31" t="s">
        <v>1010</v>
      </c>
      <c r="AT19" s="31"/>
      <c r="AU19" s="31" t="s">
        <v>1011</v>
      </c>
      <c r="AV19" s="31"/>
      <c r="AW19" s="30" t="s">
        <v>968</v>
      </c>
      <c r="AX19" s="22">
        <v>17</v>
      </c>
      <c r="AY19" s="22" t="s">
        <v>1012</v>
      </c>
      <c r="AZ19" s="22"/>
      <c r="BA19" s="22"/>
      <c r="BB19" s="22"/>
      <c r="BC19" s="22"/>
      <c r="BD19" s="22"/>
      <c r="BE19" s="86"/>
      <c r="BF19" s="22"/>
      <c r="BG19" s="22"/>
      <c r="BH19" s="22"/>
      <c r="BI19" s="22"/>
      <c r="BJ19" s="87"/>
      <c r="BK19" s="86"/>
      <c r="BL19" s="22"/>
      <c r="BM19" s="22"/>
      <c r="BN19" s="22"/>
      <c r="BO19" s="22"/>
      <c r="BP19" s="88"/>
    </row>
    <row r="20" spans="1:68" s="89" customFormat="1" ht="27" customHeight="1" x14ac:dyDescent="0.25">
      <c r="A20" s="13" t="s">
        <v>938</v>
      </c>
      <c r="B20" s="28"/>
      <c r="C20" s="30">
        <v>4611</v>
      </c>
      <c r="D20" s="75" t="s">
        <v>1137</v>
      </c>
      <c r="E20" s="22" t="s">
        <v>44</v>
      </c>
      <c r="F20" s="22" t="s">
        <v>953</v>
      </c>
      <c r="G20" s="85">
        <v>40345</v>
      </c>
      <c r="H20" s="78">
        <v>8</v>
      </c>
      <c r="I20" s="78">
        <v>8</v>
      </c>
      <c r="J20" s="19" t="s">
        <v>1138</v>
      </c>
      <c r="K20" s="22" t="s">
        <v>1116</v>
      </c>
      <c r="L20" s="19" t="s">
        <v>1139</v>
      </c>
      <c r="M20" s="20">
        <v>30931</v>
      </c>
      <c r="N20" s="22" t="s">
        <v>1140</v>
      </c>
      <c r="O20" s="19" t="s">
        <v>1141</v>
      </c>
      <c r="P20" s="20">
        <v>31862</v>
      </c>
      <c r="Q20" s="21" t="s">
        <v>53</v>
      </c>
      <c r="R20" s="22" t="s">
        <v>911</v>
      </c>
      <c r="S20" s="21" t="s">
        <v>53</v>
      </c>
      <c r="T20" s="22" t="s">
        <v>911</v>
      </c>
      <c r="U20" s="23" t="s">
        <v>958</v>
      </c>
      <c r="V20" s="23" t="s">
        <v>958</v>
      </c>
      <c r="W20" s="24" t="s">
        <v>48</v>
      </c>
      <c r="X20" s="22" t="s">
        <v>913</v>
      </c>
      <c r="Y20" s="24" t="s">
        <v>48</v>
      </c>
      <c r="Z20" s="22" t="s">
        <v>913</v>
      </c>
      <c r="AA20" s="25" t="s">
        <v>50</v>
      </c>
      <c r="AB20" s="16" t="s">
        <v>975</v>
      </c>
      <c r="AC20" s="25" t="s">
        <v>558</v>
      </c>
      <c r="AD20" s="26" t="s">
        <v>1000</v>
      </c>
      <c r="AE20" s="24" t="s">
        <v>49</v>
      </c>
      <c r="AF20" s="27" t="s">
        <v>923</v>
      </c>
      <c r="AG20" s="25" t="s">
        <v>49</v>
      </c>
      <c r="AH20" s="27" t="s">
        <v>1064</v>
      </c>
      <c r="AI20" s="24" t="s">
        <v>50</v>
      </c>
      <c r="AJ20" s="27" t="s">
        <v>963</v>
      </c>
      <c r="AK20" s="29">
        <v>1</v>
      </c>
      <c r="AL20" s="24" t="s">
        <v>48</v>
      </c>
      <c r="AM20" s="27" t="s">
        <v>910</v>
      </c>
      <c r="AN20" s="84" t="s">
        <v>442</v>
      </c>
      <c r="AO20" s="22" t="s">
        <v>1021</v>
      </c>
      <c r="AP20" s="30">
        <v>54</v>
      </c>
      <c r="AQ20" s="30">
        <v>8</v>
      </c>
      <c r="AR20" s="22" t="s">
        <v>965</v>
      </c>
      <c r="AS20" s="31" t="s">
        <v>1142</v>
      </c>
      <c r="AT20" s="31"/>
      <c r="AU20" s="31" t="s">
        <v>1143</v>
      </c>
      <c r="AV20" s="31"/>
      <c r="AW20" s="30" t="s">
        <v>968</v>
      </c>
      <c r="AX20" s="22">
        <v>17</v>
      </c>
      <c r="AY20" s="22" t="s">
        <v>1144</v>
      </c>
      <c r="AZ20" s="22"/>
      <c r="BA20" s="22"/>
      <c r="BB20" s="22"/>
      <c r="BC20" s="22"/>
      <c r="BD20" s="22"/>
      <c r="BE20" s="86"/>
      <c r="BF20" s="22"/>
      <c r="BG20" s="22"/>
      <c r="BH20" s="22"/>
      <c r="BI20" s="22"/>
      <c r="BJ20" s="87"/>
      <c r="BK20" s="86"/>
      <c r="BL20" s="22"/>
      <c r="BM20" s="22"/>
      <c r="BN20" s="22"/>
      <c r="BO20" s="22"/>
      <c r="BP20" s="88"/>
    </row>
    <row r="21" spans="1:68" s="89" customFormat="1" ht="27" customHeight="1" x14ac:dyDescent="0.25">
      <c r="A21" s="13" t="s">
        <v>601</v>
      </c>
      <c r="B21" s="28"/>
      <c r="C21" s="30">
        <v>4548</v>
      </c>
      <c r="D21" s="75" t="s">
        <v>1013</v>
      </c>
      <c r="E21" s="22" t="s">
        <v>44</v>
      </c>
      <c r="F21" s="22" t="s">
        <v>953</v>
      </c>
      <c r="G21" s="85">
        <v>40287</v>
      </c>
      <c r="H21" s="78">
        <v>8</v>
      </c>
      <c r="I21" s="78">
        <v>8</v>
      </c>
      <c r="J21" s="19"/>
      <c r="K21" s="22" t="s">
        <v>1014</v>
      </c>
      <c r="L21" s="19" t="s">
        <v>1015</v>
      </c>
      <c r="M21" s="20"/>
      <c r="N21" s="22" t="s">
        <v>1016</v>
      </c>
      <c r="O21" s="19" t="s">
        <v>1017</v>
      </c>
      <c r="P21" s="20"/>
      <c r="Q21" s="21" t="s">
        <v>51</v>
      </c>
      <c r="R21" s="22" t="s">
        <v>922</v>
      </c>
      <c r="S21" s="21" t="s">
        <v>47</v>
      </c>
      <c r="T21" s="22" t="s">
        <v>907</v>
      </c>
      <c r="U21" s="23" t="s">
        <v>1018</v>
      </c>
      <c r="V21" s="23" t="s">
        <v>958</v>
      </c>
      <c r="W21" s="24" t="s">
        <v>50</v>
      </c>
      <c r="X21" s="22" t="s">
        <v>908</v>
      </c>
      <c r="Y21" s="24" t="s">
        <v>50</v>
      </c>
      <c r="Z21" s="22" t="s">
        <v>908</v>
      </c>
      <c r="AA21" s="25" t="s">
        <v>50</v>
      </c>
      <c r="AB21" s="16" t="s">
        <v>975</v>
      </c>
      <c r="AC21" s="25" t="s">
        <v>48</v>
      </c>
      <c r="AD21" s="26" t="s">
        <v>1019</v>
      </c>
      <c r="AE21" s="24" t="s">
        <v>50</v>
      </c>
      <c r="AF21" s="27" t="s">
        <v>961</v>
      </c>
      <c r="AG21" s="25" t="s">
        <v>48</v>
      </c>
      <c r="AH21" s="27" t="s">
        <v>962</v>
      </c>
      <c r="AI21" s="24" t="s">
        <v>48</v>
      </c>
      <c r="AJ21" s="27" t="s">
        <v>1020</v>
      </c>
      <c r="AK21" s="29">
        <v>1</v>
      </c>
      <c r="AL21" s="24"/>
      <c r="AM21" s="27" t="s">
        <v>909</v>
      </c>
      <c r="AN21" s="22"/>
      <c r="AO21" s="22" t="s">
        <v>1021</v>
      </c>
      <c r="AP21" s="30">
        <v>53</v>
      </c>
      <c r="AQ21" s="30">
        <v>8</v>
      </c>
      <c r="AR21" s="22" t="s">
        <v>965</v>
      </c>
      <c r="AS21" s="31" t="s">
        <v>1022</v>
      </c>
      <c r="AT21" s="31"/>
      <c r="AU21" s="31" t="s">
        <v>1023</v>
      </c>
      <c r="AV21" s="31"/>
      <c r="AW21" s="30" t="s">
        <v>968</v>
      </c>
      <c r="AX21" s="22">
        <v>17</v>
      </c>
      <c r="AY21" s="22" t="s">
        <v>1024</v>
      </c>
      <c r="AZ21" s="22"/>
      <c r="BA21" s="22"/>
      <c r="BB21" s="22"/>
      <c r="BC21" s="22"/>
      <c r="BD21" s="22"/>
      <c r="BE21" s="86"/>
      <c r="BF21" s="22"/>
      <c r="BG21" s="22"/>
      <c r="BH21" s="22"/>
      <c r="BI21" s="22"/>
      <c r="BJ21" s="87"/>
      <c r="BK21" s="86"/>
      <c r="BL21" s="22"/>
      <c r="BM21" s="22"/>
      <c r="BN21" s="22"/>
      <c r="BO21" s="22"/>
      <c r="BP21" s="88"/>
    </row>
    <row r="22" spans="1:68" s="89" customFormat="1" ht="27" customHeight="1" x14ac:dyDescent="0.25">
      <c r="A22" s="13" t="s">
        <v>939</v>
      </c>
      <c r="B22" s="28"/>
      <c r="C22" s="30">
        <v>4579</v>
      </c>
      <c r="D22" s="75" t="s">
        <v>1205</v>
      </c>
      <c r="E22" s="22" t="s">
        <v>44</v>
      </c>
      <c r="F22" s="22" t="s">
        <v>45</v>
      </c>
      <c r="G22" s="85">
        <v>40474</v>
      </c>
      <c r="H22" s="78">
        <v>8</v>
      </c>
      <c r="I22" s="78">
        <v>8</v>
      </c>
      <c r="J22" s="19" t="s">
        <v>1206</v>
      </c>
      <c r="K22" s="22" t="s">
        <v>1207</v>
      </c>
      <c r="L22" s="19" t="s">
        <v>1208</v>
      </c>
      <c r="M22" s="20">
        <v>33343</v>
      </c>
      <c r="N22" s="22" t="s">
        <v>1209</v>
      </c>
      <c r="O22" s="19" t="s">
        <v>1210</v>
      </c>
      <c r="P22" s="20">
        <v>33048</v>
      </c>
      <c r="Q22" s="21" t="s">
        <v>936</v>
      </c>
      <c r="R22" s="22" t="s">
        <v>1211</v>
      </c>
      <c r="S22" s="21" t="s">
        <v>47</v>
      </c>
      <c r="T22" s="22" t="s">
        <v>907</v>
      </c>
      <c r="U22" s="23" t="s">
        <v>958</v>
      </c>
      <c r="V22" s="23" t="s">
        <v>958</v>
      </c>
      <c r="W22" s="24" t="s">
        <v>55</v>
      </c>
      <c r="X22" s="22" t="s">
        <v>915</v>
      </c>
      <c r="Y22" s="24" t="s">
        <v>50</v>
      </c>
      <c r="Z22" s="22" t="s">
        <v>908</v>
      </c>
      <c r="AA22" s="25" t="s">
        <v>558</v>
      </c>
      <c r="AB22" s="16" t="s">
        <v>959</v>
      </c>
      <c r="AC22" s="25" t="s">
        <v>50</v>
      </c>
      <c r="AD22" s="26" t="s">
        <v>1030</v>
      </c>
      <c r="AE22" s="24" t="s">
        <v>558</v>
      </c>
      <c r="AF22" s="27" t="s">
        <v>976</v>
      </c>
      <c r="AG22" s="25" t="s">
        <v>558</v>
      </c>
      <c r="AH22" s="27" t="s">
        <v>1212</v>
      </c>
      <c r="AI22" s="24" t="s">
        <v>50</v>
      </c>
      <c r="AJ22" s="27" t="s">
        <v>963</v>
      </c>
      <c r="AK22" s="29">
        <v>0</v>
      </c>
      <c r="AL22" s="24" t="s">
        <v>50</v>
      </c>
      <c r="AM22" s="27" t="s">
        <v>916</v>
      </c>
      <c r="AN22" s="84" t="s">
        <v>1213</v>
      </c>
      <c r="AO22" s="22" t="s">
        <v>1214</v>
      </c>
      <c r="AP22" s="30">
        <v>32</v>
      </c>
      <c r="AQ22" s="30">
        <v>11</v>
      </c>
      <c r="AR22" s="22" t="s">
        <v>1215</v>
      </c>
      <c r="AS22" s="31" t="s">
        <v>1216</v>
      </c>
      <c r="AT22" s="31"/>
      <c r="AU22" s="31" t="s">
        <v>1217</v>
      </c>
      <c r="AV22" s="31"/>
      <c r="AW22" s="30" t="s">
        <v>968</v>
      </c>
      <c r="AX22" s="22">
        <v>17</v>
      </c>
      <c r="AY22" s="22" t="s">
        <v>1218</v>
      </c>
      <c r="AZ22" s="22"/>
      <c r="BA22" s="22"/>
      <c r="BB22" s="22"/>
      <c r="BC22" s="22"/>
      <c r="BD22" s="22"/>
      <c r="BE22" s="86"/>
      <c r="BF22" s="22"/>
      <c r="BG22" s="22"/>
      <c r="BH22" s="22"/>
      <c r="BI22" s="22"/>
      <c r="BJ22" s="87"/>
      <c r="BK22" s="86"/>
      <c r="BL22" s="22"/>
      <c r="BM22" s="22"/>
      <c r="BN22" s="22"/>
      <c r="BO22" s="22"/>
      <c r="BP22" s="88"/>
    </row>
    <row r="23" spans="1:68" s="89" customFormat="1" ht="27" customHeight="1" x14ac:dyDescent="0.25">
      <c r="A23" s="13" t="s">
        <v>940</v>
      </c>
      <c r="B23" s="28"/>
      <c r="C23" s="30">
        <v>4581</v>
      </c>
      <c r="D23" s="75" t="s">
        <v>1219</v>
      </c>
      <c r="E23" s="22" t="s">
        <v>52</v>
      </c>
      <c r="F23" s="22" t="s">
        <v>45</v>
      </c>
      <c r="G23" s="85">
        <v>40391</v>
      </c>
      <c r="H23" s="78">
        <v>8</v>
      </c>
      <c r="I23" s="78">
        <v>8</v>
      </c>
      <c r="J23" s="19" t="s">
        <v>1220</v>
      </c>
      <c r="K23" s="22" t="s">
        <v>1221</v>
      </c>
      <c r="L23" s="19" t="s">
        <v>1222</v>
      </c>
      <c r="M23" s="20">
        <v>28127</v>
      </c>
      <c r="N23" s="22" t="s">
        <v>1223</v>
      </c>
      <c r="O23" s="19" t="s">
        <v>1224</v>
      </c>
      <c r="P23" s="20">
        <v>31275</v>
      </c>
      <c r="Q23" s="21" t="s">
        <v>46</v>
      </c>
      <c r="R23" s="22" t="s">
        <v>906</v>
      </c>
      <c r="S23" s="21" t="s">
        <v>47</v>
      </c>
      <c r="T23" s="22" t="s">
        <v>907</v>
      </c>
      <c r="U23" s="23" t="s">
        <v>958</v>
      </c>
      <c r="V23" s="23" t="s">
        <v>958</v>
      </c>
      <c r="W23" s="24" t="s">
        <v>48</v>
      </c>
      <c r="X23" s="22" t="s">
        <v>913</v>
      </c>
      <c r="Y23" s="24" t="s">
        <v>48</v>
      </c>
      <c r="Z23" s="22" t="s">
        <v>913</v>
      </c>
      <c r="AA23" s="25" t="s">
        <v>49</v>
      </c>
      <c r="AB23" s="16" t="s">
        <v>999</v>
      </c>
      <c r="AC23" s="25" t="s">
        <v>48</v>
      </c>
      <c r="AD23" s="26" t="s">
        <v>1019</v>
      </c>
      <c r="AE23" s="24" t="s">
        <v>50</v>
      </c>
      <c r="AF23" s="27" t="s">
        <v>961</v>
      </c>
      <c r="AG23" s="25" t="s">
        <v>50</v>
      </c>
      <c r="AH23" s="27" t="s">
        <v>987</v>
      </c>
      <c r="AI23" s="24" t="s">
        <v>48</v>
      </c>
      <c r="AJ23" s="27" t="s">
        <v>1020</v>
      </c>
      <c r="AK23" s="29">
        <v>0</v>
      </c>
      <c r="AL23" s="24" t="s">
        <v>48</v>
      </c>
      <c r="AM23" s="27" t="s">
        <v>910</v>
      </c>
      <c r="AN23" s="84" t="s">
        <v>442</v>
      </c>
      <c r="AO23" s="22" t="s">
        <v>1021</v>
      </c>
      <c r="AP23" s="30">
        <v>56</v>
      </c>
      <c r="AQ23" s="30">
        <v>8</v>
      </c>
      <c r="AR23" s="22" t="s">
        <v>103</v>
      </c>
      <c r="AS23" s="31" t="s">
        <v>1225</v>
      </c>
      <c r="AT23" s="31"/>
      <c r="AU23" s="31" t="s">
        <v>1226</v>
      </c>
      <c r="AV23" s="31" t="s">
        <v>1227</v>
      </c>
      <c r="AW23" s="30" t="s">
        <v>968</v>
      </c>
      <c r="AX23" s="22">
        <v>17</v>
      </c>
      <c r="AY23" s="22" t="s">
        <v>1228</v>
      </c>
      <c r="AZ23" s="75"/>
      <c r="BA23" s="75"/>
      <c r="BB23" s="75"/>
      <c r="BC23" s="75"/>
      <c r="BD23" s="75"/>
      <c r="BE23" s="86"/>
      <c r="BF23" s="22"/>
      <c r="BG23" s="22"/>
      <c r="BH23" s="22"/>
      <c r="BI23" s="22"/>
      <c r="BJ23" s="87"/>
      <c r="BK23" s="86"/>
      <c r="BL23" s="22"/>
      <c r="BM23" s="22"/>
      <c r="BN23" s="22"/>
      <c r="BO23" s="22"/>
      <c r="BP23" s="88"/>
    </row>
    <row r="24" spans="1:68" s="90" customFormat="1" ht="26.25" customHeight="1" thickBot="1" x14ac:dyDescent="0.3">
      <c r="A24" s="13" t="s">
        <v>941</v>
      </c>
      <c r="B24" s="28"/>
      <c r="C24" s="30">
        <v>4551</v>
      </c>
      <c r="D24" s="75" t="s">
        <v>1025</v>
      </c>
      <c r="E24" s="22" t="s">
        <v>52</v>
      </c>
      <c r="F24" s="22" t="s">
        <v>953</v>
      </c>
      <c r="G24" s="85">
        <v>40431</v>
      </c>
      <c r="H24" s="78">
        <v>8</v>
      </c>
      <c r="I24" s="78">
        <v>8</v>
      </c>
      <c r="J24" s="19"/>
      <c r="K24" s="22" t="s">
        <v>1026</v>
      </c>
      <c r="L24" s="19" t="s">
        <v>1027</v>
      </c>
      <c r="M24" s="20"/>
      <c r="N24" s="22" t="s">
        <v>1028</v>
      </c>
      <c r="O24" s="19" t="s">
        <v>1029</v>
      </c>
      <c r="P24" s="20"/>
      <c r="Q24" s="21" t="s">
        <v>46</v>
      </c>
      <c r="R24" s="22" t="s">
        <v>906</v>
      </c>
      <c r="S24" s="21" t="s">
        <v>53</v>
      </c>
      <c r="T24" s="22" t="s">
        <v>911</v>
      </c>
      <c r="U24" s="23" t="s">
        <v>958</v>
      </c>
      <c r="V24" s="23" t="s">
        <v>958</v>
      </c>
      <c r="W24" s="24" t="s">
        <v>48</v>
      </c>
      <c r="X24" s="22" t="s">
        <v>913</v>
      </c>
      <c r="Y24" s="24" t="s">
        <v>50</v>
      </c>
      <c r="Z24" s="22" t="s">
        <v>908</v>
      </c>
      <c r="AA24" s="25" t="s">
        <v>49</v>
      </c>
      <c r="AB24" s="16" t="s">
        <v>999</v>
      </c>
      <c r="AC24" s="25" t="s">
        <v>50</v>
      </c>
      <c r="AD24" s="26" t="s">
        <v>1030</v>
      </c>
      <c r="AE24" s="24" t="s">
        <v>49</v>
      </c>
      <c r="AF24" s="27" t="s">
        <v>923</v>
      </c>
      <c r="AG24" s="25" t="s">
        <v>48</v>
      </c>
      <c r="AH24" s="27" t="s">
        <v>962</v>
      </c>
      <c r="AI24" s="24" t="s">
        <v>50</v>
      </c>
      <c r="AJ24" s="27" t="s">
        <v>963</v>
      </c>
      <c r="AK24" s="29">
        <v>1</v>
      </c>
      <c r="AL24" s="24"/>
      <c r="AM24" s="27" t="s">
        <v>909</v>
      </c>
      <c r="AN24" s="22"/>
      <c r="AO24" s="22" t="s">
        <v>1031</v>
      </c>
      <c r="AP24" s="30">
        <v>27</v>
      </c>
      <c r="AQ24" s="30">
        <v>5</v>
      </c>
      <c r="AR24" s="22" t="s">
        <v>978</v>
      </c>
      <c r="AS24" s="31" t="s">
        <v>1032</v>
      </c>
      <c r="AT24" s="31"/>
      <c r="AU24" s="31" t="s">
        <v>1033</v>
      </c>
      <c r="AV24" s="31"/>
      <c r="AW24" s="30" t="s">
        <v>968</v>
      </c>
      <c r="AX24" s="22">
        <v>17</v>
      </c>
      <c r="AY24" s="22" t="s">
        <v>1034</v>
      </c>
      <c r="AZ24" s="22"/>
      <c r="BA24" s="22"/>
      <c r="BB24" s="22"/>
      <c r="BC24" s="22"/>
      <c r="BD24" s="22"/>
      <c r="BE24" s="86"/>
      <c r="BF24" s="22"/>
      <c r="BG24" s="22"/>
      <c r="BH24" s="22"/>
      <c r="BI24" s="22"/>
      <c r="BJ24" s="87"/>
      <c r="BK24" s="86"/>
      <c r="BL24" s="22"/>
      <c r="BM24" s="22"/>
      <c r="BN24" s="22"/>
      <c r="BO24" s="22"/>
      <c r="BP24" s="88"/>
    </row>
    <row r="25" spans="1:68" s="89" customFormat="1" ht="27" customHeight="1" x14ac:dyDescent="0.25">
      <c r="A25" s="13" t="s">
        <v>942</v>
      </c>
      <c r="B25" s="28"/>
      <c r="C25" s="30">
        <v>4615</v>
      </c>
      <c r="D25" s="75" t="s">
        <v>1145</v>
      </c>
      <c r="E25" s="22" t="s">
        <v>52</v>
      </c>
      <c r="F25" s="22" t="s">
        <v>953</v>
      </c>
      <c r="G25" s="85">
        <v>40628</v>
      </c>
      <c r="H25" s="18">
        <v>7</v>
      </c>
      <c r="I25" s="78">
        <v>7</v>
      </c>
      <c r="J25" s="19" t="s">
        <v>1146</v>
      </c>
      <c r="K25" s="22" t="s">
        <v>1147</v>
      </c>
      <c r="L25" s="19" t="s">
        <v>1148</v>
      </c>
      <c r="M25" s="79" t="s">
        <v>1148</v>
      </c>
      <c r="N25" s="22" t="s">
        <v>1149</v>
      </c>
      <c r="O25" s="19" t="s">
        <v>1150</v>
      </c>
      <c r="P25" s="20">
        <v>3508</v>
      </c>
      <c r="Q25" s="21" t="s">
        <v>53</v>
      </c>
      <c r="R25" s="22" t="s">
        <v>911</v>
      </c>
      <c r="S25" s="21" t="s">
        <v>47</v>
      </c>
      <c r="T25" s="22" t="s">
        <v>907</v>
      </c>
      <c r="U25" s="23" t="s">
        <v>958</v>
      </c>
      <c r="V25" s="23" t="s">
        <v>958</v>
      </c>
      <c r="W25" s="24" t="s">
        <v>934</v>
      </c>
      <c r="X25" s="22" t="s">
        <v>1129</v>
      </c>
      <c r="Y25" s="24" t="s">
        <v>50</v>
      </c>
      <c r="Z25" s="22" t="s">
        <v>908</v>
      </c>
      <c r="AA25" s="25" t="s">
        <v>49</v>
      </c>
      <c r="AB25" s="16" t="s">
        <v>999</v>
      </c>
      <c r="AC25" s="25" t="s">
        <v>49</v>
      </c>
      <c r="AD25" s="26" t="s">
        <v>960</v>
      </c>
      <c r="AE25" s="24" t="s">
        <v>49</v>
      </c>
      <c r="AF25" s="27" t="s">
        <v>923</v>
      </c>
      <c r="AG25" s="25" t="s">
        <v>48</v>
      </c>
      <c r="AH25" s="27" t="s">
        <v>962</v>
      </c>
      <c r="AI25" s="24" t="s">
        <v>50</v>
      </c>
      <c r="AJ25" s="27" t="s">
        <v>963</v>
      </c>
      <c r="AK25" s="91">
        <v>2</v>
      </c>
      <c r="AL25" s="24" t="s">
        <v>48</v>
      </c>
      <c r="AM25" s="27" t="s">
        <v>910</v>
      </c>
      <c r="AN25" s="84" t="s">
        <v>553</v>
      </c>
      <c r="AO25" s="22" t="s">
        <v>1065</v>
      </c>
      <c r="AP25" s="30">
        <v>16</v>
      </c>
      <c r="AQ25" s="30">
        <v>3</v>
      </c>
      <c r="AR25" s="22" t="s">
        <v>978</v>
      </c>
      <c r="AS25" s="31" t="s">
        <v>1151</v>
      </c>
      <c r="AT25" s="31"/>
      <c r="AU25" s="31" t="s">
        <v>1152</v>
      </c>
      <c r="AV25" s="31"/>
      <c r="AW25" s="30" t="s">
        <v>968</v>
      </c>
      <c r="AX25" s="22">
        <v>17</v>
      </c>
      <c r="AY25" s="92" t="s">
        <v>1153</v>
      </c>
      <c r="AZ25" s="75"/>
      <c r="BA25" s="75"/>
      <c r="BB25" s="75"/>
      <c r="BC25" s="75"/>
      <c r="BD25" s="75"/>
      <c r="BE25" s="86"/>
      <c r="BF25" s="22"/>
      <c r="BG25" s="22"/>
      <c r="BH25" s="22"/>
      <c r="BI25" s="22"/>
      <c r="BJ25" s="87"/>
      <c r="BK25" s="86"/>
      <c r="BL25" s="22"/>
      <c r="BM25" s="22"/>
      <c r="BN25" s="22"/>
      <c r="BO25" s="22"/>
      <c r="BP25" s="88"/>
    </row>
    <row r="26" spans="1:68" s="89" customFormat="1" ht="27" customHeight="1" x14ac:dyDescent="0.25">
      <c r="A26" s="13" t="s">
        <v>943</v>
      </c>
      <c r="B26" s="28"/>
      <c r="C26" s="30">
        <v>4584</v>
      </c>
      <c r="D26" s="75" t="s">
        <v>1229</v>
      </c>
      <c r="E26" s="22" t="s">
        <v>52</v>
      </c>
      <c r="F26" s="22" t="s">
        <v>45</v>
      </c>
      <c r="G26" s="85">
        <v>40389</v>
      </c>
      <c r="H26" s="78">
        <v>8</v>
      </c>
      <c r="I26" s="78">
        <v>8</v>
      </c>
      <c r="J26" s="19" t="s">
        <v>1230</v>
      </c>
      <c r="K26" s="22" t="s">
        <v>1231</v>
      </c>
      <c r="L26" s="19" t="s">
        <v>1232</v>
      </c>
      <c r="M26" s="20">
        <v>29360</v>
      </c>
      <c r="N26" s="22" t="s">
        <v>1233</v>
      </c>
      <c r="O26" s="19" t="s">
        <v>1234</v>
      </c>
      <c r="P26" s="20">
        <v>31405</v>
      </c>
      <c r="Q26" s="21" t="s">
        <v>58</v>
      </c>
      <c r="R26" s="22" t="s">
        <v>921</v>
      </c>
      <c r="S26" s="21" t="s">
        <v>47</v>
      </c>
      <c r="T26" s="22" t="s">
        <v>907</v>
      </c>
      <c r="U26" s="23" t="s">
        <v>958</v>
      </c>
      <c r="V26" s="23" t="s">
        <v>958</v>
      </c>
      <c r="W26" s="24" t="s">
        <v>50</v>
      </c>
      <c r="X26" s="22" t="s">
        <v>908</v>
      </c>
      <c r="Y26" s="24" t="s">
        <v>50</v>
      </c>
      <c r="Z26" s="22" t="s">
        <v>908</v>
      </c>
      <c r="AA26" s="25" t="s">
        <v>50</v>
      </c>
      <c r="AB26" s="16" t="s">
        <v>975</v>
      </c>
      <c r="AC26" s="25" t="s">
        <v>48</v>
      </c>
      <c r="AD26" s="26" t="s">
        <v>1019</v>
      </c>
      <c r="AE26" s="24" t="s">
        <v>50</v>
      </c>
      <c r="AF26" s="27" t="s">
        <v>961</v>
      </c>
      <c r="AG26" s="25" t="s">
        <v>48</v>
      </c>
      <c r="AH26" s="27" t="s">
        <v>962</v>
      </c>
      <c r="AI26" s="24" t="s">
        <v>50</v>
      </c>
      <c r="AJ26" s="27" t="s">
        <v>963</v>
      </c>
      <c r="AK26" s="29">
        <v>1</v>
      </c>
      <c r="AL26" s="24" t="s">
        <v>50</v>
      </c>
      <c r="AM26" s="27" t="s">
        <v>916</v>
      </c>
      <c r="AN26" s="84" t="s">
        <v>1235</v>
      </c>
      <c r="AO26" s="22" t="s">
        <v>1001</v>
      </c>
      <c r="AP26" s="30">
        <v>48</v>
      </c>
      <c r="AQ26" s="30">
        <v>7</v>
      </c>
      <c r="AR26" s="22" t="s">
        <v>103</v>
      </c>
      <c r="AS26" s="31" t="s">
        <v>1236</v>
      </c>
      <c r="AT26" s="31"/>
      <c r="AU26" s="31" t="s">
        <v>1237</v>
      </c>
      <c r="AV26" s="31"/>
      <c r="AW26" s="30" t="s">
        <v>968</v>
      </c>
      <c r="AX26" s="22">
        <v>17</v>
      </c>
      <c r="AY26" s="22" t="s">
        <v>1238</v>
      </c>
      <c r="AZ26" s="75"/>
      <c r="BA26" s="75"/>
      <c r="BB26" s="75"/>
      <c r="BC26" s="75"/>
      <c r="BD26" s="75"/>
      <c r="BE26" s="86"/>
      <c r="BF26" s="22"/>
      <c r="BG26" s="22"/>
      <c r="BH26" s="22"/>
      <c r="BI26" s="22"/>
      <c r="BJ26" s="87"/>
      <c r="BK26" s="86"/>
      <c r="BL26" s="22"/>
      <c r="BM26" s="22"/>
      <c r="BN26" s="22"/>
      <c r="BO26" s="22"/>
      <c r="BP26" s="88"/>
    </row>
    <row r="27" spans="1:68" s="89" customFormat="1" ht="27" customHeight="1" x14ac:dyDescent="0.25">
      <c r="A27" s="13" t="s">
        <v>944</v>
      </c>
      <c r="B27" s="28"/>
      <c r="C27" s="30">
        <v>4556</v>
      </c>
      <c r="D27" s="75" t="s">
        <v>1035</v>
      </c>
      <c r="E27" s="22" t="s">
        <v>52</v>
      </c>
      <c r="F27" s="22" t="s">
        <v>953</v>
      </c>
      <c r="G27" s="85">
        <v>40333</v>
      </c>
      <c r="H27" s="78">
        <v>8</v>
      </c>
      <c r="I27" s="78">
        <v>8</v>
      </c>
      <c r="J27" s="19"/>
      <c r="K27" s="22" t="s">
        <v>1036</v>
      </c>
      <c r="L27" s="19" t="s">
        <v>1037</v>
      </c>
      <c r="M27" s="20"/>
      <c r="N27" s="22" t="s">
        <v>1038</v>
      </c>
      <c r="O27" s="19" t="s">
        <v>1039</v>
      </c>
      <c r="P27" s="20"/>
      <c r="Q27" s="21" t="s">
        <v>46</v>
      </c>
      <c r="R27" s="22" t="s">
        <v>906</v>
      </c>
      <c r="S27" s="21" t="s">
        <v>47</v>
      </c>
      <c r="T27" s="22" t="s">
        <v>907</v>
      </c>
      <c r="U27" s="23" t="s">
        <v>958</v>
      </c>
      <c r="V27" s="23" t="s">
        <v>958</v>
      </c>
      <c r="W27" s="24" t="s">
        <v>48</v>
      </c>
      <c r="X27" s="22" t="s">
        <v>913</v>
      </c>
      <c r="Y27" s="24" t="s">
        <v>50</v>
      </c>
      <c r="Z27" s="22" t="s">
        <v>908</v>
      </c>
      <c r="AA27" s="25" t="s">
        <v>50</v>
      </c>
      <c r="AB27" s="16" t="s">
        <v>975</v>
      </c>
      <c r="AC27" s="25" t="s">
        <v>558</v>
      </c>
      <c r="AD27" s="26" t="s">
        <v>1000</v>
      </c>
      <c r="AE27" s="24" t="s">
        <v>50</v>
      </c>
      <c r="AF27" s="27" t="s">
        <v>961</v>
      </c>
      <c r="AG27" s="25" t="s">
        <v>48</v>
      </c>
      <c r="AH27" s="27" t="s">
        <v>962</v>
      </c>
      <c r="AI27" s="24" t="s">
        <v>48</v>
      </c>
      <c r="AJ27" s="27" t="s">
        <v>1020</v>
      </c>
      <c r="AK27" s="29">
        <v>0</v>
      </c>
      <c r="AL27" s="24"/>
      <c r="AM27" s="27" t="s">
        <v>909</v>
      </c>
      <c r="AN27" s="22"/>
      <c r="AO27" s="22" t="s">
        <v>1001</v>
      </c>
      <c r="AP27" s="30">
        <v>32</v>
      </c>
      <c r="AQ27" s="30">
        <v>5</v>
      </c>
      <c r="AR27" s="22" t="s">
        <v>965</v>
      </c>
      <c r="AS27" s="31" t="s">
        <v>1040</v>
      </c>
      <c r="AT27" s="31"/>
      <c r="AU27" s="31" t="s">
        <v>1041</v>
      </c>
      <c r="AV27" s="31"/>
      <c r="AW27" s="30" t="s">
        <v>968</v>
      </c>
      <c r="AX27" s="22">
        <v>17</v>
      </c>
      <c r="AY27" s="22" t="s">
        <v>1042</v>
      </c>
      <c r="AZ27" s="22"/>
      <c r="BA27" s="22"/>
      <c r="BB27" s="22"/>
      <c r="BC27" s="22"/>
      <c r="BD27" s="22"/>
      <c r="BE27" s="86"/>
      <c r="BF27" s="22"/>
      <c r="BG27" s="22"/>
      <c r="BH27" s="22"/>
      <c r="BI27" s="22"/>
      <c r="BJ27" s="87"/>
      <c r="BK27" s="86"/>
      <c r="BL27" s="22"/>
      <c r="BM27" s="22"/>
      <c r="BN27" s="22"/>
      <c r="BO27" s="22"/>
      <c r="BP27" s="88"/>
    </row>
    <row r="28" spans="1:68" s="89" customFormat="1" ht="27" customHeight="1" x14ac:dyDescent="0.25">
      <c r="A28" s="13" t="s">
        <v>945</v>
      </c>
      <c r="B28" s="28"/>
      <c r="C28" s="30">
        <v>4557</v>
      </c>
      <c r="D28" s="75" t="s">
        <v>1043</v>
      </c>
      <c r="E28" s="22" t="s">
        <v>52</v>
      </c>
      <c r="F28" s="22" t="s">
        <v>953</v>
      </c>
      <c r="G28" s="85">
        <v>40366</v>
      </c>
      <c r="H28" s="78">
        <v>8</v>
      </c>
      <c r="I28" s="78">
        <v>8</v>
      </c>
      <c r="J28" s="19"/>
      <c r="K28" s="22" t="s">
        <v>1044</v>
      </c>
      <c r="L28" s="19" t="s">
        <v>1045</v>
      </c>
      <c r="M28" s="20"/>
      <c r="N28" s="22" t="s">
        <v>1046</v>
      </c>
      <c r="O28" s="19" t="s">
        <v>1047</v>
      </c>
      <c r="P28" s="20"/>
      <c r="Q28" s="21" t="s">
        <v>46</v>
      </c>
      <c r="R28" s="22" t="s">
        <v>906</v>
      </c>
      <c r="S28" s="21" t="s">
        <v>47</v>
      </c>
      <c r="T28" s="22" t="s">
        <v>907</v>
      </c>
      <c r="U28" s="23" t="s">
        <v>958</v>
      </c>
      <c r="V28" s="23" t="s">
        <v>958</v>
      </c>
      <c r="W28" s="24" t="s">
        <v>48</v>
      </c>
      <c r="X28" s="22" t="s">
        <v>913</v>
      </c>
      <c r="Y28" s="24" t="s">
        <v>48</v>
      </c>
      <c r="Z28" s="22" t="s">
        <v>913</v>
      </c>
      <c r="AA28" s="25" t="s">
        <v>49</v>
      </c>
      <c r="AB28" s="16" t="s">
        <v>999</v>
      </c>
      <c r="AC28" s="25" t="s">
        <v>48</v>
      </c>
      <c r="AD28" s="26" t="s">
        <v>1019</v>
      </c>
      <c r="AE28" s="24" t="s">
        <v>49</v>
      </c>
      <c r="AF28" s="27" t="s">
        <v>923</v>
      </c>
      <c r="AG28" s="25" t="s">
        <v>48</v>
      </c>
      <c r="AH28" s="27" t="s">
        <v>962</v>
      </c>
      <c r="AI28" s="24" t="s">
        <v>50</v>
      </c>
      <c r="AJ28" s="27" t="s">
        <v>963</v>
      </c>
      <c r="AK28" s="29">
        <v>1</v>
      </c>
      <c r="AL28" s="24"/>
      <c r="AM28" s="27" t="s">
        <v>909</v>
      </c>
      <c r="AN28" s="22"/>
      <c r="AO28" s="22" t="s">
        <v>1031</v>
      </c>
      <c r="AP28" s="30">
        <v>26</v>
      </c>
      <c r="AQ28" s="30">
        <v>4</v>
      </c>
      <c r="AR28" s="22" t="s">
        <v>965</v>
      </c>
      <c r="AS28" s="31" t="s">
        <v>1048</v>
      </c>
      <c r="AT28" s="31"/>
      <c r="AU28" s="31" t="s">
        <v>1049</v>
      </c>
      <c r="AV28" s="31"/>
      <c r="AW28" s="30" t="s">
        <v>968</v>
      </c>
      <c r="AX28" s="22">
        <v>17</v>
      </c>
      <c r="AY28" s="22" t="s">
        <v>1050</v>
      </c>
      <c r="AZ28" s="22"/>
      <c r="BA28" s="22"/>
      <c r="BB28" s="22"/>
      <c r="BC28" s="22"/>
      <c r="BD28" s="22"/>
      <c r="BE28" s="86"/>
      <c r="BF28" s="22"/>
      <c r="BG28" s="22"/>
      <c r="BH28" s="22"/>
      <c r="BI28" s="22"/>
      <c r="BJ28" s="87"/>
      <c r="BK28" s="86"/>
      <c r="BL28" s="22"/>
      <c r="BM28" s="22"/>
      <c r="BN28" s="22"/>
      <c r="BO28" s="22"/>
      <c r="BP28" s="88"/>
    </row>
    <row r="29" spans="1:68" s="89" customFormat="1" ht="27" customHeight="1" x14ac:dyDescent="0.25">
      <c r="A29" s="13" t="s">
        <v>946</v>
      </c>
      <c r="B29" s="28"/>
      <c r="C29" s="30">
        <v>4561</v>
      </c>
      <c r="D29" s="75" t="s">
        <v>1051</v>
      </c>
      <c r="E29" s="22" t="s">
        <v>44</v>
      </c>
      <c r="F29" s="22" t="s">
        <v>953</v>
      </c>
      <c r="G29" s="85">
        <v>40494</v>
      </c>
      <c r="H29" s="78">
        <v>8</v>
      </c>
      <c r="I29" s="78">
        <v>8</v>
      </c>
      <c r="J29" s="19"/>
      <c r="K29" s="22" t="s">
        <v>1052</v>
      </c>
      <c r="L29" s="19" t="s">
        <v>1053</v>
      </c>
      <c r="M29" s="20"/>
      <c r="N29" s="22" t="s">
        <v>1054</v>
      </c>
      <c r="O29" s="19" t="s">
        <v>1055</v>
      </c>
      <c r="P29" s="20"/>
      <c r="Q29" s="21" t="s">
        <v>46</v>
      </c>
      <c r="R29" s="22" t="s">
        <v>906</v>
      </c>
      <c r="S29" s="21" t="s">
        <v>47</v>
      </c>
      <c r="T29" s="22" t="s">
        <v>907</v>
      </c>
      <c r="U29" s="23" t="s">
        <v>958</v>
      </c>
      <c r="V29" s="23" t="s">
        <v>958</v>
      </c>
      <c r="W29" s="24" t="s">
        <v>50</v>
      </c>
      <c r="X29" s="22" t="s">
        <v>908</v>
      </c>
      <c r="Y29" s="24" t="s">
        <v>50</v>
      </c>
      <c r="Z29" s="22" t="s">
        <v>908</v>
      </c>
      <c r="AA29" s="25" t="s">
        <v>50</v>
      </c>
      <c r="AB29" s="16" t="s">
        <v>975</v>
      </c>
      <c r="AC29" s="25" t="s">
        <v>50</v>
      </c>
      <c r="AD29" s="26" t="s">
        <v>1030</v>
      </c>
      <c r="AE29" s="24" t="s">
        <v>49</v>
      </c>
      <c r="AF29" s="27" t="s">
        <v>923</v>
      </c>
      <c r="AG29" s="25" t="s">
        <v>50</v>
      </c>
      <c r="AH29" s="27" t="s">
        <v>987</v>
      </c>
      <c r="AI29" s="24" t="s">
        <v>50</v>
      </c>
      <c r="AJ29" s="27" t="s">
        <v>963</v>
      </c>
      <c r="AK29" s="29">
        <v>1</v>
      </c>
      <c r="AL29" s="24"/>
      <c r="AM29" s="27" t="s">
        <v>909</v>
      </c>
      <c r="AN29" s="22"/>
      <c r="AO29" s="22" t="s">
        <v>988</v>
      </c>
      <c r="AP29" s="30">
        <v>1</v>
      </c>
      <c r="AQ29" s="30">
        <v>2</v>
      </c>
      <c r="AR29" s="22" t="s">
        <v>989</v>
      </c>
      <c r="AS29" s="31" t="s">
        <v>1056</v>
      </c>
      <c r="AT29" s="31"/>
      <c r="AU29" s="31" t="s">
        <v>1057</v>
      </c>
      <c r="AV29" s="31"/>
      <c r="AW29" s="30" t="s">
        <v>968</v>
      </c>
      <c r="AX29" s="22">
        <v>17</v>
      </c>
      <c r="AY29" s="22" t="s">
        <v>1058</v>
      </c>
      <c r="AZ29" s="22"/>
      <c r="BA29" s="22"/>
      <c r="BB29" s="22"/>
      <c r="BC29" s="22"/>
      <c r="BD29" s="22"/>
      <c r="BE29" s="86"/>
      <c r="BF29" s="22"/>
      <c r="BG29" s="22"/>
      <c r="BH29" s="22"/>
      <c r="BI29" s="22"/>
      <c r="BJ29" s="87"/>
      <c r="BK29" s="86"/>
      <c r="BL29" s="22"/>
      <c r="BM29" s="22"/>
      <c r="BN29" s="22"/>
      <c r="BO29" s="22"/>
      <c r="BP29" s="88"/>
    </row>
    <row r="30" spans="1:68" s="89" customFormat="1" ht="27" customHeight="1" x14ac:dyDescent="0.25">
      <c r="A30" s="13" t="s">
        <v>947</v>
      </c>
      <c r="B30" s="28"/>
      <c r="C30" s="30">
        <v>4588</v>
      </c>
      <c r="D30" s="75" t="s">
        <v>1239</v>
      </c>
      <c r="E30" s="22" t="s">
        <v>44</v>
      </c>
      <c r="F30" s="22" t="s">
        <v>45</v>
      </c>
      <c r="G30" s="85">
        <v>40494</v>
      </c>
      <c r="H30" s="78">
        <v>8</v>
      </c>
      <c r="I30" s="78">
        <v>8</v>
      </c>
      <c r="J30" s="19" t="s">
        <v>1240</v>
      </c>
      <c r="K30" s="22" t="s">
        <v>1052</v>
      </c>
      <c r="L30" s="19" t="s">
        <v>1053</v>
      </c>
      <c r="M30" s="20">
        <v>31637</v>
      </c>
      <c r="N30" s="22" t="s">
        <v>1054</v>
      </c>
      <c r="O30" s="19" t="s">
        <v>1055</v>
      </c>
      <c r="P30" s="20">
        <v>32874</v>
      </c>
      <c r="Q30" s="21" t="s">
        <v>53</v>
      </c>
      <c r="R30" s="22" t="s">
        <v>911</v>
      </c>
      <c r="S30" s="21" t="s">
        <v>47</v>
      </c>
      <c r="T30" s="22" t="s">
        <v>907</v>
      </c>
      <c r="U30" s="23" t="s">
        <v>958</v>
      </c>
      <c r="V30" s="23" t="s">
        <v>958</v>
      </c>
      <c r="W30" s="24" t="s">
        <v>48</v>
      </c>
      <c r="X30" s="22" t="s">
        <v>913</v>
      </c>
      <c r="Y30" s="24" t="s">
        <v>50</v>
      </c>
      <c r="Z30" s="22" t="s">
        <v>908</v>
      </c>
      <c r="AA30" s="25" t="s">
        <v>50</v>
      </c>
      <c r="AB30" s="16" t="s">
        <v>975</v>
      </c>
      <c r="AC30" s="25" t="s">
        <v>50</v>
      </c>
      <c r="AD30" s="26" t="s">
        <v>1030</v>
      </c>
      <c r="AE30" s="24" t="s">
        <v>558</v>
      </c>
      <c r="AF30" s="27" t="s">
        <v>976</v>
      </c>
      <c r="AG30" s="25" t="s">
        <v>50</v>
      </c>
      <c r="AH30" s="27" t="s">
        <v>987</v>
      </c>
      <c r="AI30" s="24" t="s">
        <v>50</v>
      </c>
      <c r="AJ30" s="27" t="s">
        <v>963</v>
      </c>
      <c r="AK30" s="29">
        <v>1</v>
      </c>
      <c r="AL30" s="24" t="s">
        <v>48</v>
      </c>
      <c r="AM30" s="27" t="s">
        <v>910</v>
      </c>
      <c r="AN30" s="84" t="s">
        <v>1241</v>
      </c>
      <c r="AO30" s="22" t="s">
        <v>988</v>
      </c>
      <c r="AP30" s="30">
        <v>1</v>
      </c>
      <c r="AQ30" s="30">
        <v>2</v>
      </c>
      <c r="AR30" s="22" t="s">
        <v>989</v>
      </c>
      <c r="AS30" s="31" t="s">
        <v>1056</v>
      </c>
      <c r="AT30" s="31"/>
      <c r="AU30" s="31" t="s">
        <v>1057</v>
      </c>
      <c r="AV30" s="31"/>
      <c r="AW30" s="30" t="s">
        <v>968</v>
      </c>
      <c r="AX30" s="22">
        <v>17</v>
      </c>
      <c r="AY30" s="22" t="s">
        <v>1242</v>
      </c>
      <c r="AZ30" s="75"/>
      <c r="BA30" s="75"/>
      <c r="BB30" s="75"/>
      <c r="BC30" s="75"/>
      <c r="BD30" s="75"/>
      <c r="BE30" s="86"/>
      <c r="BF30" s="22"/>
      <c r="BG30" s="22"/>
      <c r="BH30" s="22"/>
      <c r="BI30" s="22"/>
      <c r="BJ30" s="87"/>
      <c r="BK30" s="86"/>
      <c r="BL30" s="22"/>
      <c r="BM30" s="22"/>
      <c r="BN30" s="22"/>
      <c r="BO30" s="22"/>
      <c r="BP30" s="88"/>
    </row>
    <row r="31" spans="1:68" s="89" customFormat="1" ht="27" customHeight="1" x14ac:dyDescent="0.25">
      <c r="A31" s="13" t="s">
        <v>948</v>
      </c>
      <c r="B31" s="28"/>
      <c r="C31" s="30">
        <v>4562</v>
      </c>
      <c r="D31" s="75" t="s">
        <v>1059</v>
      </c>
      <c r="E31" s="22" t="s">
        <v>44</v>
      </c>
      <c r="F31" s="22" t="s">
        <v>953</v>
      </c>
      <c r="G31" s="85">
        <v>40596</v>
      </c>
      <c r="H31" s="78">
        <v>8</v>
      </c>
      <c r="I31" s="78">
        <v>8</v>
      </c>
      <c r="J31" s="19"/>
      <c r="K31" s="22" t="s">
        <v>1060</v>
      </c>
      <c r="L31" s="19" t="s">
        <v>1061</v>
      </c>
      <c r="M31" s="20"/>
      <c r="N31" s="22" t="s">
        <v>1062</v>
      </c>
      <c r="O31" s="19" t="s">
        <v>1063</v>
      </c>
      <c r="P31" s="20"/>
      <c r="Q31" s="21" t="s">
        <v>53</v>
      </c>
      <c r="R31" s="22" t="s">
        <v>911</v>
      </c>
      <c r="S31" s="21" t="s">
        <v>59</v>
      </c>
      <c r="T31" s="22" t="s">
        <v>923</v>
      </c>
      <c r="U31" s="23" t="s">
        <v>958</v>
      </c>
      <c r="V31" s="23" t="s">
        <v>958</v>
      </c>
      <c r="W31" s="24" t="s">
        <v>48</v>
      </c>
      <c r="X31" s="22" t="s">
        <v>913</v>
      </c>
      <c r="Y31" s="24" t="s">
        <v>50</v>
      </c>
      <c r="Z31" s="22" t="s">
        <v>908</v>
      </c>
      <c r="AA31" s="25" t="s">
        <v>50</v>
      </c>
      <c r="AB31" s="16" t="s">
        <v>975</v>
      </c>
      <c r="AC31" s="25" t="s">
        <v>49</v>
      </c>
      <c r="AD31" s="26" t="s">
        <v>960</v>
      </c>
      <c r="AE31" s="24" t="s">
        <v>558</v>
      </c>
      <c r="AF31" s="27" t="s">
        <v>976</v>
      </c>
      <c r="AG31" s="25" t="s">
        <v>49</v>
      </c>
      <c r="AH31" s="27" t="s">
        <v>1064</v>
      </c>
      <c r="AI31" s="24" t="s">
        <v>50</v>
      </c>
      <c r="AJ31" s="27" t="s">
        <v>963</v>
      </c>
      <c r="AK31" s="29">
        <v>0</v>
      </c>
      <c r="AL31" s="24"/>
      <c r="AM31" s="27" t="s">
        <v>909</v>
      </c>
      <c r="AN31" s="22"/>
      <c r="AO31" s="22" t="s">
        <v>1065</v>
      </c>
      <c r="AP31" s="30">
        <v>17</v>
      </c>
      <c r="AQ31" s="30">
        <v>3</v>
      </c>
      <c r="AR31" s="22" t="s">
        <v>978</v>
      </c>
      <c r="AS31" s="31" t="s">
        <v>1066</v>
      </c>
      <c r="AT31" s="31"/>
      <c r="AU31" s="31" t="s">
        <v>1067</v>
      </c>
      <c r="AV31" s="31"/>
      <c r="AW31" s="30" t="s">
        <v>968</v>
      </c>
      <c r="AX31" s="22">
        <v>17</v>
      </c>
      <c r="AY31" s="22" t="s">
        <v>1068</v>
      </c>
      <c r="AZ31" s="75"/>
      <c r="BA31" s="75"/>
      <c r="BB31" s="75"/>
      <c r="BC31" s="75"/>
      <c r="BD31" s="75"/>
      <c r="BE31" s="86"/>
      <c r="BF31" s="22"/>
      <c r="BG31" s="22"/>
      <c r="BH31" s="22"/>
      <c r="BI31" s="22"/>
      <c r="BJ31" s="87"/>
      <c r="BK31" s="86"/>
      <c r="BL31" s="22"/>
      <c r="BM31" s="22"/>
      <c r="BN31" s="22"/>
      <c r="BO31" s="22"/>
      <c r="BP31" s="88"/>
    </row>
    <row r="32" spans="1:68" s="90" customFormat="1" ht="26.25" customHeight="1" x14ac:dyDescent="0.25">
      <c r="A32" s="13" t="s">
        <v>949</v>
      </c>
      <c r="B32" s="28"/>
      <c r="C32" s="30">
        <v>4622</v>
      </c>
      <c r="D32" s="75" t="s">
        <v>1154</v>
      </c>
      <c r="E32" s="22" t="s">
        <v>44</v>
      </c>
      <c r="F32" s="22" t="s">
        <v>953</v>
      </c>
      <c r="G32" s="85">
        <v>40271</v>
      </c>
      <c r="H32" s="78">
        <v>8</v>
      </c>
      <c r="I32" s="78">
        <v>8</v>
      </c>
      <c r="J32" s="19" t="s">
        <v>1155</v>
      </c>
      <c r="K32" s="22" t="s">
        <v>1156</v>
      </c>
      <c r="L32" s="19" t="s">
        <v>1157</v>
      </c>
      <c r="M32" s="20">
        <v>29206</v>
      </c>
      <c r="N32" s="22" t="s">
        <v>1158</v>
      </c>
      <c r="O32" s="19" t="s">
        <v>1155</v>
      </c>
      <c r="P32" s="20">
        <v>32034</v>
      </c>
      <c r="Q32" s="21" t="s">
        <v>46</v>
      </c>
      <c r="R32" s="22" t="s">
        <v>906</v>
      </c>
      <c r="S32" s="21" t="s">
        <v>46</v>
      </c>
      <c r="T32" s="22" t="s">
        <v>906</v>
      </c>
      <c r="U32" s="23" t="s">
        <v>958</v>
      </c>
      <c r="V32" s="23" t="s">
        <v>958</v>
      </c>
      <c r="W32" s="24" t="s">
        <v>48</v>
      </c>
      <c r="X32" s="22" t="s">
        <v>913</v>
      </c>
      <c r="Y32" s="24" t="s">
        <v>50</v>
      </c>
      <c r="Z32" s="22" t="s">
        <v>908</v>
      </c>
      <c r="AA32" s="25" t="s">
        <v>50</v>
      </c>
      <c r="AB32" s="16" t="s">
        <v>975</v>
      </c>
      <c r="AC32" s="25" t="s">
        <v>50</v>
      </c>
      <c r="AD32" s="26" t="s">
        <v>1030</v>
      </c>
      <c r="AE32" s="24" t="s">
        <v>49</v>
      </c>
      <c r="AF32" s="27" t="s">
        <v>923</v>
      </c>
      <c r="AG32" s="25" t="s">
        <v>48</v>
      </c>
      <c r="AH32" s="27" t="s">
        <v>962</v>
      </c>
      <c r="AI32" s="24" t="s">
        <v>50</v>
      </c>
      <c r="AJ32" s="27" t="s">
        <v>963</v>
      </c>
      <c r="AK32" s="29">
        <v>0</v>
      </c>
      <c r="AL32" s="24" t="s">
        <v>48</v>
      </c>
      <c r="AM32" s="27" t="s">
        <v>910</v>
      </c>
      <c r="AN32" s="84" t="s">
        <v>68</v>
      </c>
      <c r="AO32" s="22" t="s">
        <v>964</v>
      </c>
      <c r="AP32" s="30">
        <v>14</v>
      </c>
      <c r="AQ32" s="30">
        <v>3</v>
      </c>
      <c r="AR32" s="22" t="s">
        <v>965</v>
      </c>
      <c r="AS32" s="31" t="s">
        <v>1159</v>
      </c>
      <c r="AT32" s="31"/>
      <c r="AU32" s="31" t="s">
        <v>1160</v>
      </c>
      <c r="AV32" s="31"/>
      <c r="AW32" s="30" t="s">
        <v>968</v>
      </c>
      <c r="AX32" s="22">
        <v>17</v>
      </c>
      <c r="AY32" s="22" t="s">
        <v>1161</v>
      </c>
      <c r="AZ32" s="75"/>
      <c r="BA32" s="75"/>
      <c r="BB32" s="75"/>
      <c r="BC32" s="75"/>
      <c r="BD32" s="75"/>
      <c r="BE32" s="86"/>
      <c r="BF32" s="22"/>
      <c r="BG32" s="22"/>
      <c r="BH32" s="22"/>
      <c r="BI32" s="22"/>
      <c r="BJ32" s="87"/>
      <c r="BK32" s="86"/>
      <c r="BL32" s="22"/>
      <c r="BM32" s="22"/>
      <c r="BN32" s="22"/>
      <c r="BO32" s="22"/>
      <c r="BP32" s="88"/>
    </row>
    <row r="33" spans="1:68" s="89" customFormat="1" ht="27" customHeight="1" x14ac:dyDescent="0.25">
      <c r="A33" s="13" t="s">
        <v>331</v>
      </c>
      <c r="B33" s="28"/>
      <c r="C33" s="30">
        <v>4589</v>
      </c>
      <c r="D33" s="75" t="s">
        <v>1243</v>
      </c>
      <c r="E33" s="22" t="s">
        <v>44</v>
      </c>
      <c r="F33" s="22" t="s">
        <v>45</v>
      </c>
      <c r="G33" s="85">
        <v>40477</v>
      </c>
      <c r="H33" s="78">
        <v>8</v>
      </c>
      <c r="I33" s="78">
        <v>8</v>
      </c>
      <c r="J33" s="19" t="s">
        <v>1244</v>
      </c>
      <c r="K33" s="22" t="s">
        <v>1245</v>
      </c>
      <c r="L33" s="19"/>
      <c r="M33" s="20"/>
      <c r="N33" s="22" t="s">
        <v>1246</v>
      </c>
      <c r="O33" s="19" t="s">
        <v>1247</v>
      </c>
      <c r="P33" s="20"/>
      <c r="Q33" s="21" t="s">
        <v>46</v>
      </c>
      <c r="R33" s="22" t="s">
        <v>906</v>
      </c>
      <c r="S33" s="21" t="s">
        <v>47</v>
      </c>
      <c r="T33" s="22" t="s">
        <v>907</v>
      </c>
      <c r="U33" s="23" t="s">
        <v>958</v>
      </c>
      <c r="V33" s="23" t="s">
        <v>958</v>
      </c>
      <c r="W33" s="24" t="s">
        <v>48</v>
      </c>
      <c r="X33" s="22" t="s">
        <v>913</v>
      </c>
      <c r="Y33" s="24" t="s">
        <v>50</v>
      </c>
      <c r="Z33" s="22" t="s">
        <v>908</v>
      </c>
      <c r="AA33" s="25" t="s">
        <v>50</v>
      </c>
      <c r="AB33" s="16" t="s">
        <v>975</v>
      </c>
      <c r="AC33" s="25" t="s">
        <v>49</v>
      </c>
      <c r="AD33" s="26" t="s">
        <v>960</v>
      </c>
      <c r="AE33" s="24" t="s">
        <v>558</v>
      </c>
      <c r="AF33" s="27" t="s">
        <v>976</v>
      </c>
      <c r="AG33" s="25" t="s">
        <v>48</v>
      </c>
      <c r="AH33" s="27" t="s">
        <v>962</v>
      </c>
      <c r="AI33" s="24" t="s">
        <v>50</v>
      </c>
      <c r="AJ33" s="27" t="s">
        <v>963</v>
      </c>
      <c r="AK33" s="29">
        <v>1</v>
      </c>
      <c r="AL33" s="24" t="s">
        <v>48</v>
      </c>
      <c r="AM33" s="27" t="s">
        <v>910</v>
      </c>
      <c r="AN33" s="84" t="s">
        <v>553</v>
      </c>
      <c r="AO33" s="22" t="s">
        <v>1031</v>
      </c>
      <c r="AP33" s="30">
        <v>28</v>
      </c>
      <c r="AQ33" s="30">
        <v>5</v>
      </c>
      <c r="AR33" s="22" t="s">
        <v>70</v>
      </c>
      <c r="AS33" s="31" t="s">
        <v>1248</v>
      </c>
      <c r="AT33" s="31"/>
      <c r="AU33" s="31" t="s">
        <v>1249</v>
      </c>
      <c r="AV33" s="31"/>
      <c r="AW33" s="30" t="s">
        <v>968</v>
      </c>
      <c r="AX33" s="22">
        <v>17</v>
      </c>
      <c r="AY33" s="22" t="s">
        <v>1250</v>
      </c>
      <c r="AZ33" s="22"/>
      <c r="BA33" s="22"/>
      <c r="BB33" s="22"/>
      <c r="BC33" s="22"/>
      <c r="BD33" s="22"/>
      <c r="BE33" s="86"/>
      <c r="BF33" s="22"/>
      <c r="BG33" s="22"/>
      <c r="BH33" s="22"/>
      <c r="BI33" s="22"/>
      <c r="BJ33" s="87"/>
      <c r="BK33" s="86"/>
      <c r="BL33" s="22"/>
      <c r="BM33" s="22"/>
      <c r="BN33" s="22"/>
      <c r="BO33" s="22"/>
      <c r="BP33" s="88"/>
    </row>
    <row r="34" spans="1:68" s="89" customFormat="1" ht="27" customHeight="1" x14ac:dyDescent="0.25">
      <c r="A34" s="13" t="s">
        <v>332</v>
      </c>
      <c r="B34" s="28"/>
      <c r="C34" s="30">
        <v>4592</v>
      </c>
      <c r="D34" s="75" t="s">
        <v>1251</v>
      </c>
      <c r="E34" s="22" t="s">
        <v>44</v>
      </c>
      <c r="F34" s="22" t="s">
        <v>45</v>
      </c>
      <c r="G34" s="85">
        <v>40343</v>
      </c>
      <c r="H34" s="78">
        <v>8</v>
      </c>
      <c r="I34" s="78">
        <v>8</v>
      </c>
      <c r="J34" s="19" t="s">
        <v>1252</v>
      </c>
      <c r="K34" s="22" t="s">
        <v>1253</v>
      </c>
      <c r="L34" s="19" t="s">
        <v>1254</v>
      </c>
      <c r="M34" s="20">
        <v>30471</v>
      </c>
      <c r="N34" s="22" t="s">
        <v>1255</v>
      </c>
      <c r="O34" s="19" t="s">
        <v>1256</v>
      </c>
      <c r="P34" s="20">
        <v>32216</v>
      </c>
      <c r="Q34" s="21" t="s">
        <v>53</v>
      </c>
      <c r="R34" s="22" t="s">
        <v>911</v>
      </c>
      <c r="S34" s="21" t="s">
        <v>53</v>
      </c>
      <c r="T34" s="22" t="s">
        <v>911</v>
      </c>
      <c r="U34" s="23" t="s">
        <v>958</v>
      </c>
      <c r="V34" s="23" t="s">
        <v>958</v>
      </c>
      <c r="W34" s="24" t="s">
        <v>50</v>
      </c>
      <c r="X34" s="22" t="s">
        <v>908</v>
      </c>
      <c r="Y34" s="24" t="s">
        <v>50</v>
      </c>
      <c r="Z34" s="22" t="s">
        <v>908</v>
      </c>
      <c r="AA34" s="25" t="s">
        <v>50</v>
      </c>
      <c r="AB34" s="16" t="s">
        <v>975</v>
      </c>
      <c r="AC34" s="25" t="s">
        <v>48</v>
      </c>
      <c r="AD34" s="26" t="s">
        <v>1019</v>
      </c>
      <c r="AE34" s="24" t="s">
        <v>49</v>
      </c>
      <c r="AF34" s="27" t="s">
        <v>923</v>
      </c>
      <c r="AG34" s="25" t="s">
        <v>48</v>
      </c>
      <c r="AH34" s="27" t="s">
        <v>962</v>
      </c>
      <c r="AI34" s="24" t="s">
        <v>50</v>
      </c>
      <c r="AJ34" s="27" t="s">
        <v>963</v>
      </c>
      <c r="AK34" s="29">
        <v>1</v>
      </c>
      <c r="AL34" s="24" t="s">
        <v>48</v>
      </c>
      <c r="AM34" s="27" t="s">
        <v>910</v>
      </c>
      <c r="AN34" s="84" t="s">
        <v>442</v>
      </c>
      <c r="AO34" s="22" t="s">
        <v>964</v>
      </c>
      <c r="AP34" s="30">
        <v>25</v>
      </c>
      <c r="AQ34" s="30">
        <v>4</v>
      </c>
      <c r="AR34" s="22" t="s">
        <v>103</v>
      </c>
      <c r="AS34" s="31" t="s">
        <v>1257</v>
      </c>
      <c r="AT34" s="31"/>
      <c r="AU34" s="31" t="s">
        <v>1258</v>
      </c>
      <c r="AV34" s="31"/>
      <c r="AW34" s="30" t="s">
        <v>968</v>
      </c>
      <c r="AX34" s="22">
        <v>17</v>
      </c>
      <c r="AY34" s="22" t="s">
        <v>1259</v>
      </c>
      <c r="AZ34" s="75"/>
      <c r="BA34" s="75"/>
      <c r="BB34" s="75"/>
      <c r="BC34" s="75"/>
      <c r="BD34" s="75"/>
      <c r="BE34" s="86"/>
      <c r="BF34" s="22"/>
      <c r="BG34" s="22"/>
      <c r="BH34" s="22"/>
      <c r="BI34" s="22"/>
      <c r="BJ34" s="87"/>
      <c r="BK34" s="86"/>
      <c r="BL34" s="22"/>
      <c r="BM34" s="22"/>
      <c r="BN34" s="22"/>
      <c r="BO34" s="22"/>
      <c r="BP34" s="88"/>
    </row>
    <row r="35" spans="1:68" s="90" customFormat="1" ht="27" customHeight="1" x14ac:dyDescent="0.25">
      <c r="A35" s="13" t="s">
        <v>333</v>
      </c>
      <c r="B35" s="28"/>
      <c r="C35" s="30">
        <v>4593</v>
      </c>
      <c r="D35" s="75" t="s">
        <v>1260</v>
      </c>
      <c r="E35" s="22" t="s">
        <v>44</v>
      </c>
      <c r="F35" s="22" t="s">
        <v>45</v>
      </c>
      <c r="G35" s="85">
        <v>40464</v>
      </c>
      <c r="H35" s="78">
        <v>8</v>
      </c>
      <c r="I35" s="78">
        <v>8</v>
      </c>
      <c r="J35" s="19" t="s">
        <v>1261</v>
      </c>
      <c r="K35" s="22" t="s">
        <v>1262</v>
      </c>
      <c r="L35" s="19" t="s">
        <v>1263</v>
      </c>
      <c r="M35" s="20">
        <v>30695</v>
      </c>
      <c r="N35" s="22" t="s">
        <v>1264</v>
      </c>
      <c r="O35" s="19" t="s">
        <v>1265</v>
      </c>
      <c r="P35" s="20">
        <v>30866</v>
      </c>
      <c r="Q35" s="21" t="s">
        <v>53</v>
      </c>
      <c r="R35" s="22" t="s">
        <v>911</v>
      </c>
      <c r="S35" s="21" t="s">
        <v>47</v>
      </c>
      <c r="T35" s="22" t="s">
        <v>907</v>
      </c>
      <c r="U35" s="23" t="s">
        <v>958</v>
      </c>
      <c r="V35" s="23" t="s">
        <v>958</v>
      </c>
      <c r="W35" s="24" t="s">
        <v>50</v>
      </c>
      <c r="X35" s="22" t="s">
        <v>908</v>
      </c>
      <c r="Y35" s="24" t="s">
        <v>50</v>
      </c>
      <c r="Z35" s="22" t="s">
        <v>908</v>
      </c>
      <c r="AA35" s="25" t="s">
        <v>50</v>
      </c>
      <c r="AB35" s="16" t="s">
        <v>975</v>
      </c>
      <c r="AC35" s="25" t="s">
        <v>49</v>
      </c>
      <c r="AD35" s="26" t="s">
        <v>960</v>
      </c>
      <c r="AE35" s="24" t="s">
        <v>49</v>
      </c>
      <c r="AF35" s="27" t="s">
        <v>923</v>
      </c>
      <c r="AG35" s="25" t="s">
        <v>48</v>
      </c>
      <c r="AH35" s="27" t="s">
        <v>962</v>
      </c>
      <c r="AI35" s="24" t="s">
        <v>50</v>
      </c>
      <c r="AJ35" s="27" t="s">
        <v>963</v>
      </c>
      <c r="AK35" s="29">
        <v>1</v>
      </c>
      <c r="AL35" s="24" t="s">
        <v>48</v>
      </c>
      <c r="AM35" s="27" t="s">
        <v>910</v>
      </c>
      <c r="AN35" s="84" t="s">
        <v>68</v>
      </c>
      <c r="AO35" s="22" t="s">
        <v>1065</v>
      </c>
      <c r="AP35" s="30">
        <v>3</v>
      </c>
      <c r="AQ35" s="30">
        <v>1</v>
      </c>
      <c r="AR35" s="22" t="s">
        <v>70</v>
      </c>
      <c r="AS35" s="31" t="s">
        <v>1266</v>
      </c>
      <c r="AT35" s="31"/>
      <c r="AU35" s="31" t="s">
        <v>1267</v>
      </c>
      <c r="AV35" s="31"/>
      <c r="AW35" s="30" t="s">
        <v>968</v>
      </c>
      <c r="AX35" s="22">
        <v>17</v>
      </c>
      <c r="AY35" s="22" t="s">
        <v>1268</v>
      </c>
      <c r="AZ35" s="22"/>
      <c r="BA35" s="22"/>
      <c r="BB35" s="22"/>
      <c r="BC35" s="22"/>
      <c r="BD35" s="22"/>
      <c r="BE35" s="86"/>
      <c r="BF35" s="22"/>
      <c r="BG35" s="22"/>
      <c r="BH35" s="22"/>
      <c r="BI35" s="22"/>
      <c r="BJ35" s="87"/>
      <c r="BK35" s="86"/>
      <c r="BL35" s="22"/>
      <c r="BM35" s="22"/>
      <c r="BN35" s="22"/>
      <c r="BO35" s="22"/>
      <c r="BP35" s="88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B4" name="All_9_3_1"/>
    <protectedRange sqref="K4 N4 C4:G4 AN4:AR4 AU4:AV4" name="All_4_2_1"/>
    <protectedRange sqref="Q4 S4" name="All_11_1_2"/>
    <protectedRange sqref="A4:A35" name="All_4_3_1"/>
    <protectedRange sqref="AK4" name="all_2_1_1_1_1"/>
    <protectedRange sqref="AE4" name="All_1_1_1_1_1"/>
    <protectedRange sqref="AG4" name="All_7_3_1_2_1"/>
    <protectedRange sqref="AI4" name="All_24_1_1_1"/>
    <protectedRange sqref="AC4" name="All_7_2_6_2_1"/>
    <protectedRange sqref="AL4" name="All_1_2_2"/>
    <protectedRange sqref="U4:V4" name="all_2_1_1_2_2"/>
    <protectedRange sqref="B5" name="All_3_5_2"/>
    <protectedRange sqref="K5 N5 C5:G5 AN5:AR5" name="All_4_2_2"/>
    <protectedRange sqref="AU5:AV5" name="All_3_3_1_1"/>
    <protectedRange sqref="Q5 S5" name="All_11_1_2_1"/>
    <protectedRange sqref="AK5" name="all_2_1_1_1_1_1"/>
    <protectedRange sqref="AE5" name="All_1_1_1_1_1_1"/>
    <protectedRange sqref="AG5" name="All_7_3_1_2_2"/>
    <protectedRange sqref="AI5" name="All_24_1_1_1_1"/>
    <protectedRange sqref="AC5" name="All_7_2_6_2_2"/>
    <protectedRange sqref="AL5" name="All_1_2_2_1"/>
    <protectedRange sqref="U5:V5" name="all_2_1_1_2_2_1"/>
    <protectedRange sqref="B6" name="All_15_2"/>
    <protectedRange sqref="K6 N6 C6:G6 AN6:AR6 AU6:AV6" name="All_4_2_3"/>
    <protectedRange sqref="Q6 S6" name="All_11_1_2_10"/>
    <protectedRange sqref="AK6" name="all_2_1_1_1_1_2"/>
    <protectedRange sqref="AE6" name="All_1_1_1_1_1_2"/>
    <protectedRange sqref="AG6" name="All_7_3_1_2_3"/>
    <protectedRange sqref="AI6" name="All_24_1_1_1_2"/>
    <protectedRange sqref="AC6" name="All_7_2_6_2_3"/>
    <protectedRange sqref="AL6" name="All_1_2_2_2"/>
    <protectedRange sqref="U6:V6" name="all_2_1_1_2_2_2"/>
    <protectedRange sqref="B7" name="All_16_2"/>
    <protectedRange sqref="K7 N7 C7:G7 AN7:AR7" name="All_4_2_4"/>
    <protectedRange sqref="AU7:AV7" name="All_3_3_1_1_1"/>
    <protectedRange sqref="Q7 S7" name="All_11_1_2_11"/>
    <protectedRange sqref="AK7" name="all_2_1_1_1_1_3"/>
    <protectedRange sqref="AE7" name="All_1_1_1_1_1_3"/>
    <protectedRange sqref="AG7" name="All_7_3_1_2_4"/>
    <protectedRange sqref="AI7" name="All_24_1_1_1_3"/>
    <protectedRange sqref="AC7" name="All_7_2_6_2_4"/>
    <protectedRange sqref="AL7" name="All_1_2_2_3"/>
    <protectedRange sqref="U7:V7" name="all_2_1_1_2_2_3"/>
    <protectedRange sqref="B8" name="All_18_2"/>
    <protectedRange sqref="K8 N8 C8:G8 AN8:AT8" name="All_4_2_5"/>
    <protectedRange sqref="AU8:AV8" name="All_3_3_1_1_2"/>
    <protectedRange sqref="Q8 S8" name="All_11_1_2_12"/>
    <protectedRange sqref="AK8" name="all_2_1_1_1_1_4"/>
    <protectedRange sqref="AE8" name="All_1_1_1_1_1_4"/>
    <protectedRange sqref="AG8" name="All_7_3_1_2_5"/>
    <protectedRange sqref="AI8" name="All_24_1_1_1_4"/>
    <protectedRange sqref="AC8" name="All_7_2_6_2_5"/>
    <protectedRange sqref="AL8" name="All_1_2_2_4"/>
    <protectedRange sqref="U8:V8" name="all_2_1_1_2_2_4"/>
    <protectedRange sqref="B9" name="All_18_2_1"/>
    <protectedRange sqref="K9 N9 C9:G9 AN9:AR9" name="All_4_2_6"/>
    <protectedRange sqref="AU9:AV9" name="All_3_3_1_1_3"/>
    <protectedRange sqref="Q9 S9" name="All_11_1_2_13"/>
    <protectedRange sqref="AK9" name="all_2_1_1_1_1_5"/>
    <protectedRange sqref="AE9" name="All_1_1_1_1_1_5"/>
    <protectedRange sqref="AG9" name="All_7_3_1_2_6"/>
    <protectedRange sqref="AI9" name="All_24_1_1_1_5"/>
    <protectedRange sqref="AC9" name="All_7_2_6_2_6"/>
    <protectedRange sqref="AL9" name="All_1_2_2_5"/>
    <protectedRange sqref="U9:V9" name="all_2_1_1_2_2_5"/>
    <protectedRange sqref="B10" name="All_3_6_1"/>
    <protectedRange sqref="K10 N10 C10:G10 AN10:AR10 AU10:AV10" name="All_4_2_7"/>
    <protectedRange sqref="Q10 S10" name="All_11_1_2_14"/>
    <protectedRange sqref="AK10" name="all_2_1_1_1_1_6"/>
    <protectedRange sqref="AE10" name="All_1_1_1_1_1_6"/>
    <protectedRange sqref="AG10" name="All_7_3_1_2_7"/>
    <protectedRange sqref="AI10" name="All_24_1_1_1_6"/>
    <protectedRange sqref="AC10" name="All_7_2_6_2_7"/>
    <protectedRange sqref="AL10" name="All_1_2_2_6"/>
    <protectedRange sqref="U10:V10" name="all_2_1_1_2_2_6"/>
    <protectedRange sqref="B11" name="All_3_10_1"/>
    <protectedRange sqref="K11 N11 C11:G11 AN11:AR11 AU11:AV11" name="All_4_2_8"/>
    <protectedRange sqref="Q11 S11" name="All_11_1_2_15"/>
    <protectedRange sqref="AK11" name="all_2_1_1_1_1_7"/>
    <protectedRange sqref="AE11" name="All_1_1_1_1_1_7"/>
    <protectedRange sqref="AG11" name="All_7_3_1_2_8"/>
    <protectedRange sqref="AI11" name="All_24_1_1_1_7"/>
    <protectedRange sqref="AC11" name="All_7_2_6_2_8"/>
    <protectedRange sqref="AL11" name="All_1_2_2_7"/>
    <protectedRange sqref="U11:V11" name="all_2_1_1_2_2_7"/>
    <protectedRange sqref="B12" name="All_3_10_1_1"/>
    <protectedRange sqref="K12 N12 C12:G12 AN12:AR12 AU12:AV12" name="All_4_2_9"/>
    <protectedRange sqref="Q12 S12" name="All_11_1_2_16"/>
    <protectedRange sqref="AK12" name="all_2_1_1_1_1_8"/>
    <protectedRange sqref="AE12" name="All_1_1_1_1_1_8"/>
    <protectedRange sqref="AG12" name="All_7_3_1_2_9"/>
    <protectedRange sqref="AI12" name="All_24_1_1_1_8"/>
    <protectedRange sqref="AC12" name="All_7_2_6_2_9"/>
    <protectedRange sqref="AL12" name="All_1_2_2_8"/>
    <protectedRange sqref="U12:V12" name="all_2_1_1_2_2_8"/>
    <protectedRange sqref="B13" name="All_3_12_1"/>
    <protectedRange sqref="N13 K13 C13:G13 AN13:AR13" name="All_4_2_10"/>
    <protectedRange sqref="Q13 S13" name="All_11_1_2_17"/>
    <protectedRange sqref="AE13" name="All_1_1_1_1_1_9"/>
    <protectedRange sqref="AG13" name="All_7_3_1_2_10"/>
    <protectedRange sqref="AI13" name="All_24_1_1_1_9"/>
    <protectedRange sqref="AC13" name="All_7_2_6_2_10"/>
    <protectedRange sqref="AL13" name="All_1_2_2_9"/>
    <protectedRange sqref="AK13" name="all_5_1_2"/>
    <protectedRange sqref="U13:V13" name="all_2_1_1_2_2_9"/>
    <protectedRange sqref="B14" name="All_3_12_1_1"/>
    <protectedRange sqref="F14 C14" name="All_4_2_11"/>
    <protectedRange sqref="D14:E14 G14 N14 K14 AN14:AR14" name="all_8_1_1_1"/>
    <protectedRange sqref="Q14 S14" name="All_11_1_2_18"/>
    <protectedRange sqref="AE14" name="All_1_1_1_1_1_10"/>
    <protectedRange sqref="AG14" name="All_7_3_1_2_11"/>
    <protectedRange sqref="AI14" name="All_24_1_1_1_10"/>
    <protectedRange sqref="AC14" name="All_7_2_6_2_11"/>
    <protectedRange sqref="AL14" name="All_1_2_2_10"/>
    <protectedRange sqref="AK14" name="all_9_1_1"/>
    <protectedRange sqref="U14:V14" name="all_2_1_1_2_2_10"/>
    <protectedRange sqref="B15" name="All_6"/>
    <protectedRange sqref="C15:G15 AO15:AR15 K15 N15" name="all_2_1_1_2_1"/>
    <protectedRange sqref="S15 Q15" name="All_11_1"/>
    <protectedRange sqref="AK15" name="all_2_1_1_1_1_9"/>
    <protectedRange sqref="AE15" name="All_1_1_1_1_2"/>
    <protectedRange sqref="AG15" name="All_7_3_1_1_1"/>
    <protectedRange sqref="AI15" name="All_24_1"/>
    <protectedRange sqref="AC15" name="All_7_2_6"/>
    <protectedRange sqref="AL15" name="All_1_1_2"/>
    <protectedRange sqref="U15:V15" name="all_2_1_1_2_2_11"/>
    <protectedRange sqref="B16" name="All_6_1"/>
    <protectedRange sqref="AP16:AR16 C16:G16 K16 N16" name="all_5_2_1"/>
    <protectedRange sqref="AO16" name="all_2_1_1_2_3"/>
    <protectedRange sqref="S16 Q16" name="All_11_1_1"/>
    <protectedRange sqref="AK16" name="all_2_1_1_1_1_10"/>
    <protectedRange sqref="AE16" name="All_1_1_1_1_3"/>
    <protectedRange sqref="AG16" name="All_7_3_1_1_2"/>
    <protectedRange sqref="AI16" name="All_24_1_15"/>
    <protectedRange sqref="AC16" name="All_7_2_6_15"/>
    <protectedRange sqref="AL16" name="All_1_1_2_1"/>
    <protectedRange sqref="U16:V16" name="all_2_1_1_2_2_12"/>
    <protectedRange sqref="B17" name="All_3_4"/>
    <protectedRange sqref="C17:G17 AO17:AR17 K17 N17" name="all_5_2_2"/>
    <protectedRange sqref="S17 Q17" name="All_11_1_3"/>
    <protectedRange sqref="AK17" name="all_2_1_1_1_1_11"/>
    <protectedRange sqref="AE17" name="All_1_1_1_1_4"/>
    <protectedRange sqref="AG17" name="All_7_3_1_1_3"/>
    <protectedRange sqref="AI17" name="All_24_1_30"/>
    <protectedRange sqref="AC17" name="All_7_2_6_30"/>
    <protectedRange sqref="AL17" name="All_1_1_2_2"/>
    <protectedRange sqref="U17:V17" name="all_2_1_1_2_2_13"/>
    <protectedRange sqref="B18" name="All_3_4_2"/>
    <protectedRange sqref="D18:G18 AO18:AR18 K18 N18" name="all_5_2_3"/>
    <protectedRange sqref="C18" name="all_2_1_1_2_4"/>
    <protectedRange sqref="S18 Q18" name="All_11_1_4"/>
    <protectedRange sqref="AK18" name="all_2_1_1_1_1_12"/>
    <protectedRange sqref="AE18" name="All_1_1_1_1_5"/>
    <protectedRange sqref="AG18" name="All_7_3_1_1_4"/>
    <protectedRange sqref="AI18" name="All_24_1_31"/>
    <protectedRange sqref="AC18" name="All_7_2_6_31"/>
    <protectedRange sqref="AL18" name="All_1_1_2_3"/>
    <protectedRange sqref="U18:V18" name="all_2_1_1_2_2_14"/>
    <protectedRange sqref="B19" name="All_1_1_1"/>
    <protectedRange sqref="AO19:AR19 D19:G19 K19 N19" name="all_5_2_4"/>
    <protectedRange sqref="C19" name="all_2_1_1_2_5"/>
    <protectedRange sqref="S19 Q19" name="All_11_1_5"/>
    <protectedRange sqref="AK19" name="all_2_1_1_1_1_13"/>
    <protectedRange sqref="AE19" name="All_1_1_1_1_6"/>
    <protectedRange sqref="AG19" name="All_7_3_1_1_5"/>
    <protectedRange sqref="AI19" name="All_24_1_32"/>
    <protectedRange sqref="AC19" name="All_7_2_6_32"/>
    <protectedRange sqref="AL19" name="All_1_1_2_4"/>
    <protectedRange sqref="U19:V19" name="all_2_1_1_2_2_15"/>
    <protectedRange sqref="B20" name="All_1_1_3"/>
    <protectedRange sqref="AO20:AR20 D20:G20 K20 N20" name="all_5_2_5"/>
    <protectedRange sqref="C20" name="all_2_1_1_2_6"/>
    <protectedRange sqref="S20 Q20" name="All_11_1_6"/>
    <protectedRange sqref="AK20" name="all_2_1_1_1_1_14"/>
    <protectedRange sqref="AE20" name="All_1_1_1_1_7"/>
    <protectedRange sqref="AG20" name="All_7_3_1_1_6"/>
    <protectedRange sqref="AI20" name="All_24_1_33"/>
    <protectedRange sqref="AC20" name="All_7_2_6_33"/>
    <protectedRange sqref="AL20" name="All_1_1_2_5"/>
    <protectedRange sqref="U20:V20" name="all_2_1_1_2_2_16"/>
    <protectedRange sqref="B21" name="All_3_1_1"/>
    <protectedRange sqref="AO21:AR21 C21:G21 K21 N21" name="all_5_2_6"/>
    <protectedRange sqref="S21 Q21" name="All_11_1_7"/>
    <protectedRange sqref="AK21" name="all_2_1_1_1_1_15"/>
    <protectedRange sqref="AE21" name="All_1_1_1_1_8"/>
    <protectedRange sqref="AG21" name="All_7_3_1_1_7"/>
    <protectedRange sqref="AI21" name="All_24_1_34"/>
    <protectedRange sqref="AC21" name="All_7_2_6_34"/>
    <protectedRange sqref="AL21" name="All_1_1_2_6"/>
    <protectedRange sqref="U21:V21" name="all_2_1_1_2_2_17"/>
    <protectedRange sqref="B22" name="All_3_4_2_1"/>
    <protectedRange sqref="C22" name="all_5_2_7"/>
    <protectedRange sqref="AO22:AR22 D22:G22 N22 K22" name="All_6_1_1"/>
    <protectedRange sqref="AU22" name="All_1_2_1_1"/>
    <protectedRange sqref="S22 Q22" name="All_11_1_8"/>
    <protectedRange sqref="AK22" name="all_2_1_1_1_1_16"/>
    <protectedRange sqref="AE22" name="All_1_1_1_1_9"/>
    <protectedRange sqref="AG22" name="All_7_3_1_1_8"/>
    <protectedRange sqref="AI22" name="All_24_1_35"/>
    <protectedRange sqref="AC22" name="All_7_2_6_35"/>
    <protectedRange sqref="AL22" name="All_1_1_2_7"/>
    <protectedRange sqref="U22:V22" name="all_2_1_1_2_2_18"/>
    <protectedRange sqref="B23" name="All_3_3_1_2"/>
    <protectedRange sqref="K23 N23 AO23:AR23 C23:G23" name="all_5_2_8"/>
    <protectedRange sqref="S23 Q23" name="All_11_1_9"/>
    <protectedRange sqref="AK23" name="all_2_1_1_1_1_17"/>
    <protectedRange sqref="AE23" name="All_1_1_1_1_10"/>
    <protectedRange sqref="AG23" name="All_7_3_1_1_9"/>
    <protectedRange sqref="AI23" name="All_24_1_36"/>
    <protectedRange sqref="AC23" name="All_7_2_6_36"/>
    <protectedRange sqref="AL23" name="All_1_1_2_8"/>
    <protectedRange sqref="U23:V23" name="all_2_1_1_2_2_19"/>
    <protectedRange sqref="B24" name="All_3_3_1_3"/>
    <protectedRange sqref="D24:F24 K24 N24 AO24:AR24" name="all_5_2_9"/>
    <protectedRange sqref="C24" name="all_2_1_1_2_7"/>
    <protectedRange sqref="G24" name="All_8_1_1"/>
    <protectedRange sqref="S24 Q24" name="All_11_1_10"/>
    <protectedRange sqref="AK24" name="all_2_1_1_1_1_18"/>
    <protectedRange sqref="AE24" name="All_1_1_1_1_11"/>
    <protectedRange sqref="AG24" name="All_7_3_1_1_10"/>
    <protectedRange sqref="AI24" name="All_24_1_37"/>
    <protectedRange sqref="AC24" name="All_7_2_6_37"/>
    <protectedRange sqref="AL24" name="All_1_1_2_9"/>
    <protectedRange sqref="U24:V24" name="all_2_1_1_2_2_20"/>
    <protectedRange sqref="B25" name="All_6_2"/>
    <protectedRange sqref="C25:G25 AO25:AR25 K25 N25" name="all_2_1_1_2_8"/>
    <protectedRange sqref="Q25 S25" name="All_11_1_11"/>
    <protectedRange sqref="AK25" name="all_2_1_1_1_1_19"/>
    <protectedRange sqref="AE25" name="All_1_1_1_1_12"/>
    <protectedRange sqref="AG25" name="All_7_3_1_1_11"/>
    <protectedRange sqref="AI25" name="All_24_1_38"/>
    <protectedRange sqref="AC25" name="All_7_2_6_1_1"/>
    <protectedRange sqref="AL25" name="All_1_1_2_10"/>
    <protectedRange sqref="U25:V25" name="all_2_1_1_2_2_21"/>
    <protectedRange sqref="B26" name="All_3_4_3"/>
    <protectedRange sqref="C26" name="all_9_1_2"/>
    <protectedRange sqref="AO26:AR26 D26:G26 N26 K26" name="all_12_1"/>
    <protectedRange sqref="Q26 S26" name="All_11_1_12"/>
    <protectedRange sqref="AK26" name="all_2_1_1_1_1_20"/>
    <protectedRange sqref="AE26" name="All_1_1_1_1_13"/>
    <protectedRange sqref="AG26" name="All_7_3_1_1_12"/>
    <protectedRange sqref="AI26" name="All_24_1_39"/>
    <protectedRange sqref="AC26" name="All_7_2_6_1_1_1"/>
    <protectedRange sqref="AL26" name="All_1_1_2_11"/>
    <protectedRange sqref="U26:V26" name="all_2_1_1_2_2_22"/>
    <protectedRange sqref="B27" name="All_3_4_2_2"/>
    <protectedRange sqref="K27 C27:G27 AO27:AR27 N27" name="all_9_1_3"/>
    <protectedRange sqref="Q27 S27" name="All_11_1_13"/>
    <protectedRange sqref="AK27" name="all_2_1_1_1_1_21"/>
    <protectedRange sqref="AE27" name="All_1_1_1_1_14"/>
    <protectedRange sqref="AG27" name="All_7_3_1_1_13"/>
    <protectedRange sqref="AI27" name="All_24_1_40"/>
    <protectedRange sqref="AC27" name="All_7_2_6_1_1_2"/>
    <protectedRange sqref="AL27" name="All_1_1_2_12"/>
    <protectedRange sqref="U27:V27" name="all_2_1_1_2_2_23"/>
    <protectedRange sqref="B28" name="All_1_1_4"/>
    <protectedRange sqref="C28" name="all_9_1_4"/>
    <protectedRange sqref="AO28:AR28 D28:G28 N28 K28" name="All_6_1_2"/>
    <protectedRange sqref="AU28" name="All_1_2_1_1_1"/>
    <protectedRange sqref="Q28 S28" name="All_11_1_14"/>
    <protectedRange sqref="AK28" name="all_2_1_1_1_1_22"/>
    <protectedRange sqref="AE28" name="All_1_1_1_1_15"/>
    <protectedRange sqref="AG28" name="All_7_3_1_1_14"/>
    <protectedRange sqref="AI28" name="All_24_1_41"/>
    <protectedRange sqref="AC28" name="All_7_2_6_1_1_3"/>
    <protectedRange sqref="AL28" name="All_1_1_2_13"/>
    <protectedRange sqref="U28:V28" name="all_2_1_1_2_2_24"/>
    <protectedRange sqref="B29" name="All_3_3_1_4"/>
    <protectedRange sqref="AO29:AR29 D29:G29 N29 K29" name="all_9_1_5"/>
    <protectedRange sqref="C29" name="all_2_1_1_2_9"/>
    <protectedRange sqref="Q29 S29" name="All_11_1_15"/>
    <protectedRange sqref="AK29" name="all_2_1_1_1_1_23"/>
    <protectedRange sqref="AE29" name="All_1_1_1_1_16"/>
    <protectedRange sqref="AG29" name="All_7_3_1_1_15"/>
    <protectedRange sqref="AI29" name="All_24_1_42"/>
    <protectedRange sqref="AC29" name="All_7_2_6_1_1_4"/>
    <protectedRange sqref="AL29" name="All_1_1_2_14"/>
    <protectedRange sqref="U29:V29" name="all_2_1_1_2_2_25"/>
    <protectedRange sqref="B30" name="All_3_3_1_5"/>
    <protectedRange sqref="AO30:AR30 N30 K30 C30:G30" name="all_9_1_6"/>
    <protectedRange sqref="Q30 S30" name="All_11_1_16"/>
    <protectedRange sqref="AK30" name="all_2_1_1_1_1_24"/>
    <protectedRange sqref="AE30" name="All_1_1_1_1_17"/>
    <protectedRange sqref="AG30" name="All_7_3_1_1_16"/>
    <protectedRange sqref="AI30" name="All_24_1_43"/>
    <protectedRange sqref="AC30" name="All_7_2_6_1_1_5"/>
    <protectedRange sqref="AL30" name="All_1_1_2_15"/>
    <protectedRange sqref="U30:V30" name="all_2_1_1_2_2_26"/>
    <protectedRange sqref="B31" name="All_3_3_1_6"/>
    <protectedRange sqref="C31" name="all_2_1_1_2_10"/>
    <protectedRange sqref="AO31" name="all_25_1"/>
    <protectedRange sqref="D31:G31 AP31:AR31 N31 K31" name="all_26_1"/>
    <protectedRange sqref="Q31 S31" name="All_11_1_17"/>
    <protectedRange sqref="AK31" name="all_2_1_1_1_1_25"/>
    <protectedRange sqref="AE31" name="All_1_1_1_1_18"/>
    <protectedRange sqref="AG31" name="All_7_3_1_1_17"/>
    <protectedRange sqref="AI31" name="All_24_1_44"/>
    <protectedRange sqref="AC31" name="All_7_2_6_1_1_6"/>
    <protectedRange sqref="AL31" name="All_1_1_2_16"/>
    <protectedRange sqref="U31:V31" name="all_2_1_1_2_2_27"/>
    <protectedRange sqref="B32" name="All_3_3_1_7"/>
    <protectedRange sqref="C32:F32 K32 N32 AO32:AR32" name="all_9_1_7"/>
    <protectedRange sqref="Q32 S32" name="All_11_1_18"/>
    <protectedRange sqref="AK32" name="all_2_1_1_1_1_26"/>
    <protectedRange sqref="AE32" name="All_1_1_1_1_19"/>
    <protectedRange sqref="AG32" name="All_7_3_1_1_18"/>
    <protectedRange sqref="AI32" name="All_24_1_45"/>
    <protectedRange sqref="AC32" name="All_7_2_6_1_1_7"/>
    <protectedRange sqref="AL32" name="All_1_1_2_17"/>
    <protectedRange sqref="U32:V32" name="all_2_1_1_2_2_28"/>
    <protectedRange sqref="B33" name="All_3_3_1_8"/>
    <protectedRange sqref="D33:F33 K33 N33 AO33:AR33" name="all_9_1_8"/>
    <protectedRange sqref="C33" name="all_2_1_1_2_11"/>
    <protectedRange sqref="Q33 S33" name="All_11_1_19"/>
    <protectedRange sqref="AK33" name="all_2_1_1_1_1_27"/>
    <protectedRange sqref="AE33" name="All_1_1_1_1_20"/>
    <protectedRange sqref="AG33" name="All_7_3_1_1_19"/>
    <protectedRange sqref="AI33" name="All_24_1_46"/>
    <protectedRange sqref="AC33" name="All_7_2_6_1_1_8"/>
    <protectedRange sqref="AL33" name="All_1_1_2_18"/>
    <protectedRange sqref="U33:V33" name="all_2_1_1_2_2_29"/>
    <protectedRange sqref="B34" name="All_3_3_1_9"/>
    <protectedRange sqref="AP34:AR34 C34:G34 K34 N34" name="all_9_1_9"/>
    <protectedRange sqref="AO34" name="All_7_7_1"/>
    <protectedRange sqref="Q34 S34" name="All_11_1_20"/>
    <protectedRange sqref="AK34" name="all_2_1_1_1_1_28"/>
    <protectedRange sqref="AE34" name="All_1_1_1_1_21"/>
    <protectedRange sqref="AG34" name="All_7_3_1_1_20"/>
    <protectedRange sqref="AI34" name="All_24_1_47"/>
    <protectedRange sqref="AC34" name="All_7_2_6_1_1_9"/>
    <protectedRange sqref="AL34" name="All_1_1_2_19"/>
    <protectedRange sqref="U34:V34" name="all_2_1_1_2_2_30"/>
    <protectedRange sqref="B35" name="All_3_3_1_10"/>
    <protectedRange sqref="C35" name="all_2_1_1_2_12"/>
    <protectedRange sqref="D35:G35 AO35:AR35 N35 K35 AU35" name="All_7_7_1_1"/>
    <protectedRange sqref="Q35 S35" name="All_11_1_21"/>
    <protectedRange sqref="AE35" name="All_1_1_1_1_22"/>
    <protectedRange sqref="AG35" name="All_7_3_1_1_21"/>
    <protectedRange sqref="AI35" name="All_24_1_48"/>
    <protectedRange sqref="AC35" name="All_7_2_6_1_1_10"/>
    <protectedRange sqref="AL35" name="All_1_1_2_20"/>
    <protectedRange sqref="AK35" name="all_5_1_3"/>
    <protectedRange sqref="U35:V35" name="all_2_1_1_2_2_31"/>
  </protectedRanges>
  <sortState ref="A4:BP35">
    <sortCondition ref="D4:D35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phoneticPr fontId="12" type="noConversion"/>
  <conditionalFormatting sqref="AZ4:BD9">
    <cfRule type="containsBlanks" dxfId="1618" priority="146">
      <formula>LEN(TRIM(AZ4))=0</formula>
    </cfRule>
    <cfRule type="containsText" dxfId="1617" priority="147" operator="containsText" text="DI ISI">
      <formula>NOT(ISERROR(SEARCH("DI ISI",AZ4)))</formula>
    </cfRule>
  </conditionalFormatting>
  <conditionalFormatting sqref="B4:B14">
    <cfRule type="containsBlanks" dxfId="1616" priority="144">
      <formula>LEN(TRIM(B4))=0</formula>
    </cfRule>
    <cfRule type="containsText" dxfId="1615" priority="145" operator="containsText" text="DI ISI">
      <formula>NOT(ISERROR(SEARCH("DI ISI",B4)))</formula>
    </cfRule>
  </conditionalFormatting>
  <conditionalFormatting sqref="X4:X14 Z4:Z14 AN4:AY14 C4:I14 K4:K14 M4:N14 P4:T14">
    <cfRule type="containsBlanks" dxfId="1614" priority="142">
      <formula>LEN(TRIM(C4))=0</formula>
    </cfRule>
    <cfRule type="containsText" dxfId="1613" priority="143" operator="containsText" text="DI ISI">
      <formula>NOT(ISERROR(SEARCH("DI ISI",C4)))</formula>
    </cfRule>
  </conditionalFormatting>
  <conditionalFormatting sqref="R4:R14">
    <cfRule type="containsText" dxfId="1612" priority="141" operator="containsText" text="alm.">
      <formula>NOT(ISERROR(SEARCH("alm.",R4)))</formula>
    </cfRule>
  </conditionalFormatting>
  <conditionalFormatting sqref="A4:A35">
    <cfRule type="containsBlanks" dxfId="1611" priority="139">
      <formula>LEN(TRIM(A4))=0</formula>
    </cfRule>
    <cfRule type="containsText" dxfId="1610" priority="140" operator="containsText" text="DI ISI">
      <formula>NOT(ISERROR(SEARCH("DI ISI",A4)))</formula>
    </cfRule>
  </conditionalFormatting>
  <conditionalFormatting sqref="W4:W14">
    <cfRule type="containsBlanks" dxfId="1609" priority="137">
      <formula>LEN(TRIM(W4))=0</formula>
    </cfRule>
    <cfRule type="containsText" dxfId="1608" priority="138" operator="containsText" text="DI ISI">
      <formula>NOT(ISERROR(SEARCH("DI ISI",W4)))</formula>
    </cfRule>
  </conditionalFormatting>
  <conditionalFormatting sqref="Y4:Y14">
    <cfRule type="containsBlanks" dxfId="1607" priority="135">
      <formula>LEN(TRIM(Y4))=0</formula>
    </cfRule>
    <cfRule type="containsText" dxfId="1606" priority="136" operator="containsText" text="DI ISI">
      <formula>NOT(ISERROR(SEARCH("DI ISI",Y4)))</formula>
    </cfRule>
  </conditionalFormatting>
  <conditionalFormatting sqref="AA4:AA14 AK4:AK12 AM4:AM12">
    <cfRule type="containsBlanks" dxfId="1605" priority="133">
      <formula>LEN(TRIM(AA4))=0</formula>
    </cfRule>
    <cfRule type="containsText" dxfId="1604" priority="134" operator="containsText" text="DI ISI">
      <formula>NOT(ISERROR(SEARCH("DI ISI",AA4)))</formula>
    </cfRule>
  </conditionalFormatting>
  <conditionalFormatting sqref="AC4:AC14">
    <cfRule type="containsBlanks" dxfId="1603" priority="131">
      <formula>LEN(TRIM(AC4))=0</formula>
    </cfRule>
    <cfRule type="containsText" dxfId="1602" priority="132" operator="containsText" text="DI ISI">
      <formula>NOT(ISERROR(SEARCH("DI ISI",AC4)))</formula>
    </cfRule>
  </conditionalFormatting>
  <conditionalFormatting sqref="AE4:AE14">
    <cfRule type="containsBlanks" dxfId="1601" priority="129">
      <formula>LEN(TRIM(AE4))=0</formula>
    </cfRule>
    <cfRule type="containsText" dxfId="1600" priority="130" operator="containsText" text="DI ISI">
      <formula>NOT(ISERROR(SEARCH("DI ISI",AE4)))</formula>
    </cfRule>
  </conditionalFormatting>
  <conditionalFormatting sqref="AG4:AG14">
    <cfRule type="containsBlanks" dxfId="1599" priority="127">
      <formula>LEN(TRIM(AG4))=0</formula>
    </cfRule>
    <cfRule type="containsText" dxfId="1598" priority="128" operator="containsText" text="DI ISI">
      <formula>NOT(ISERROR(SEARCH("DI ISI",AG4)))</formula>
    </cfRule>
  </conditionalFormatting>
  <conditionalFormatting sqref="AI4:AI14">
    <cfRule type="containsBlanks" dxfId="1597" priority="125">
      <formula>LEN(TRIM(AI4))=0</formula>
    </cfRule>
    <cfRule type="containsText" dxfId="1596" priority="126" operator="containsText" text="DI ISI">
      <formula>NOT(ISERROR(SEARCH("DI ISI",AI4)))</formula>
    </cfRule>
  </conditionalFormatting>
  <conditionalFormatting sqref="AL4:AL14">
    <cfRule type="containsBlanks" dxfId="1595" priority="123">
      <formula>LEN(TRIM(AL4))=0</formula>
    </cfRule>
    <cfRule type="containsText" dxfId="1594" priority="124" operator="containsText" text="DI ISI">
      <formula>NOT(ISERROR(SEARCH("DI ISI",AL4)))</formula>
    </cfRule>
  </conditionalFormatting>
  <conditionalFormatting sqref="AB4:AB14">
    <cfRule type="containsBlanks" dxfId="1593" priority="121">
      <formula>LEN(TRIM(AB4))=0</formula>
    </cfRule>
    <cfRule type="containsText" dxfId="1592" priority="122" operator="containsText" text="DI ISI">
      <formula>NOT(ISERROR(SEARCH("DI ISI",AB4)))</formula>
    </cfRule>
  </conditionalFormatting>
  <conditionalFormatting sqref="AD4:AD14">
    <cfRule type="containsBlanks" dxfId="1591" priority="119">
      <formula>LEN(TRIM(AD4))=0</formula>
    </cfRule>
    <cfRule type="containsText" dxfId="1590" priority="120" operator="containsText" text="DI ISI">
      <formula>NOT(ISERROR(SEARCH("DI ISI",AD4)))</formula>
    </cfRule>
  </conditionalFormatting>
  <conditionalFormatting sqref="AF4:AF14">
    <cfRule type="containsBlanks" dxfId="1589" priority="117">
      <formula>LEN(TRIM(AF4))=0</formula>
    </cfRule>
    <cfRule type="containsText" dxfId="1588" priority="118" operator="containsText" text="DI ISI">
      <formula>NOT(ISERROR(SEARCH("DI ISI",AF4)))</formula>
    </cfRule>
  </conditionalFormatting>
  <conditionalFormatting sqref="AH4:AH14">
    <cfRule type="containsBlanks" dxfId="1587" priority="115">
      <formula>LEN(TRIM(AH4))=0</formula>
    </cfRule>
    <cfRule type="containsText" dxfId="1586" priority="116" operator="containsText" text="DI ISI">
      <formula>NOT(ISERROR(SEARCH("DI ISI",AH4)))</formula>
    </cfRule>
  </conditionalFormatting>
  <conditionalFormatting sqref="AJ4:AJ14">
    <cfRule type="containsBlanks" dxfId="1585" priority="113">
      <formula>LEN(TRIM(AJ4))=0</formula>
    </cfRule>
    <cfRule type="containsText" dxfId="1584" priority="114" operator="containsText" text="DI ISI">
      <formula>NOT(ISERROR(SEARCH("DI ISI",AJ4)))</formula>
    </cfRule>
  </conditionalFormatting>
  <conditionalFormatting sqref="U4:V14">
    <cfRule type="containsBlanks" dxfId="1583" priority="111">
      <formula>LEN(TRIM(U4))=0</formula>
    </cfRule>
    <cfRule type="containsText" dxfId="1582" priority="112" operator="containsText" text="DI ISI">
      <formula>NOT(ISERROR(SEARCH("DI ISI",U4)))</formula>
    </cfRule>
  </conditionalFormatting>
  <conditionalFormatting sqref="J4:J14">
    <cfRule type="containsBlanks" dxfId="1581" priority="109">
      <formula>LEN(TRIM(J4))=0</formula>
    </cfRule>
    <cfRule type="containsText" dxfId="1580" priority="110" operator="containsText" text="DI ISI">
      <formula>NOT(ISERROR(SEARCH("DI ISI",J4)))</formula>
    </cfRule>
  </conditionalFormatting>
  <conditionalFormatting sqref="J4:J14">
    <cfRule type="containsBlanks" dxfId="1579" priority="107">
      <formula>LEN(TRIM(J4))=0</formula>
    </cfRule>
    <cfRule type="containsText" dxfId="1578" priority="108" operator="containsText" text="DI ISI">
      <formula>NOT(ISERROR(SEARCH("DI ISI",J4)))</formula>
    </cfRule>
  </conditionalFormatting>
  <conditionalFormatting sqref="L4:L14">
    <cfRule type="containsBlanks" dxfId="1577" priority="105">
      <formula>LEN(TRIM(L4))=0</formula>
    </cfRule>
    <cfRule type="containsText" dxfId="1576" priority="106" operator="containsText" text="DI ISI">
      <formula>NOT(ISERROR(SEARCH("DI ISI",L4)))</formula>
    </cfRule>
  </conditionalFormatting>
  <conditionalFormatting sqref="L4:L14">
    <cfRule type="containsBlanks" dxfId="1575" priority="103">
      <formula>LEN(TRIM(L4))=0</formula>
    </cfRule>
    <cfRule type="containsText" dxfId="1574" priority="104" operator="containsText" text="DI ISI">
      <formula>NOT(ISERROR(SEARCH("DI ISI",L4)))</formula>
    </cfRule>
  </conditionalFormatting>
  <conditionalFormatting sqref="O4:O14">
    <cfRule type="containsBlanks" dxfId="1573" priority="101">
      <formula>LEN(TRIM(O4))=0</formula>
    </cfRule>
    <cfRule type="containsText" dxfId="1572" priority="102" operator="containsText" text="DI ISI">
      <formula>NOT(ISERROR(SEARCH("DI ISI",O4)))</formula>
    </cfRule>
  </conditionalFormatting>
  <conditionalFormatting sqref="O4:O14">
    <cfRule type="containsBlanks" dxfId="1571" priority="99">
      <formula>LEN(TRIM(O4))=0</formula>
    </cfRule>
    <cfRule type="containsText" dxfId="1570" priority="100" operator="containsText" text="DI ISI">
      <formula>NOT(ISERROR(SEARCH("DI ISI",O4)))</formula>
    </cfRule>
  </conditionalFormatting>
  <conditionalFormatting sqref="AZ10:BD14">
    <cfRule type="containsBlanks" dxfId="1569" priority="97">
      <formula>LEN(TRIM(AZ10))=0</formula>
    </cfRule>
    <cfRule type="containsText" dxfId="1568" priority="98" operator="containsText" text="DI ISI">
      <formula>NOT(ISERROR(SEARCH("DI ISI",AZ10)))</formula>
    </cfRule>
  </conditionalFormatting>
  <conditionalFormatting sqref="AA13 AK13 AM13">
    <cfRule type="containsBlanks" dxfId="1567" priority="95">
      <formula>LEN(TRIM(AA13))=0</formula>
    </cfRule>
    <cfRule type="containsText" dxfId="1566" priority="96" operator="containsText" text="DI ISI">
      <formula>NOT(ISERROR(SEARCH("DI ISI",AA13)))</formula>
    </cfRule>
  </conditionalFormatting>
  <conditionalFormatting sqref="AA14 AK14 AM14">
    <cfRule type="containsBlanks" dxfId="1565" priority="93">
      <formula>LEN(TRIM(AA14))=0</formula>
    </cfRule>
    <cfRule type="containsText" dxfId="1564" priority="94" operator="containsText" text="DI ISI">
      <formula>NOT(ISERROR(SEARCH("DI ISI",AA14)))</formula>
    </cfRule>
  </conditionalFormatting>
  <conditionalFormatting sqref="AZ15:BD22">
    <cfRule type="containsBlanks" dxfId="1563" priority="91">
      <formula>LEN(TRIM(AZ15))=0</formula>
    </cfRule>
    <cfRule type="containsText" dxfId="1562" priority="92" operator="containsText" text="DI ISI">
      <formula>NOT(ISERROR(SEARCH("DI ISI",AZ15)))</formula>
    </cfRule>
  </conditionalFormatting>
  <conditionalFormatting sqref="B15:B24">
    <cfRule type="containsBlanks" dxfId="1561" priority="89">
      <formula>LEN(TRIM(B15))=0</formula>
    </cfRule>
    <cfRule type="containsText" dxfId="1560" priority="90" operator="containsText" text="DI ISI">
      <formula>NOT(ISERROR(SEARCH("DI ISI",B15)))</formula>
    </cfRule>
  </conditionalFormatting>
  <conditionalFormatting sqref="C15:I24 K15:K24 R15:R24 X15:X24 Z15:Z24 T15:T24 M15:N24 P15:P24 AN15:AY24">
    <cfRule type="containsBlanks" dxfId="1559" priority="87">
      <formula>LEN(TRIM(C15))=0</formula>
    </cfRule>
    <cfRule type="containsText" dxfId="1558" priority="88" operator="containsText" text="DI ISI">
      <formula>NOT(ISERROR(SEARCH("DI ISI",C15)))</formula>
    </cfRule>
  </conditionalFormatting>
  <conditionalFormatting sqref="R15:R24">
    <cfRule type="containsText" dxfId="1557" priority="86" operator="containsText" text="alm.">
      <formula>NOT(ISERROR(SEARCH("alm.",R15)))</formula>
    </cfRule>
  </conditionalFormatting>
  <conditionalFormatting sqref="Q15:Q24">
    <cfRule type="containsBlanks" dxfId="1556" priority="82">
      <formula>LEN(TRIM(Q15))=0</formula>
    </cfRule>
    <cfRule type="containsText" dxfId="1555" priority="83" operator="containsText" text="DI ISI">
      <formula>NOT(ISERROR(SEARCH("DI ISI",Q15)))</formula>
    </cfRule>
  </conditionalFormatting>
  <conditionalFormatting sqref="S15:S24">
    <cfRule type="containsBlanks" dxfId="1554" priority="80">
      <formula>LEN(TRIM(S15))=0</formula>
    </cfRule>
    <cfRule type="containsText" dxfId="1553" priority="81" operator="containsText" text="DI ISI">
      <formula>NOT(ISERROR(SEARCH("DI ISI",S15)))</formula>
    </cfRule>
  </conditionalFormatting>
  <conditionalFormatting sqref="W15:W24">
    <cfRule type="containsBlanks" dxfId="1552" priority="78">
      <formula>LEN(TRIM(W15))=0</formula>
    </cfRule>
    <cfRule type="containsText" dxfId="1551" priority="79" operator="containsText" text="DI ISI">
      <formula>NOT(ISERROR(SEARCH("DI ISI",W15)))</formula>
    </cfRule>
  </conditionalFormatting>
  <conditionalFormatting sqref="Y15:Y24">
    <cfRule type="containsBlanks" dxfId="1550" priority="76">
      <formula>LEN(TRIM(Y15))=0</formula>
    </cfRule>
    <cfRule type="containsText" dxfId="1549" priority="77" operator="containsText" text="DI ISI">
      <formula>NOT(ISERROR(SEARCH("DI ISI",Y15)))</formula>
    </cfRule>
  </conditionalFormatting>
  <conditionalFormatting sqref="AJ16:AK24 AA16:AB24 AD16:AD24 AF16:AF24 AH16:AH24 AM16:AM24 AA15:AM15">
    <cfRule type="containsBlanks" dxfId="1548" priority="74">
      <formula>LEN(TRIM(AA15))=0</formula>
    </cfRule>
    <cfRule type="containsText" dxfId="1547" priority="75" operator="containsText" text="DI ISI">
      <formula>NOT(ISERROR(SEARCH("DI ISI",AA15)))</formula>
    </cfRule>
  </conditionalFormatting>
  <conditionalFormatting sqref="U15:V24">
    <cfRule type="containsBlanks" dxfId="1546" priority="72">
      <formula>LEN(TRIM(U15))=0</formula>
    </cfRule>
    <cfRule type="containsText" dxfId="1545" priority="73" operator="containsText" text="DI ISI">
      <formula>NOT(ISERROR(SEARCH("DI ISI",U15)))</formula>
    </cfRule>
  </conditionalFormatting>
  <conditionalFormatting sqref="J15:J24">
    <cfRule type="containsBlanks" dxfId="1544" priority="70">
      <formula>LEN(TRIM(J15))=0</formula>
    </cfRule>
    <cfRule type="containsText" dxfId="1543" priority="71" operator="containsText" text="DI ISI">
      <formula>NOT(ISERROR(SEARCH("DI ISI",J15)))</formula>
    </cfRule>
  </conditionalFormatting>
  <conditionalFormatting sqref="J15:J24">
    <cfRule type="containsBlanks" dxfId="1542" priority="68">
      <formula>LEN(TRIM(J15))=0</formula>
    </cfRule>
    <cfRule type="containsText" dxfId="1541" priority="69" operator="containsText" text="DI ISI">
      <formula>NOT(ISERROR(SEARCH("DI ISI",J15)))</formula>
    </cfRule>
  </conditionalFormatting>
  <conditionalFormatting sqref="L15:L24">
    <cfRule type="containsBlanks" dxfId="1540" priority="66">
      <formula>LEN(TRIM(L15))=0</formula>
    </cfRule>
    <cfRule type="containsText" dxfId="1539" priority="67" operator="containsText" text="DI ISI">
      <formula>NOT(ISERROR(SEARCH("DI ISI",L15)))</formula>
    </cfRule>
  </conditionalFormatting>
  <conditionalFormatting sqref="L15:L24">
    <cfRule type="containsBlanks" dxfId="1538" priority="64">
      <formula>LEN(TRIM(L15))=0</formula>
    </cfRule>
    <cfRule type="containsText" dxfId="1537" priority="65" operator="containsText" text="DI ISI">
      <formula>NOT(ISERROR(SEARCH("DI ISI",L15)))</formula>
    </cfRule>
  </conditionalFormatting>
  <conditionalFormatting sqref="O15:O24">
    <cfRule type="containsBlanks" dxfId="1536" priority="62">
      <formula>LEN(TRIM(O15))=0</formula>
    </cfRule>
    <cfRule type="containsText" dxfId="1535" priority="63" operator="containsText" text="DI ISI">
      <formula>NOT(ISERROR(SEARCH("DI ISI",O15)))</formula>
    </cfRule>
  </conditionalFormatting>
  <conditionalFormatting sqref="O15:O24">
    <cfRule type="containsBlanks" dxfId="1534" priority="60">
      <formula>LEN(TRIM(O15))=0</formula>
    </cfRule>
    <cfRule type="containsText" dxfId="1533" priority="61" operator="containsText" text="DI ISI">
      <formula>NOT(ISERROR(SEARCH("DI ISI",O15)))</formula>
    </cfRule>
  </conditionalFormatting>
  <conditionalFormatting sqref="AC16:AC24">
    <cfRule type="containsBlanks" dxfId="1532" priority="58">
      <formula>LEN(TRIM(AC16))=0</formula>
    </cfRule>
    <cfRule type="containsText" dxfId="1531" priority="59" operator="containsText" text="DI ISI">
      <formula>NOT(ISERROR(SEARCH("DI ISI",AC16)))</formula>
    </cfRule>
  </conditionalFormatting>
  <conditionalFormatting sqref="AE16:AE24">
    <cfRule type="containsBlanks" dxfId="1530" priority="56">
      <formula>LEN(TRIM(AE16))=0</formula>
    </cfRule>
    <cfRule type="containsText" dxfId="1529" priority="57" operator="containsText" text="DI ISI">
      <formula>NOT(ISERROR(SEARCH("DI ISI",AE16)))</formula>
    </cfRule>
  </conditionalFormatting>
  <conditionalFormatting sqref="AG16:AG24">
    <cfRule type="containsBlanks" dxfId="1528" priority="54">
      <formula>LEN(TRIM(AG16))=0</formula>
    </cfRule>
    <cfRule type="containsText" dxfId="1527" priority="55" operator="containsText" text="DI ISI">
      <formula>NOT(ISERROR(SEARCH("DI ISI",AG16)))</formula>
    </cfRule>
  </conditionalFormatting>
  <conditionalFormatting sqref="AI16:AI24">
    <cfRule type="containsBlanks" dxfId="1526" priority="52">
      <formula>LEN(TRIM(AI16))=0</formula>
    </cfRule>
    <cfRule type="containsText" dxfId="1525" priority="53" operator="containsText" text="DI ISI">
      <formula>NOT(ISERROR(SEARCH("DI ISI",AI16)))</formula>
    </cfRule>
  </conditionalFormatting>
  <conditionalFormatting sqref="AL16:AL24">
    <cfRule type="containsBlanks" dxfId="1524" priority="50">
      <formula>LEN(TRIM(AL16))=0</formula>
    </cfRule>
    <cfRule type="containsText" dxfId="1523" priority="51" operator="containsText" text="DI ISI">
      <formula>NOT(ISERROR(SEARCH("DI ISI",AL16)))</formula>
    </cfRule>
  </conditionalFormatting>
  <conditionalFormatting sqref="AZ23:BD24">
    <cfRule type="containsBlanks" dxfId="1522" priority="48">
      <formula>LEN(TRIM(AZ23))=0</formula>
    </cfRule>
    <cfRule type="containsText" dxfId="1521" priority="49" operator="containsText" text="DI ISI">
      <formula>NOT(ISERROR(SEARCH("DI ISI",AZ23)))</formula>
    </cfRule>
  </conditionalFormatting>
  <conditionalFormatting sqref="AZ25:BD27">
    <cfRule type="containsBlanks" dxfId="1520" priority="46">
      <formula>LEN(TRIM(AZ25))=0</formula>
    </cfRule>
    <cfRule type="containsText" dxfId="1519" priority="47" operator="containsText" text="DI ISI">
      <formula>NOT(ISERROR(SEARCH("DI ISI",AZ25)))</formula>
    </cfRule>
  </conditionalFormatting>
  <conditionalFormatting sqref="AN35:AY35 AO34:AY34 B25:I35 R25:R35 X25:X35 Z25:Z35 T25:T35 K25:K35 M25:N35 P25:P35 AN25:AY33">
    <cfRule type="containsBlanks" dxfId="1518" priority="44">
      <formula>LEN(TRIM(B25))=0</formula>
    </cfRule>
    <cfRule type="containsText" dxfId="1517" priority="45" operator="containsText" text="DI ISI">
      <formula>NOT(ISERROR(SEARCH("DI ISI",B25)))</formula>
    </cfRule>
  </conditionalFormatting>
  <conditionalFormatting sqref="R25:R35">
    <cfRule type="containsText" dxfId="1516" priority="43" operator="containsText" text="alm.">
      <formula>NOT(ISERROR(SEARCH("alm.",R25)))</formula>
    </cfRule>
  </conditionalFormatting>
  <conditionalFormatting sqref="Q25:Q35">
    <cfRule type="containsBlanks" dxfId="1515" priority="39">
      <formula>LEN(TRIM(Q25))=0</formula>
    </cfRule>
    <cfRule type="containsText" dxfId="1514" priority="40" operator="containsText" text="DI ISI">
      <formula>NOT(ISERROR(SEARCH("DI ISI",Q25)))</formula>
    </cfRule>
  </conditionalFormatting>
  <conditionalFormatting sqref="S25:S35">
    <cfRule type="containsBlanks" dxfId="1513" priority="37">
      <formula>LEN(TRIM(S25))=0</formula>
    </cfRule>
    <cfRule type="containsText" dxfId="1512" priority="38" operator="containsText" text="DI ISI">
      <formula>NOT(ISERROR(SEARCH("DI ISI",S25)))</formula>
    </cfRule>
  </conditionalFormatting>
  <conditionalFormatting sqref="W25:W35">
    <cfRule type="containsBlanks" dxfId="1511" priority="35">
      <formula>LEN(TRIM(W25))=0</formula>
    </cfRule>
    <cfRule type="containsText" dxfId="1510" priority="36" operator="containsText" text="DI ISI">
      <formula>NOT(ISERROR(SEARCH("DI ISI",W25)))</formula>
    </cfRule>
  </conditionalFormatting>
  <conditionalFormatting sqref="Y25:Y35">
    <cfRule type="containsBlanks" dxfId="1509" priority="33">
      <formula>LEN(TRIM(Y25))=0</formula>
    </cfRule>
    <cfRule type="containsText" dxfId="1508" priority="34" operator="containsText" text="DI ISI">
      <formula>NOT(ISERROR(SEARCH("DI ISI",Y25)))</formula>
    </cfRule>
  </conditionalFormatting>
  <conditionalFormatting sqref="AJ35 AJ26:AK34 AA26:AB35 AD26:AD35 AF26:AF35 AH26:AH35 AM26:AM35 AA25:AM25">
    <cfRule type="containsBlanks" dxfId="1507" priority="31">
      <formula>LEN(TRIM(AA25))=0</formula>
    </cfRule>
    <cfRule type="containsText" dxfId="1506" priority="32" operator="containsText" text="DI ISI">
      <formula>NOT(ISERROR(SEARCH("DI ISI",AA25)))</formula>
    </cfRule>
  </conditionalFormatting>
  <conditionalFormatting sqref="U25:V35">
    <cfRule type="containsBlanks" dxfId="1505" priority="29">
      <formula>LEN(TRIM(U25))=0</formula>
    </cfRule>
    <cfRule type="containsText" dxfId="1504" priority="30" operator="containsText" text="DI ISI">
      <formula>NOT(ISERROR(SEARCH("DI ISI",U25)))</formula>
    </cfRule>
  </conditionalFormatting>
  <conditionalFormatting sqref="J25:J35">
    <cfRule type="containsBlanks" dxfId="1503" priority="27">
      <formula>LEN(TRIM(J25))=0</formula>
    </cfRule>
    <cfRule type="containsText" dxfId="1502" priority="28" operator="containsText" text="DI ISI">
      <formula>NOT(ISERROR(SEARCH("DI ISI",J25)))</formula>
    </cfRule>
  </conditionalFormatting>
  <conditionalFormatting sqref="J25:J35">
    <cfRule type="containsBlanks" dxfId="1501" priority="25">
      <formula>LEN(TRIM(J25))=0</formula>
    </cfRule>
    <cfRule type="containsText" dxfId="1500" priority="26" operator="containsText" text="DI ISI">
      <formula>NOT(ISERROR(SEARCH("DI ISI",J25)))</formula>
    </cfRule>
  </conditionalFormatting>
  <conditionalFormatting sqref="L25:L35">
    <cfRule type="containsBlanks" dxfId="1499" priority="23">
      <formula>LEN(TRIM(L25))=0</formula>
    </cfRule>
    <cfRule type="containsText" dxfId="1498" priority="24" operator="containsText" text="DI ISI">
      <formula>NOT(ISERROR(SEARCH("DI ISI",L25)))</formula>
    </cfRule>
  </conditionalFormatting>
  <conditionalFormatting sqref="L25:L35">
    <cfRule type="containsBlanks" dxfId="1497" priority="21">
      <formula>LEN(TRIM(L25))=0</formula>
    </cfRule>
    <cfRule type="containsText" dxfId="1496" priority="22" operator="containsText" text="DI ISI">
      <formula>NOT(ISERROR(SEARCH("DI ISI",L25)))</formula>
    </cfRule>
  </conditionalFormatting>
  <conditionalFormatting sqref="O25:O35">
    <cfRule type="containsBlanks" dxfId="1495" priority="19">
      <formula>LEN(TRIM(O25))=0</formula>
    </cfRule>
    <cfRule type="containsText" dxfId="1494" priority="20" operator="containsText" text="DI ISI">
      <formula>NOT(ISERROR(SEARCH("DI ISI",O25)))</formula>
    </cfRule>
  </conditionalFormatting>
  <conditionalFormatting sqref="O25:O35">
    <cfRule type="containsBlanks" dxfId="1493" priority="17">
      <formula>LEN(TRIM(O25))=0</formula>
    </cfRule>
    <cfRule type="containsText" dxfId="1492" priority="18" operator="containsText" text="DI ISI">
      <formula>NOT(ISERROR(SEARCH("DI ISI",O25)))</formula>
    </cfRule>
  </conditionalFormatting>
  <conditionalFormatting sqref="AC26:AC35">
    <cfRule type="containsBlanks" dxfId="1491" priority="15">
      <formula>LEN(TRIM(AC26))=0</formula>
    </cfRule>
    <cfRule type="containsText" dxfId="1490" priority="16" operator="containsText" text="DI ISI">
      <formula>NOT(ISERROR(SEARCH("DI ISI",AC26)))</formula>
    </cfRule>
  </conditionalFormatting>
  <conditionalFormatting sqref="AE26:AE35">
    <cfRule type="containsBlanks" dxfId="1489" priority="13">
      <formula>LEN(TRIM(AE26))=0</formula>
    </cfRule>
    <cfRule type="containsText" dxfId="1488" priority="14" operator="containsText" text="DI ISI">
      <formula>NOT(ISERROR(SEARCH("DI ISI",AE26)))</formula>
    </cfRule>
  </conditionalFormatting>
  <conditionalFormatting sqref="AG26:AG35">
    <cfRule type="containsBlanks" dxfId="1487" priority="11">
      <formula>LEN(TRIM(AG26))=0</formula>
    </cfRule>
    <cfRule type="containsText" dxfId="1486" priority="12" operator="containsText" text="DI ISI">
      <formula>NOT(ISERROR(SEARCH("DI ISI",AG26)))</formula>
    </cfRule>
  </conditionalFormatting>
  <conditionalFormatting sqref="AI26:AI35">
    <cfRule type="containsBlanks" dxfId="1485" priority="9">
      <formula>LEN(TRIM(AI26))=0</formula>
    </cfRule>
    <cfRule type="containsText" dxfId="1484" priority="10" operator="containsText" text="DI ISI">
      <formula>NOT(ISERROR(SEARCH("DI ISI",AI26)))</formula>
    </cfRule>
  </conditionalFormatting>
  <conditionalFormatting sqref="AL26:AL35">
    <cfRule type="containsBlanks" dxfId="1483" priority="7">
      <formula>LEN(TRIM(AL26))=0</formula>
    </cfRule>
    <cfRule type="containsText" dxfId="1482" priority="8" operator="containsText" text="DI ISI">
      <formula>NOT(ISERROR(SEARCH("DI ISI",AL26)))</formula>
    </cfRule>
  </conditionalFormatting>
  <conditionalFormatting sqref="AZ28:BD35">
    <cfRule type="containsBlanks" dxfId="1481" priority="5">
      <formula>LEN(TRIM(AZ28))=0</formula>
    </cfRule>
    <cfRule type="containsText" dxfId="1480" priority="6" operator="containsText" text="DI ISI">
      <formula>NOT(ISERROR(SEARCH("DI ISI",AZ28)))</formula>
    </cfRule>
  </conditionalFormatting>
  <conditionalFormatting sqref="AN34">
    <cfRule type="containsBlanks" dxfId="1479" priority="3">
      <formula>LEN(TRIM(AN34))=0</formula>
    </cfRule>
    <cfRule type="containsText" dxfId="1478" priority="4" operator="containsText" text="DI ISI">
      <formula>NOT(ISERROR(SEARCH("DI ISI",AN34)))</formula>
    </cfRule>
  </conditionalFormatting>
  <conditionalFormatting sqref="AA35 AK35">
    <cfRule type="containsBlanks" dxfId="1477" priority="1">
      <formula>LEN(TRIM(AA35))=0</formula>
    </cfRule>
    <cfRule type="containsText" dxfId="1476" priority="2" operator="containsText" text="DI ISI">
      <formula>NOT(ISERROR(SEARCH("DI ISI",AA35)))</formula>
    </cfRule>
  </conditionalFormatting>
  <dataValidations count="11">
    <dataValidation type="textLength" allowBlank="1" showInputMessage="1" showErrorMessage="1" errorTitle="NIK" error="masukkan angka 16 digit" promptTitle="NIK" prompt="MASUKKAN 16 DIGIT" sqref="J4:J35 O4:O35 L4:L35" xr:uid="{C3E8B5BC-8F99-4F8F-B494-D7889A016C5C}">
      <formula1>10</formula1>
      <formula2>16</formula2>
    </dataValidation>
    <dataValidation type="list" allowBlank="1" showInputMessage="1" showErrorMessage="1" sqref="AI4:AI35" xr:uid="{4BC5BB69-6215-4C88-B801-FD9890C02575}">
      <formula1>"1,2,3,4,5,6,7"</formula1>
    </dataValidation>
    <dataValidation type="list" allowBlank="1" showInputMessage="1" showErrorMessage="1" sqref="AL4:AL35 AG4:AG35" xr:uid="{D26A0CE4-3520-4550-ACC9-3E83D64853BA}">
      <formula1>"1,2,3,4,5"</formula1>
    </dataValidation>
    <dataValidation type="list" allowBlank="1" showInputMessage="1" showErrorMessage="1" sqref="AE4:AE35" xr:uid="{7184860E-18FF-408B-8C33-D01A2DE6B58E}">
      <formula1>"1,2,3,4,5,6,7,8"</formula1>
    </dataValidation>
    <dataValidation type="list" allowBlank="1" showInputMessage="1" showErrorMessage="1" sqref="AA4:AA35 AC4:AC35" xr:uid="{30C145C2-9D73-49EC-BEAC-574349087204}">
      <formula1>"1,2,3,4,5,6"</formula1>
    </dataValidation>
    <dataValidation type="list" allowBlank="1" showInputMessage="1" showErrorMessage="1" sqref="W4:W35 Y4:Y35" xr:uid="{DDA2D79D-F830-45A4-BCA8-678E8BC5B6F3}">
      <formula1>"0,1,2,3,4,5,6,7,8,9"</formula1>
    </dataValidation>
    <dataValidation type="list" allowBlank="1" showInputMessage="1" showErrorMessage="1" sqref="Q4:Q35 S4:S35" xr:uid="{907FC190-01B7-4FCC-989C-5D50FFB9264C}">
      <formula1>"01,02,03,04,05,06,07,08,09,10,11,12,13,14,15,16,17,18"</formula1>
    </dataValidation>
    <dataValidation type="textLength" errorStyle="information" operator="equal" allowBlank="1" errorTitle="TAHUN LAHIR" error="pastikan 08/08/2008" promptTitle="TAHUN LAHIR" prompt="pastikan CONTOH : 08/08/2008" sqref="P4:P35 M15:M35" xr:uid="{B2DB52B8-0B81-4559-85CC-86431BD7F943}">
      <formula1>8</formula1>
    </dataValidation>
    <dataValidation type="textLength" errorStyle="information" operator="equal" allowBlank="1" error="Masukkan 16 Digit!" sqref="M1:M14" xr:uid="{2AA1DF08-66D4-4D7B-AB86-CB2528370CEA}">
      <formula1>8</formula1>
    </dataValidation>
    <dataValidation type="textLength" operator="equal" allowBlank="1" showInputMessage="1" showErrorMessage="1" error="Masukkan 16 Digit!" sqref="AS14:AT14 AS15:AS35" xr:uid="{7C84196E-7AB1-4628-9B83-965754E9BB38}">
      <formula1>16</formula1>
    </dataValidation>
    <dataValidation type="textLength" errorStyle="information" operator="equal" allowBlank="1" showInputMessage="1" showErrorMessage="1" error="Masukkan 16 Digit!" sqref="AS4:AT13 AT15:AT35" xr:uid="{FF382D41-4586-4E76-8183-619C0E30998D}">
      <formula1>16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2"/>
  <sheetViews>
    <sheetView topLeftCell="A78" zoomScale="130" zoomScaleNormal="130" workbookViewId="0">
      <selection activeCell="A84" sqref="A84:XFD84"/>
    </sheetView>
  </sheetViews>
  <sheetFormatPr defaultRowHeight="15" x14ac:dyDescent="0.25"/>
  <cols>
    <col min="4" max="4" width="40.5703125" bestFit="1" customWidth="1"/>
  </cols>
  <sheetData>
    <row r="1" spans="1:51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1" t="s">
        <v>10</v>
      </c>
      <c r="V1" s="1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51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4" t="s">
        <v>30</v>
      </c>
      <c r="V2" s="4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51" ht="16.5" thickBot="1" x14ac:dyDescent="0.3">
      <c r="A3" s="7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106">
        <v>8</v>
      </c>
      <c r="I3" s="106"/>
      <c r="J3" s="9" t="s">
        <v>39</v>
      </c>
      <c r="K3" s="8">
        <v>10</v>
      </c>
      <c r="L3" s="10">
        <v>11</v>
      </c>
      <c r="M3" s="10">
        <v>12</v>
      </c>
      <c r="N3" s="8">
        <v>13</v>
      </c>
      <c r="O3" s="10">
        <v>14</v>
      </c>
      <c r="P3" s="10">
        <v>15</v>
      </c>
      <c r="Q3" s="104">
        <v>16</v>
      </c>
      <c r="R3" s="104"/>
      <c r="S3" s="104">
        <v>17</v>
      </c>
      <c r="T3" s="104"/>
      <c r="U3" s="8">
        <v>18</v>
      </c>
      <c r="V3" s="8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8">
        <v>27</v>
      </c>
      <c r="AL3" s="105">
        <v>28</v>
      </c>
      <c r="AM3" s="105"/>
      <c r="AN3" s="10">
        <v>29</v>
      </c>
      <c r="AO3" s="8">
        <v>30</v>
      </c>
      <c r="AP3" s="8">
        <v>31</v>
      </c>
      <c r="AQ3" s="8">
        <v>32</v>
      </c>
      <c r="AR3" s="8">
        <v>33</v>
      </c>
      <c r="AS3" s="9" t="s">
        <v>40</v>
      </c>
      <c r="AT3" s="9" t="s">
        <v>41</v>
      </c>
      <c r="AU3" s="9" t="s">
        <v>42</v>
      </c>
      <c r="AV3" s="11" t="s">
        <v>43</v>
      </c>
      <c r="AW3" s="10">
        <v>38</v>
      </c>
      <c r="AX3" s="12">
        <v>39</v>
      </c>
      <c r="AY3" s="32">
        <v>40</v>
      </c>
    </row>
    <row r="4" spans="1:51" ht="15.75" x14ac:dyDescent="0.25">
      <c r="A4" s="13" t="s">
        <v>48</v>
      </c>
      <c r="B4" s="14"/>
      <c r="C4" s="13"/>
      <c r="D4" s="15" t="s">
        <v>63</v>
      </c>
      <c r="E4" s="16" t="s">
        <v>52</v>
      </c>
      <c r="F4" s="16" t="s">
        <v>45</v>
      </c>
      <c r="G4" s="17">
        <v>41032</v>
      </c>
      <c r="H4" s="18">
        <f>DATEDIF(G4,[2]PETUNJUK!$H$10,"y")</f>
        <v>6</v>
      </c>
      <c r="I4" s="18">
        <f t="shared" ref="I4" si="0">_xlfn.NUMBERVALUE(H4)</f>
        <v>6</v>
      </c>
      <c r="J4" s="19" t="s">
        <v>64</v>
      </c>
      <c r="K4" s="16" t="s">
        <v>65</v>
      </c>
      <c r="L4" s="19" t="s">
        <v>67</v>
      </c>
      <c r="M4" s="20">
        <v>29953</v>
      </c>
      <c r="N4" s="16" t="s">
        <v>66</v>
      </c>
      <c r="O4" s="19" t="s">
        <v>64</v>
      </c>
      <c r="P4" s="20">
        <v>30911</v>
      </c>
      <c r="Q4" s="21" t="s">
        <v>53</v>
      </c>
      <c r="R4" s="22" t="str">
        <f t="shared" ref="R4:R27" si="1">IF(Q4="01","Tdk Bekerja",IF(Q4="02","Pensiunan/Alm.",IF(Q4="03","PNS",IF(Q4="04","TNI/POLRI",IF(Q4="05","Guru/Dosen",IF(Q4="06","Peg.Swasta",IF(Q4="07","Pengusaha/Wiraswasta",IF(Q4="08","Pengacara/Hakim/Jaksa/Notaris",IF(Q4="09","Seniman/Sejenis",IF(Q4="10","Dokter/Sejenis",IF(Q4="11","Penerbangan",IF(Q4="12","Pedagang",IF(Q4="13","Petani/ternak",IF(Q4="14","Nelayan",IF(Q4="15","Buruh",IF(Q4="16","Angkutan",IF(Q4="17","PolitikusS",IF(Q4="18","Lainnya","DI ISI"))))))))))))))))))</f>
        <v>Peg.Swasta</v>
      </c>
      <c r="S4" s="21" t="s">
        <v>59</v>
      </c>
      <c r="T4" s="22" t="str">
        <f t="shared" ref="T4:T27" si="2">IF(S4="01","Tdk Bekerja",IF(S4="02","Pensiunan/Alm.",IF(S4="03","PNS",IF(S4="04","TNI/POLRI",IF(S4="05","Guru/Dosen",IF(S4="06","Peg.Swasta",IF(S4="07","Pengusaha/Wiraswasta",IF(S4="08","Pengacara/Hakim/Jaksa/Notaris",IF(S4="09","Seniman/Sejenis",IF(S4="10","Dokter/Sejenis",IF(S4="11","Penerbangan",IF(S4="12","Pedagang",IF(S4="13","Petani/ternak",IF(S4="14","Nelayan",IF(S4="15","Buruh",IF(S4="16","Angkutan",IF(S4="17","PolitikusS",IF(S4="18","Lainnya","DI ISI"))))))))))))))))))</f>
        <v>Guru/Dosen</v>
      </c>
      <c r="U4" s="23"/>
      <c r="V4" s="23"/>
      <c r="W4" s="24" t="s">
        <v>50</v>
      </c>
      <c r="X4" s="16" t="str">
        <f t="shared" ref="X4:X27" si="3">IF(W4="0","Tdk Pnddkan Formal",IF(W4="1","&lt;=SLTP",IF(W4="2","SLTA",IF(W4="3","D1",IF(W4="4","D2",IF(W4="5","D3",IF(W4="6","D4",IF(W4="7","S1",IF(W4="8","S2",IF(W4="9","S3","DI ISI"))))))))))</f>
        <v>SLTA</v>
      </c>
      <c r="Y4" s="24" t="s">
        <v>49</v>
      </c>
      <c r="Z4" s="16" t="str">
        <f t="shared" ref="Z4:Z27" si="4">IF(Y4="0","Tdk Pnddkan Formal",IF(Y4="1","&lt;=SLTP",IF(Y4="2","SLTA",IF(Y4="3","D1",IF(Y4="4","D2",IF(Y4="5","D3",IF(Y4="6","D4",IF(Y4="7","S1",IF(Y4="8","S2",IF(Y4="9","S3","DI ISI"))))))))))</f>
        <v>D1</v>
      </c>
      <c r="AA4" s="25"/>
      <c r="AB4" s="16" t="str">
        <f t="shared" ref="AB4:AB27" si="5">IF(AA4="1","&lt;= Rp.500.000",IF(AA4="2","Rp 500.001 - Rp 1.000.000",IF(AA4="3","Rp 1.000.001 - Rp 2.000.000",IF(AA4="4","Rp 2.000.001 - Rp 3.000.000",IF(AA4="5","Rp 3.000.001 - Rp 5.000.000",IF(AA4="6","&gt; Rp 5.000.000","DI ISI"))))))</f>
        <v>DI ISI</v>
      </c>
      <c r="AC4" s="25"/>
      <c r="AD4" s="26" t="str">
        <f>IF(AC4="1","Olahraga",IF(AC4="2","Kesenian",IF(AC4="3","Membaca",IF(AC4="4","Menulis",IF(AC4="5","Travelling",IF(AC4="6","Lainnya","DI ISI"))))))</f>
        <v>DI ISI</v>
      </c>
      <c r="AE4" s="24"/>
      <c r="AF4" s="27" t="str">
        <f>IF(AE4="1","PNS",IF(AE4="2","TNI/Polri",IF(AE4="3","Guru/Dosen",IF(AE4="4","Dokter",IF(AE4="5","Politikus",IF(AE4="6","Wiraswasta",IF(AE4="7","Pekerja Seni/Sejenis",IF(AE4="8","Lainnya","DI ISI"))))))))</f>
        <v>DI ISI</v>
      </c>
      <c r="AG4" s="25"/>
      <c r="AH4" s="27" t="str">
        <f>IF(AG4="1","&lt; 1 Km",IF(AG4="2","1-3 Km",IF(AG4="3","3-5 Km",IF(AG4="4","5-10 Km",IF(AG4="5","&gt; 10 Km","DI ISI")))))</f>
        <v>DI ISI</v>
      </c>
      <c r="AI4" s="24"/>
      <c r="AJ4" s="27" t="str">
        <f>IF(AI4="1","Jalan Kaki",IF(AI4="2","Sepeda",IF(AI4="3","motor",IF(AI4="4","Mobil Pribadi",IF(AI4="5","Antar/Jemput",IF(AI4="6","Angkutan",IF(AI4="7","Lainnya","DI ISI")))))))</f>
        <v>DI ISI</v>
      </c>
      <c r="AK4" s="34" t="s">
        <v>80</v>
      </c>
      <c r="AL4" s="24" t="s">
        <v>48</v>
      </c>
      <c r="AM4" s="27" t="str">
        <f>IF(AL4="1","TK",IF(AL4="2","RA",IF(AL4="3","PAUD",IF(AL4="4","TKLB",IF(AL4="5","Langsung dari Ortu","DI ISI")))))</f>
        <v>TK</v>
      </c>
      <c r="AN4" s="16" t="s">
        <v>68</v>
      </c>
      <c r="AO4" s="22" t="s">
        <v>69</v>
      </c>
      <c r="AP4" s="13">
        <v>15</v>
      </c>
      <c r="AQ4" s="13">
        <v>3</v>
      </c>
      <c r="AR4" s="16" t="s">
        <v>70</v>
      </c>
      <c r="AS4" s="21" t="s">
        <v>71</v>
      </c>
      <c r="AT4" s="21"/>
      <c r="AU4" s="21" t="s">
        <v>72</v>
      </c>
      <c r="AV4" s="21"/>
      <c r="AW4" s="13"/>
      <c r="AX4" s="16">
        <v>2019</v>
      </c>
      <c r="AY4" s="33" t="s">
        <v>73</v>
      </c>
    </row>
    <row r="5" spans="1:51" ht="15.75" x14ac:dyDescent="0.25">
      <c r="A5" s="13">
        <f>IF(D5="","",COUNTA($D$4:D5))</f>
        <v>2</v>
      </c>
      <c r="B5" s="28"/>
      <c r="C5" s="13"/>
      <c r="D5" s="15" t="s">
        <v>74</v>
      </c>
      <c r="E5" s="16" t="s">
        <v>52</v>
      </c>
      <c r="F5" s="16" t="s">
        <v>45</v>
      </c>
      <c r="G5" s="17">
        <v>41220</v>
      </c>
      <c r="H5" s="18">
        <f>DATEDIF(G5,[2]PETUNJUK!$H$10,"y")</f>
        <v>6</v>
      </c>
      <c r="I5" s="18">
        <f t="shared" ref="I5:I68" si="6">_xlfn.NUMBERVALUE(H5)</f>
        <v>6</v>
      </c>
      <c r="J5" s="19" t="s">
        <v>77</v>
      </c>
      <c r="K5" s="22" t="s">
        <v>75</v>
      </c>
      <c r="L5" s="19" t="s">
        <v>78</v>
      </c>
      <c r="M5" s="20">
        <v>31451</v>
      </c>
      <c r="N5" s="22" t="s">
        <v>76</v>
      </c>
      <c r="O5" s="19" t="s">
        <v>79</v>
      </c>
      <c r="P5" s="20">
        <v>34165</v>
      </c>
      <c r="Q5" s="21" t="s">
        <v>46</v>
      </c>
      <c r="R5" s="22" t="str">
        <f t="shared" si="1"/>
        <v>Pengusaha/Wiraswasta</v>
      </c>
      <c r="S5" s="21" t="s">
        <v>47</v>
      </c>
      <c r="T5" s="22" t="str">
        <f t="shared" si="2"/>
        <v>Tdk Bekerja</v>
      </c>
      <c r="U5" s="23"/>
      <c r="V5" s="23"/>
      <c r="W5" s="24" t="s">
        <v>50</v>
      </c>
      <c r="X5" s="16" t="str">
        <f t="shared" si="3"/>
        <v>SLTA</v>
      </c>
      <c r="Y5" s="24" t="s">
        <v>48</v>
      </c>
      <c r="Z5" s="16" t="str">
        <f t="shared" si="4"/>
        <v>&lt;=SLTP</v>
      </c>
      <c r="AA5" s="25"/>
      <c r="AB5" s="16" t="str">
        <f t="shared" si="5"/>
        <v>DI ISI</v>
      </c>
      <c r="AC5" s="25"/>
      <c r="AD5" s="26" t="str">
        <f t="shared" ref="AD5:AD27" si="7">IF(AC5="1","Olahraga",IF(AC5="2","Kesenian",IF(AC5="3","Membaca",IF(AC5="4","Menulis",IF(AC5="5","Travelling",IF(AC5="6","Lainnya","DI ISI"))))))</f>
        <v>DI ISI</v>
      </c>
      <c r="AE5" s="24"/>
      <c r="AF5" s="27" t="str">
        <f t="shared" ref="AF5:AF27" si="8">IF(AE5="1","PNS",IF(AE5="2","TNI/Polri",IF(AE5="3","Guru/Dosen",IF(AE5="4","Dokter",IF(AE5="5","Politikus",IF(AE5="6","Wiraswasta",IF(AE5="7","Pekerja Seni/Sejenis",IF(AE5="8","Lainnya","DI ISI"))))))))</f>
        <v>DI ISI</v>
      </c>
      <c r="AG5" s="25"/>
      <c r="AH5" s="27" t="str">
        <f t="shared" ref="AH5:AH27" si="9">IF(AG5="1","&lt; 1 Km",IF(AG5="2","1-3 Km",IF(AG5="3","3-5 Km",IF(AG5="4","5-10 Km",IF(AG5="5","&gt; 10 Km","DI ISI")))))</f>
        <v>DI ISI</v>
      </c>
      <c r="AI5" s="24"/>
      <c r="AJ5" s="27" t="str">
        <f t="shared" ref="AJ5:AJ27" si="10">IF(AI5="1","Jalan Kaki",IF(AI5="2","Sepeda",IF(AI5="3","motor",IF(AI5="4","Mobil Pribadi",IF(AI5="5","Antar/Jemput",IF(AI5="6","Angkutan",IF(AI5="7","Lainnya","DI ISI")))))))</f>
        <v>DI ISI</v>
      </c>
      <c r="AK5" s="35" t="s">
        <v>80</v>
      </c>
      <c r="AL5" s="24" t="s">
        <v>48</v>
      </c>
      <c r="AM5" s="27" t="str">
        <f t="shared" ref="AM5:AM27" si="11">IF(AL5="1","TK",IF(AL5="2","RA",IF(AL5="3","PAUD",IF(AL5="4","TKLB",IF(AL5="5","Langsung dari Ortu","DI ISI")))))</f>
        <v>TK</v>
      </c>
      <c r="AN5" s="16" t="s">
        <v>68</v>
      </c>
      <c r="AO5" s="22" t="s">
        <v>81</v>
      </c>
      <c r="AP5" s="30">
        <v>3</v>
      </c>
      <c r="AQ5" s="30">
        <v>1</v>
      </c>
      <c r="AR5" s="22" t="s">
        <v>82</v>
      </c>
      <c r="AS5" s="31" t="s">
        <v>83</v>
      </c>
      <c r="AT5" s="31"/>
      <c r="AU5" s="31" t="s">
        <v>84</v>
      </c>
      <c r="AV5" s="31"/>
      <c r="AW5" s="13"/>
      <c r="AX5" s="16">
        <v>2019</v>
      </c>
      <c r="AY5" s="33" t="s">
        <v>85</v>
      </c>
    </row>
    <row r="6" spans="1:51" ht="15.75" x14ac:dyDescent="0.25">
      <c r="A6" s="13">
        <f>IF(D6="","",COUNTA($D$4:D6))</f>
        <v>3</v>
      </c>
      <c r="B6" s="28"/>
      <c r="C6" s="13"/>
      <c r="D6" s="15" t="s">
        <v>86</v>
      </c>
      <c r="E6" s="16" t="s">
        <v>52</v>
      </c>
      <c r="F6" s="16" t="s">
        <v>45</v>
      </c>
      <c r="G6" s="17">
        <v>41014</v>
      </c>
      <c r="H6" s="18">
        <f>DATEDIF(G6,[2]PETUNJUK!$H$10,"y")</f>
        <v>6</v>
      </c>
      <c r="I6" s="18">
        <f t="shared" si="6"/>
        <v>6</v>
      </c>
      <c r="J6" s="19" t="s">
        <v>89</v>
      </c>
      <c r="K6" s="22" t="s">
        <v>87</v>
      </c>
      <c r="L6" s="19" t="s">
        <v>90</v>
      </c>
      <c r="M6" s="20">
        <v>29811</v>
      </c>
      <c r="N6" s="22" t="s">
        <v>88</v>
      </c>
      <c r="O6" s="19" t="s">
        <v>91</v>
      </c>
      <c r="P6" s="20">
        <v>31193</v>
      </c>
      <c r="Q6" s="21" t="s">
        <v>46</v>
      </c>
      <c r="R6" s="22" t="str">
        <f t="shared" si="1"/>
        <v>Pengusaha/Wiraswasta</v>
      </c>
      <c r="S6" s="21" t="s">
        <v>46</v>
      </c>
      <c r="T6" s="22" t="str">
        <f t="shared" si="2"/>
        <v>Pengusaha/Wiraswasta</v>
      </c>
      <c r="U6" s="23"/>
      <c r="V6" s="23"/>
      <c r="W6" s="24" t="s">
        <v>48</v>
      </c>
      <c r="X6" s="16" t="str">
        <f t="shared" si="3"/>
        <v>&lt;=SLTP</v>
      </c>
      <c r="Y6" s="24" t="s">
        <v>50</v>
      </c>
      <c r="Z6" s="16" t="str">
        <f t="shared" si="4"/>
        <v>SLTA</v>
      </c>
      <c r="AA6" s="25"/>
      <c r="AB6" s="16" t="str">
        <f t="shared" si="5"/>
        <v>DI ISI</v>
      </c>
      <c r="AC6" s="25"/>
      <c r="AD6" s="26" t="str">
        <f t="shared" si="7"/>
        <v>DI ISI</v>
      </c>
      <c r="AE6" s="24"/>
      <c r="AF6" s="27" t="str">
        <f t="shared" si="8"/>
        <v>DI ISI</v>
      </c>
      <c r="AG6" s="25"/>
      <c r="AH6" s="27" t="str">
        <f t="shared" si="9"/>
        <v>DI ISI</v>
      </c>
      <c r="AI6" s="24"/>
      <c r="AJ6" s="27" t="str">
        <f t="shared" si="10"/>
        <v>DI ISI</v>
      </c>
      <c r="AK6" s="35" t="s">
        <v>48</v>
      </c>
      <c r="AL6" s="24" t="s">
        <v>50</v>
      </c>
      <c r="AM6" s="27" t="str">
        <f t="shared" si="11"/>
        <v>RA</v>
      </c>
      <c r="AN6" s="22" t="s">
        <v>92</v>
      </c>
      <c r="AO6" s="22" t="s">
        <v>69</v>
      </c>
      <c r="AP6" s="30">
        <v>12</v>
      </c>
      <c r="AQ6" s="30">
        <v>2</v>
      </c>
      <c r="AR6" s="22" t="s">
        <v>70</v>
      </c>
      <c r="AS6" s="31" t="s">
        <v>93</v>
      </c>
      <c r="AT6" s="31"/>
      <c r="AU6" s="31" t="s">
        <v>94</v>
      </c>
      <c r="AV6" s="31"/>
      <c r="AW6" s="13"/>
      <c r="AX6" s="16">
        <v>2019</v>
      </c>
      <c r="AY6" s="33" t="s">
        <v>95</v>
      </c>
    </row>
    <row r="7" spans="1:51" ht="15.75" x14ac:dyDescent="0.25">
      <c r="A7" s="13">
        <f>IF(D7="","",COUNTA($D$4:D7))</f>
        <v>4</v>
      </c>
      <c r="B7" s="28"/>
      <c r="C7" s="13"/>
      <c r="D7" s="15" t="s">
        <v>96</v>
      </c>
      <c r="E7" s="16" t="s">
        <v>52</v>
      </c>
      <c r="F7" s="16" t="s">
        <v>45</v>
      </c>
      <c r="G7" s="17">
        <v>41156</v>
      </c>
      <c r="H7" s="18">
        <f>DATEDIF(G7,[2]PETUNJUK!$H$10,"y")</f>
        <v>6</v>
      </c>
      <c r="I7" s="18">
        <f t="shared" si="6"/>
        <v>6</v>
      </c>
      <c r="J7" s="19" t="s">
        <v>99</v>
      </c>
      <c r="K7" s="22" t="s">
        <v>97</v>
      </c>
      <c r="L7" s="19" t="s">
        <v>100</v>
      </c>
      <c r="M7" s="20">
        <v>29015</v>
      </c>
      <c r="N7" s="22" t="s">
        <v>98</v>
      </c>
      <c r="O7" s="19" t="s">
        <v>101</v>
      </c>
      <c r="P7" s="20">
        <v>31279</v>
      </c>
      <c r="Q7" s="21" t="s">
        <v>58</v>
      </c>
      <c r="R7" s="22" t="str">
        <f t="shared" si="1"/>
        <v>Buruh</v>
      </c>
      <c r="S7" s="21" t="s">
        <v>47</v>
      </c>
      <c r="T7" s="22" t="str">
        <f t="shared" si="2"/>
        <v>Tdk Bekerja</v>
      </c>
      <c r="U7" s="23"/>
      <c r="V7" s="23"/>
      <c r="W7" s="24" t="s">
        <v>50</v>
      </c>
      <c r="X7" s="16" t="str">
        <f t="shared" si="3"/>
        <v>SLTA</v>
      </c>
      <c r="Y7" s="24" t="s">
        <v>48</v>
      </c>
      <c r="Z7" s="16" t="str">
        <f t="shared" si="4"/>
        <v>&lt;=SLTP</v>
      </c>
      <c r="AA7" s="25"/>
      <c r="AB7" s="16" t="str">
        <f t="shared" si="5"/>
        <v>DI ISI</v>
      </c>
      <c r="AC7" s="25"/>
      <c r="AD7" s="26" t="str">
        <f t="shared" si="7"/>
        <v>DI ISI</v>
      </c>
      <c r="AE7" s="24"/>
      <c r="AF7" s="27" t="str">
        <f t="shared" si="8"/>
        <v>DI ISI</v>
      </c>
      <c r="AG7" s="25"/>
      <c r="AH7" s="27" t="str">
        <f t="shared" si="9"/>
        <v>DI ISI</v>
      </c>
      <c r="AI7" s="24"/>
      <c r="AJ7" s="27" t="str">
        <f t="shared" si="10"/>
        <v>DI ISI</v>
      </c>
      <c r="AK7" s="35" t="s">
        <v>48</v>
      </c>
      <c r="AL7" s="24" t="s">
        <v>48</v>
      </c>
      <c r="AM7" s="27" t="str">
        <f t="shared" si="11"/>
        <v>TK</v>
      </c>
      <c r="AN7" s="16" t="s">
        <v>68</v>
      </c>
      <c r="AO7" s="22" t="s">
        <v>102</v>
      </c>
      <c r="AP7" s="30">
        <v>1</v>
      </c>
      <c r="AQ7" s="30">
        <v>1</v>
      </c>
      <c r="AR7" s="22" t="s">
        <v>103</v>
      </c>
      <c r="AS7" s="31" t="s">
        <v>104</v>
      </c>
      <c r="AT7" s="31"/>
      <c r="AU7" s="31" t="s">
        <v>105</v>
      </c>
      <c r="AV7" s="31"/>
      <c r="AW7" s="13"/>
      <c r="AX7" s="16">
        <v>2019</v>
      </c>
      <c r="AY7" s="33" t="s">
        <v>106</v>
      </c>
    </row>
    <row r="8" spans="1:51" ht="15.75" x14ac:dyDescent="0.25">
      <c r="A8" s="13">
        <f>IF(D8="","",COUNTA($D$4:D8))</f>
        <v>5</v>
      </c>
      <c r="B8" s="28"/>
      <c r="C8" s="13"/>
      <c r="D8" s="15" t="s">
        <v>107</v>
      </c>
      <c r="E8" s="16" t="s">
        <v>52</v>
      </c>
      <c r="F8" s="16" t="s">
        <v>45</v>
      </c>
      <c r="G8" s="17">
        <v>41101</v>
      </c>
      <c r="H8" s="18">
        <f>DATEDIF(G8,[2]PETUNJUK!$H$10,"y")</f>
        <v>6</v>
      </c>
      <c r="I8" s="18">
        <f t="shared" si="6"/>
        <v>6</v>
      </c>
      <c r="J8" s="19" t="s">
        <v>110</v>
      </c>
      <c r="K8" s="22" t="s">
        <v>108</v>
      </c>
      <c r="L8" s="19" t="s">
        <v>111</v>
      </c>
      <c r="M8" s="20">
        <v>30236</v>
      </c>
      <c r="N8" s="22" t="s">
        <v>109</v>
      </c>
      <c r="O8" s="19" t="s">
        <v>112</v>
      </c>
      <c r="P8" s="20">
        <v>29112</v>
      </c>
      <c r="Q8" s="21" t="s">
        <v>46</v>
      </c>
      <c r="R8" s="22" t="str">
        <f t="shared" si="1"/>
        <v>Pengusaha/Wiraswasta</v>
      </c>
      <c r="S8" s="21" t="s">
        <v>47</v>
      </c>
      <c r="T8" s="22" t="str">
        <f t="shared" si="2"/>
        <v>Tdk Bekerja</v>
      </c>
      <c r="U8" s="23"/>
      <c r="V8" s="23"/>
      <c r="W8" s="24" t="s">
        <v>48</v>
      </c>
      <c r="X8" s="16" t="str">
        <f t="shared" si="3"/>
        <v>&lt;=SLTP</v>
      </c>
      <c r="Y8" s="24" t="s">
        <v>48</v>
      </c>
      <c r="Z8" s="16" t="str">
        <f t="shared" si="4"/>
        <v>&lt;=SLTP</v>
      </c>
      <c r="AA8" s="25"/>
      <c r="AB8" s="16" t="str">
        <f t="shared" si="5"/>
        <v>DI ISI</v>
      </c>
      <c r="AC8" s="25"/>
      <c r="AD8" s="26" t="str">
        <f t="shared" si="7"/>
        <v>DI ISI</v>
      </c>
      <c r="AE8" s="24"/>
      <c r="AF8" s="27" t="str">
        <f t="shared" si="8"/>
        <v>DI ISI</v>
      </c>
      <c r="AG8" s="25"/>
      <c r="AH8" s="27" t="str">
        <f t="shared" si="9"/>
        <v>DI ISI</v>
      </c>
      <c r="AI8" s="24"/>
      <c r="AJ8" s="27" t="str">
        <f t="shared" si="10"/>
        <v>DI ISI</v>
      </c>
      <c r="AK8" s="35" t="s">
        <v>80</v>
      </c>
      <c r="AL8" s="24" t="s">
        <v>48</v>
      </c>
      <c r="AM8" s="27" t="str">
        <f t="shared" si="11"/>
        <v>TK</v>
      </c>
      <c r="AN8" s="16" t="s">
        <v>68</v>
      </c>
      <c r="AO8" s="22" t="s">
        <v>81</v>
      </c>
      <c r="AP8" s="30">
        <v>3</v>
      </c>
      <c r="AQ8" s="30">
        <v>1</v>
      </c>
      <c r="AR8" s="22" t="s">
        <v>82</v>
      </c>
      <c r="AS8" s="31" t="s">
        <v>113</v>
      </c>
      <c r="AT8" s="31"/>
      <c r="AU8" s="31" t="s">
        <v>114</v>
      </c>
      <c r="AV8" s="31"/>
      <c r="AW8" s="13"/>
      <c r="AX8" s="16">
        <v>2019</v>
      </c>
      <c r="AY8" s="33" t="s">
        <v>115</v>
      </c>
    </row>
    <row r="9" spans="1:51" ht="15.75" x14ac:dyDescent="0.25">
      <c r="A9" s="13">
        <f>IF(D9="","",COUNTA($D$4:D9))</f>
        <v>6</v>
      </c>
      <c r="B9" s="28"/>
      <c r="C9" s="13"/>
      <c r="D9" s="15" t="s">
        <v>116</v>
      </c>
      <c r="E9" s="16" t="s">
        <v>52</v>
      </c>
      <c r="F9" s="36" t="s">
        <v>45</v>
      </c>
      <c r="G9" s="36">
        <v>41235</v>
      </c>
      <c r="H9" s="18">
        <f>DATEDIF(G9,[2]PETUNJUK!$H$10,"y")</f>
        <v>6</v>
      </c>
      <c r="I9" s="18">
        <f t="shared" si="6"/>
        <v>6</v>
      </c>
      <c r="J9" s="19" t="s">
        <v>119</v>
      </c>
      <c r="K9" s="22" t="s">
        <v>117</v>
      </c>
      <c r="L9" s="19" t="s">
        <v>120</v>
      </c>
      <c r="M9" s="20">
        <v>27222</v>
      </c>
      <c r="N9" s="22" t="s">
        <v>118</v>
      </c>
      <c r="O9" s="19" t="s">
        <v>121</v>
      </c>
      <c r="P9" s="20">
        <v>30630</v>
      </c>
      <c r="Q9" s="21" t="s">
        <v>53</v>
      </c>
      <c r="R9" s="22" t="str">
        <f t="shared" si="1"/>
        <v>Peg.Swasta</v>
      </c>
      <c r="S9" s="21" t="s">
        <v>47</v>
      </c>
      <c r="T9" s="22" t="str">
        <f t="shared" si="2"/>
        <v>Tdk Bekerja</v>
      </c>
      <c r="U9" s="23"/>
      <c r="V9" s="23"/>
      <c r="W9" s="24" t="s">
        <v>48</v>
      </c>
      <c r="X9" s="16" t="str">
        <f t="shared" si="3"/>
        <v>&lt;=SLTP</v>
      </c>
      <c r="Y9" s="24" t="s">
        <v>48</v>
      </c>
      <c r="Z9" s="16" t="str">
        <f t="shared" si="4"/>
        <v>&lt;=SLTP</v>
      </c>
      <c r="AA9" s="25"/>
      <c r="AB9" s="16" t="str">
        <f t="shared" si="5"/>
        <v>DI ISI</v>
      </c>
      <c r="AC9" s="25"/>
      <c r="AD9" s="26" t="str">
        <f t="shared" si="7"/>
        <v>DI ISI</v>
      </c>
      <c r="AE9" s="24"/>
      <c r="AF9" s="27" t="str">
        <f t="shared" si="8"/>
        <v>DI ISI</v>
      </c>
      <c r="AG9" s="25"/>
      <c r="AH9" s="27" t="str">
        <f t="shared" si="9"/>
        <v>DI ISI</v>
      </c>
      <c r="AI9" s="24"/>
      <c r="AJ9" s="27" t="str">
        <f t="shared" si="10"/>
        <v>DI ISI</v>
      </c>
      <c r="AK9" s="35" t="s">
        <v>48</v>
      </c>
      <c r="AL9" s="24" t="s">
        <v>48</v>
      </c>
      <c r="AM9" s="27" t="str">
        <f t="shared" si="11"/>
        <v>TK</v>
      </c>
      <c r="AN9" s="16" t="s">
        <v>68</v>
      </c>
      <c r="AO9" s="22" t="s">
        <v>81</v>
      </c>
      <c r="AP9" s="30">
        <v>4</v>
      </c>
      <c r="AQ9" s="30">
        <v>1</v>
      </c>
      <c r="AR9" s="22" t="s">
        <v>82</v>
      </c>
      <c r="AS9" s="31" t="s">
        <v>122</v>
      </c>
      <c r="AT9" s="31"/>
      <c r="AU9" s="31" t="s">
        <v>123</v>
      </c>
      <c r="AV9" s="31"/>
      <c r="AW9" s="13"/>
      <c r="AX9" s="16">
        <v>2019</v>
      </c>
      <c r="AY9" s="33" t="s">
        <v>124</v>
      </c>
    </row>
    <row r="10" spans="1:51" ht="15.75" x14ac:dyDescent="0.25">
      <c r="A10" s="13">
        <f>IF(D10="","",COUNTA($D$4:D10))</f>
        <v>7</v>
      </c>
      <c r="B10" s="28"/>
      <c r="C10" s="13"/>
      <c r="D10" s="15" t="s">
        <v>125</v>
      </c>
      <c r="E10" s="16" t="s">
        <v>52</v>
      </c>
      <c r="F10" s="16" t="s">
        <v>45</v>
      </c>
      <c r="G10" s="17">
        <v>41361</v>
      </c>
      <c r="H10" s="18">
        <f>DATEDIF(G10,[2]PETUNJUK!$H$10,"y")</f>
        <v>5</v>
      </c>
      <c r="I10" s="18">
        <f t="shared" si="6"/>
        <v>5</v>
      </c>
      <c r="J10" s="19" t="s">
        <v>128</v>
      </c>
      <c r="K10" s="22" t="s">
        <v>126</v>
      </c>
      <c r="L10" s="19" t="s">
        <v>129</v>
      </c>
      <c r="M10" s="20">
        <v>32818</v>
      </c>
      <c r="N10" s="22" t="s">
        <v>127</v>
      </c>
      <c r="O10" s="19" t="s">
        <v>130</v>
      </c>
      <c r="P10" s="20">
        <v>34152</v>
      </c>
      <c r="Q10" s="21" t="s">
        <v>53</v>
      </c>
      <c r="R10" s="22" t="str">
        <f t="shared" si="1"/>
        <v>Peg.Swasta</v>
      </c>
      <c r="S10" s="21" t="s">
        <v>47</v>
      </c>
      <c r="T10" s="22" t="str">
        <f t="shared" si="2"/>
        <v>Tdk Bekerja</v>
      </c>
      <c r="U10" s="23"/>
      <c r="V10" s="23"/>
      <c r="W10" s="24" t="s">
        <v>50</v>
      </c>
      <c r="X10" s="16" t="str">
        <f t="shared" si="3"/>
        <v>SLTA</v>
      </c>
      <c r="Y10" s="24" t="s">
        <v>50</v>
      </c>
      <c r="Z10" s="16" t="str">
        <f t="shared" si="4"/>
        <v>SLTA</v>
      </c>
      <c r="AA10" s="25"/>
      <c r="AB10" s="16" t="str">
        <f t="shared" si="5"/>
        <v>DI ISI</v>
      </c>
      <c r="AC10" s="25"/>
      <c r="AD10" s="26" t="str">
        <f t="shared" si="7"/>
        <v>DI ISI</v>
      </c>
      <c r="AE10" s="24"/>
      <c r="AF10" s="27" t="str">
        <f t="shared" si="8"/>
        <v>DI ISI</v>
      </c>
      <c r="AG10" s="25"/>
      <c r="AH10" s="27" t="str">
        <f t="shared" si="9"/>
        <v>DI ISI</v>
      </c>
      <c r="AI10" s="24"/>
      <c r="AJ10" s="27" t="str">
        <f t="shared" si="10"/>
        <v>DI ISI</v>
      </c>
      <c r="AK10" s="35" t="s">
        <v>80</v>
      </c>
      <c r="AL10" s="24" t="s">
        <v>48</v>
      </c>
      <c r="AM10" s="27" t="str">
        <f t="shared" si="11"/>
        <v>TK</v>
      </c>
      <c r="AN10" s="16" t="s">
        <v>68</v>
      </c>
      <c r="AO10" s="22" t="s">
        <v>131</v>
      </c>
      <c r="AP10" s="30">
        <v>2</v>
      </c>
      <c r="AQ10" s="30">
        <v>1</v>
      </c>
      <c r="AR10" s="22" t="s">
        <v>70</v>
      </c>
      <c r="AS10" s="31" t="s">
        <v>132</v>
      </c>
      <c r="AT10" s="31"/>
      <c r="AU10" s="31" t="s">
        <v>133</v>
      </c>
      <c r="AV10" s="31"/>
      <c r="AW10" s="13"/>
      <c r="AX10" s="16">
        <v>2019</v>
      </c>
      <c r="AY10" s="33" t="s">
        <v>134</v>
      </c>
    </row>
    <row r="11" spans="1:51" ht="15.75" x14ac:dyDescent="0.25">
      <c r="A11" s="13">
        <f>IF(D11="","",COUNTA($D$4:D11))</f>
        <v>8</v>
      </c>
      <c r="B11" s="28"/>
      <c r="C11" s="13"/>
      <c r="D11" s="15" t="s">
        <v>135</v>
      </c>
      <c r="E11" s="16" t="s">
        <v>52</v>
      </c>
      <c r="F11" s="16" t="s">
        <v>45</v>
      </c>
      <c r="G11" s="17">
        <v>41064</v>
      </c>
      <c r="H11" s="18">
        <f>DATEDIF(G11,[2]PETUNJUK!$H$10,"y")</f>
        <v>6</v>
      </c>
      <c r="I11" s="18">
        <f t="shared" si="6"/>
        <v>6</v>
      </c>
      <c r="J11" s="19" t="s">
        <v>138</v>
      </c>
      <c r="K11" s="22" t="s">
        <v>136</v>
      </c>
      <c r="L11" s="19"/>
      <c r="M11" s="20"/>
      <c r="N11" s="22" t="s">
        <v>137</v>
      </c>
      <c r="O11" s="19" t="s">
        <v>139</v>
      </c>
      <c r="P11" s="20">
        <v>32934</v>
      </c>
      <c r="Q11" s="21" t="s">
        <v>58</v>
      </c>
      <c r="R11" s="22" t="str">
        <f t="shared" si="1"/>
        <v>Buruh</v>
      </c>
      <c r="S11" s="21" t="s">
        <v>47</v>
      </c>
      <c r="T11" s="22" t="str">
        <f t="shared" si="2"/>
        <v>Tdk Bekerja</v>
      </c>
      <c r="U11" s="23"/>
      <c r="V11" s="23"/>
      <c r="W11" s="24" t="s">
        <v>48</v>
      </c>
      <c r="X11" s="16" t="str">
        <f t="shared" si="3"/>
        <v>&lt;=SLTP</v>
      </c>
      <c r="Y11" s="24" t="s">
        <v>48</v>
      </c>
      <c r="Z11" s="16" t="str">
        <f t="shared" si="4"/>
        <v>&lt;=SLTP</v>
      </c>
      <c r="AA11" s="25"/>
      <c r="AB11" s="16" t="str">
        <f t="shared" si="5"/>
        <v>DI ISI</v>
      </c>
      <c r="AC11" s="25"/>
      <c r="AD11" s="26" t="str">
        <f t="shared" si="7"/>
        <v>DI ISI</v>
      </c>
      <c r="AE11" s="24"/>
      <c r="AF11" s="27" t="str">
        <f t="shared" si="8"/>
        <v>DI ISI</v>
      </c>
      <c r="AG11" s="25"/>
      <c r="AH11" s="27" t="str">
        <f t="shared" si="9"/>
        <v>DI ISI</v>
      </c>
      <c r="AI11" s="24"/>
      <c r="AJ11" s="27" t="str">
        <f t="shared" si="10"/>
        <v>DI ISI</v>
      </c>
      <c r="AK11" s="35" t="s">
        <v>80</v>
      </c>
      <c r="AL11" s="24" t="s">
        <v>48</v>
      </c>
      <c r="AM11" s="27" t="str">
        <f t="shared" si="11"/>
        <v>TK</v>
      </c>
      <c r="AN11" s="16" t="s">
        <v>68</v>
      </c>
      <c r="AO11" s="22" t="s">
        <v>102</v>
      </c>
      <c r="AP11" s="30">
        <v>1</v>
      </c>
      <c r="AQ11" s="30">
        <v>1</v>
      </c>
      <c r="AR11" s="22" t="s">
        <v>103</v>
      </c>
      <c r="AS11" s="31" t="s">
        <v>140</v>
      </c>
      <c r="AT11" s="31"/>
      <c r="AU11" s="31" t="s">
        <v>141</v>
      </c>
      <c r="AV11" s="31"/>
      <c r="AW11" s="13"/>
      <c r="AX11" s="16">
        <v>2019</v>
      </c>
      <c r="AY11" s="33" t="s">
        <v>142</v>
      </c>
    </row>
    <row r="12" spans="1:51" ht="15.75" x14ac:dyDescent="0.25">
      <c r="A12" s="13">
        <f>IF(D12="","",COUNTA($D$4:D12))</f>
        <v>9</v>
      </c>
      <c r="B12" s="28"/>
      <c r="C12" s="13"/>
      <c r="D12" s="15" t="s">
        <v>143</v>
      </c>
      <c r="E12" s="16" t="s">
        <v>52</v>
      </c>
      <c r="F12" s="16" t="s">
        <v>45</v>
      </c>
      <c r="G12" s="17">
        <v>41169</v>
      </c>
      <c r="H12" s="18">
        <f>DATEDIF(G12,[2]PETUNJUK!$H$10,"y")</f>
        <v>6</v>
      </c>
      <c r="I12" s="18">
        <f t="shared" si="6"/>
        <v>6</v>
      </c>
      <c r="J12" s="19" t="s">
        <v>146</v>
      </c>
      <c r="K12" s="22" t="s">
        <v>144</v>
      </c>
      <c r="L12" s="19" t="s">
        <v>147</v>
      </c>
      <c r="M12" s="20">
        <v>33458</v>
      </c>
      <c r="N12" s="22" t="s">
        <v>145</v>
      </c>
      <c r="O12" s="19" t="s">
        <v>148</v>
      </c>
      <c r="P12" s="20">
        <v>33713</v>
      </c>
      <c r="Q12" s="21" t="s">
        <v>57</v>
      </c>
      <c r="R12" s="22" t="str">
        <f t="shared" si="1"/>
        <v>Angkutan</v>
      </c>
      <c r="S12" s="21" t="s">
        <v>47</v>
      </c>
      <c r="T12" s="22" t="str">
        <f t="shared" si="2"/>
        <v>Tdk Bekerja</v>
      </c>
      <c r="U12" s="23"/>
      <c r="V12" s="23"/>
      <c r="W12" s="24" t="s">
        <v>48</v>
      </c>
      <c r="X12" s="16" t="str">
        <f t="shared" si="3"/>
        <v>&lt;=SLTP</v>
      </c>
      <c r="Y12" s="24" t="s">
        <v>50</v>
      </c>
      <c r="Z12" s="16" t="str">
        <f t="shared" si="4"/>
        <v>SLTA</v>
      </c>
      <c r="AA12" s="25"/>
      <c r="AB12" s="16" t="str">
        <f t="shared" si="5"/>
        <v>DI ISI</v>
      </c>
      <c r="AC12" s="25"/>
      <c r="AD12" s="26" t="str">
        <f t="shared" si="7"/>
        <v>DI ISI</v>
      </c>
      <c r="AE12" s="24"/>
      <c r="AF12" s="27" t="str">
        <f t="shared" si="8"/>
        <v>DI ISI</v>
      </c>
      <c r="AG12" s="25"/>
      <c r="AH12" s="27" t="str">
        <f t="shared" si="9"/>
        <v>DI ISI</v>
      </c>
      <c r="AI12" s="24"/>
      <c r="AJ12" s="27" t="str">
        <f t="shared" si="10"/>
        <v>DI ISI</v>
      </c>
      <c r="AK12" s="35" t="s">
        <v>80</v>
      </c>
      <c r="AL12" s="24" t="s">
        <v>48</v>
      </c>
      <c r="AM12" s="27" t="str">
        <f t="shared" si="11"/>
        <v>TK</v>
      </c>
      <c r="AN12" s="16" t="s">
        <v>68</v>
      </c>
      <c r="AO12" s="22" t="s">
        <v>102</v>
      </c>
      <c r="AP12" s="30">
        <v>17</v>
      </c>
      <c r="AQ12" s="30">
        <v>3</v>
      </c>
      <c r="AR12" s="22" t="s">
        <v>103</v>
      </c>
      <c r="AS12" s="31" t="s">
        <v>149</v>
      </c>
      <c r="AT12" s="31"/>
      <c r="AU12" s="31" t="s">
        <v>150</v>
      </c>
      <c r="AV12" s="31" t="s">
        <v>151</v>
      </c>
      <c r="AW12" s="13"/>
      <c r="AX12" s="16">
        <v>2019</v>
      </c>
      <c r="AY12" s="33" t="s">
        <v>152</v>
      </c>
    </row>
    <row r="13" spans="1:51" ht="15.75" x14ac:dyDescent="0.25">
      <c r="A13" s="13">
        <f>IF(D13="","",COUNTA($D$4:D13))</f>
        <v>10</v>
      </c>
      <c r="B13" s="28"/>
      <c r="C13" s="13"/>
      <c r="D13" s="15" t="s">
        <v>153</v>
      </c>
      <c r="E13" s="16" t="s">
        <v>52</v>
      </c>
      <c r="F13" s="16" t="s">
        <v>45</v>
      </c>
      <c r="G13" s="17">
        <v>41344</v>
      </c>
      <c r="H13" s="18">
        <f>DATEDIF(G13,[2]PETUNJUK!$H$10,"y")</f>
        <v>5</v>
      </c>
      <c r="I13" s="18">
        <f t="shared" si="6"/>
        <v>5</v>
      </c>
      <c r="J13" s="19" t="s">
        <v>156</v>
      </c>
      <c r="K13" s="22" t="s">
        <v>154</v>
      </c>
      <c r="L13" s="19" t="s">
        <v>157</v>
      </c>
      <c r="M13" s="20">
        <v>24673</v>
      </c>
      <c r="N13" s="22" t="s">
        <v>155</v>
      </c>
      <c r="O13" s="19" t="s">
        <v>158</v>
      </c>
      <c r="P13" s="20">
        <v>28474</v>
      </c>
      <c r="Q13" s="21" t="s">
        <v>51</v>
      </c>
      <c r="R13" s="22" t="str">
        <f t="shared" si="1"/>
        <v>PNS</v>
      </c>
      <c r="S13" s="21" t="s">
        <v>59</v>
      </c>
      <c r="T13" s="22" t="str">
        <f t="shared" si="2"/>
        <v>Guru/Dosen</v>
      </c>
      <c r="U13" s="23"/>
      <c r="V13" s="23"/>
      <c r="W13" s="24" t="s">
        <v>55</v>
      </c>
      <c r="X13" s="16" t="str">
        <f t="shared" si="3"/>
        <v>S1</v>
      </c>
      <c r="Y13" s="24" t="s">
        <v>55</v>
      </c>
      <c r="Z13" s="16" t="str">
        <f t="shared" si="4"/>
        <v>S1</v>
      </c>
      <c r="AA13" s="25"/>
      <c r="AB13" s="16" t="str">
        <f t="shared" si="5"/>
        <v>DI ISI</v>
      </c>
      <c r="AC13" s="25"/>
      <c r="AD13" s="26" t="str">
        <f t="shared" si="7"/>
        <v>DI ISI</v>
      </c>
      <c r="AE13" s="24"/>
      <c r="AF13" s="27" t="str">
        <f t="shared" si="8"/>
        <v>DI ISI</v>
      </c>
      <c r="AG13" s="25"/>
      <c r="AH13" s="27" t="str">
        <f t="shared" si="9"/>
        <v>DI ISI</v>
      </c>
      <c r="AI13" s="24"/>
      <c r="AJ13" s="27" t="str">
        <f t="shared" si="10"/>
        <v>DI ISI</v>
      </c>
      <c r="AK13" s="35" t="s">
        <v>49</v>
      </c>
      <c r="AL13" s="24"/>
      <c r="AM13" s="27" t="str">
        <f t="shared" si="11"/>
        <v>DI ISI</v>
      </c>
      <c r="AN13" s="22" t="s">
        <v>442</v>
      </c>
      <c r="AO13" s="22" t="s">
        <v>69</v>
      </c>
      <c r="AP13" s="30">
        <v>5</v>
      </c>
      <c r="AQ13" s="30">
        <v>1</v>
      </c>
      <c r="AR13" s="22" t="s">
        <v>70</v>
      </c>
      <c r="AS13" s="31" t="s">
        <v>159</v>
      </c>
      <c r="AT13" s="31"/>
      <c r="AU13" s="31" t="s">
        <v>160</v>
      </c>
      <c r="AV13" s="31"/>
      <c r="AW13" s="13"/>
      <c r="AX13" s="16">
        <v>2019</v>
      </c>
      <c r="AY13" s="33" t="s">
        <v>479</v>
      </c>
    </row>
    <row r="14" spans="1:51" ht="15.75" x14ac:dyDescent="0.25">
      <c r="A14" s="13">
        <f>IF(D14="","",COUNTA($D$4:D14))</f>
        <v>11</v>
      </c>
      <c r="B14" s="28"/>
      <c r="C14" s="13"/>
      <c r="D14" s="15" t="s">
        <v>161</v>
      </c>
      <c r="E14" s="16" t="s">
        <v>52</v>
      </c>
      <c r="F14" s="16" t="s">
        <v>45</v>
      </c>
      <c r="G14" s="17">
        <v>41220</v>
      </c>
      <c r="H14" s="18">
        <f>DATEDIF(G14,[2]PETUNJUK!$H$10,"y")</f>
        <v>6</v>
      </c>
      <c r="I14" s="18">
        <f t="shared" si="6"/>
        <v>6</v>
      </c>
      <c r="J14" s="19" t="s">
        <v>164</v>
      </c>
      <c r="K14" s="22" t="s">
        <v>162</v>
      </c>
      <c r="L14" s="19" t="s">
        <v>165</v>
      </c>
      <c r="M14" s="20">
        <v>30786</v>
      </c>
      <c r="N14" s="22" t="s">
        <v>163</v>
      </c>
      <c r="O14" s="19" t="s">
        <v>166</v>
      </c>
      <c r="P14" s="20">
        <v>33477</v>
      </c>
      <c r="Q14" s="21" t="s">
        <v>58</v>
      </c>
      <c r="R14" s="22" t="str">
        <f t="shared" si="1"/>
        <v>Buruh</v>
      </c>
      <c r="S14" s="21" t="s">
        <v>47</v>
      </c>
      <c r="T14" s="22" t="str">
        <f t="shared" si="2"/>
        <v>Tdk Bekerja</v>
      </c>
      <c r="U14" s="23"/>
      <c r="V14" s="23"/>
      <c r="W14" s="24" t="s">
        <v>50</v>
      </c>
      <c r="X14" s="16" t="str">
        <f t="shared" si="3"/>
        <v>SLTA</v>
      </c>
      <c r="Y14" s="24" t="s">
        <v>50</v>
      </c>
      <c r="Z14" s="16" t="str">
        <f t="shared" si="4"/>
        <v>SLTA</v>
      </c>
      <c r="AA14" s="25"/>
      <c r="AB14" s="16" t="str">
        <f t="shared" si="5"/>
        <v>DI ISI</v>
      </c>
      <c r="AC14" s="25"/>
      <c r="AD14" s="26" t="str">
        <f t="shared" si="7"/>
        <v>DI ISI</v>
      </c>
      <c r="AE14" s="24"/>
      <c r="AF14" s="27" t="str">
        <f t="shared" si="8"/>
        <v>DI ISI</v>
      </c>
      <c r="AG14" s="25"/>
      <c r="AH14" s="27" t="str">
        <f t="shared" si="9"/>
        <v>DI ISI</v>
      </c>
      <c r="AI14" s="24"/>
      <c r="AJ14" s="27" t="str">
        <f t="shared" si="10"/>
        <v>DI ISI</v>
      </c>
      <c r="AK14" s="35" t="s">
        <v>80</v>
      </c>
      <c r="AL14" s="24" t="s">
        <v>48</v>
      </c>
      <c r="AM14" s="27" t="str">
        <f t="shared" si="11"/>
        <v>TK</v>
      </c>
      <c r="AN14" s="22" t="s">
        <v>167</v>
      </c>
      <c r="AO14" s="22" t="s">
        <v>168</v>
      </c>
      <c r="AP14" s="30">
        <v>41</v>
      </c>
      <c r="AQ14" s="30">
        <v>6</v>
      </c>
      <c r="AR14" s="22" t="s">
        <v>103</v>
      </c>
      <c r="AS14" s="31" t="s">
        <v>169</v>
      </c>
      <c r="AT14" s="31"/>
      <c r="AU14" s="31" t="s">
        <v>170</v>
      </c>
      <c r="AV14" s="31"/>
      <c r="AW14" s="13"/>
      <c r="AX14" s="16">
        <v>2019</v>
      </c>
      <c r="AY14" s="33" t="s">
        <v>106</v>
      </c>
    </row>
    <row r="15" spans="1:51" ht="15.75" x14ac:dyDescent="0.25">
      <c r="A15" s="13">
        <f>IF(D15="","",COUNTA($D$4:D15))</f>
        <v>12</v>
      </c>
      <c r="B15" s="28"/>
      <c r="C15" s="13"/>
      <c r="D15" s="15" t="s">
        <v>171</v>
      </c>
      <c r="E15" s="16" t="s">
        <v>52</v>
      </c>
      <c r="F15" s="16" t="s">
        <v>45</v>
      </c>
      <c r="G15" s="17">
        <v>40983</v>
      </c>
      <c r="H15" s="18">
        <f>DATEDIF(G15,[2]PETUNJUK!$H$10,"y")</f>
        <v>6</v>
      </c>
      <c r="I15" s="18">
        <f t="shared" si="6"/>
        <v>6</v>
      </c>
      <c r="J15" s="19" t="s">
        <v>174</v>
      </c>
      <c r="K15" s="22" t="s">
        <v>172</v>
      </c>
      <c r="L15" s="19" t="s">
        <v>175</v>
      </c>
      <c r="M15" s="20">
        <v>29445</v>
      </c>
      <c r="N15" s="22" t="s">
        <v>173</v>
      </c>
      <c r="O15" s="19" t="s">
        <v>176</v>
      </c>
      <c r="P15" s="20">
        <v>29655</v>
      </c>
      <c r="Q15" s="21" t="s">
        <v>46</v>
      </c>
      <c r="R15" s="22" t="str">
        <f t="shared" si="1"/>
        <v>Pengusaha/Wiraswasta</v>
      </c>
      <c r="S15" s="21" t="s">
        <v>47</v>
      </c>
      <c r="T15" s="22" t="str">
        <f t="shared" si="2"/>
        <v>Tdk Bekerja</v>
      </c>
      <c r="U15" s="23"/>
      <c r="V15" s="23"/>
      <c r="W15" s="24" t="s">
        <v>50</v>
      </c>
      <c r="X15" s="16" t="str">
        <f t="shared" si="3"/>
        <v>SLTA</v>
      </c>
      <c r="Y15" s="24" t="s">
        <v>50</v>
      </c>
      <c r="Z15" s="16" t="str">
        <f t="shared" si="4"/>
        <v>SLTA</v>
      </c>
      <c r="AA15" s="25"/>
      <c r="AB15" s="16" t="str">
        <f t="shared" si="5"/>
        <v>DI ISI</v>
      </c>
      <c r="AC15" s="25"/>
      <c r="AD15" s="26" t="str">
        <f t="shared" si="7"/>
        <v>DI ISI</v>
      </c>
      <c r="AE15" s="24"/>
      <c r="AF15" s="27" t="str">
        <f t="shared" si="8"/>
        <v>DI ISI</v>
      </c>
      <c r="AG15" s="25"/>
      <c r="AH15" s="27" t="str">
        <f t="shared" si="9"/>
        <v>DI ISI</v>
      </c>
      <c r="AI15" s="24"/>
      <c r="AJ15" s="27" t="str">
        <f t="shared" si="10"/>
        <v>DI ISI</v>
      </c>
      <c r="AK15" s="35" t="s">
        <v>48</v>
      </c>
      <c r="AL15" s="24" t="s">
        <v>48</v>
      </c>
      <c r="AM15" s="27" t="str">
        <f t="shared" si="11"/>
        <v>TK</v>
      </c>
      <c r="AN15" s="16" t="s">
        <v>68</v>
      </c>
      <c r="AO15" s="22" t="s">
        <v>168</v>
      </c>
      <c r="AP15" s="30">
        <v>31</v>
      </c>
      <c r="AQ15" s="30">
        <v>5</v>
      </c>
      <c r="AR15" s="22" t="s">
        <v>103</v>
      </c>
      <c r="AS15" s="31" t="s">
        <v>177</v>
      </c>
      <c r="AT15" s="31"/>
      <c r="AU15" s="31"/>
      <c r="AV15" s="31"/>
      <c r="AW15" s="13"/>
      <c r="AX15" s="16">
        <v>2019</v>
      </c>
      <c r="AY15" s="33" t="s">
        <v>178</v>
      </c>
    </row>
    <row r="16" spans="1:51" ht="15.75" x14ac:dyDescent="0.25">
      <c r="A16" s="13">
        <f>IF(D16="","",COUNTA($D$4:D16))</f>
        <v>13</v>
      </c>
      <c r="B16" s="28"/>
      <c r="C16" s="13"/>
      <c r="D16" s="15" t="s">
        <v>179</v>
      </c>
      <c r="E16" s="16" t="s">
        <v>44</v>
      </c>
      <c r="F16" s="16" t="s">
        <v>45</v>
      </c>
      <c r="G16" s="17">
        <v>41418</v>
      </c>
      <c r="H16" s="18">
        <f>DATEDIF(G16,[2]PETUNJUK!$H$10,"y")</f>
        <v>5</v>
      </c>
      <c r="I16" s="18">
        <f t="shared" si="6"/>
        <v>5</v>
      </c>
      <c r="J16" s="19" t="s">
        <v>182</v>
      </c>
      <c r="K16" s="22" t="s">
        <v>180</v>
      </c>
      <c r="L16" s="19" t="s">
        <v>183</v>
      </c>
      <c r="M16" s="20">
        <v>28303</v>
      </c>
      <c r="N16" s="22" t="s">
        <v>181</v>
      </c>
      <c r="O16" s="19" t="s">
        <v>184</v>
      </c>
      <c r="P16" s="20">
        <v>29034</v>
      </c>
      <c r="Q16" s="21" t="s">
        <v>59</v>
      </c>
      <c r="R16" s="22" t="str">
        <f t="shared" si="1"/>
        <v>Guru/Dosen</v>
      </c>
      <c r="S16" s="21" t="s">
        <v>59</v>
      </c>
      <c r="T16" s="22" t="str">
        <f t="shared" si="2"/>
        <v>Guru/Dosen</v>
      </c>
      <c r="U16" s="23"/>
      <c r="V16" s="23"/>
      <c r="W16" s="24" t="s">
        <v>55</v>
      </c>
      <c r="X16" s="16" t="str">
        <f t="shared" si="3"/>
        <v>S1</v>
      </c>
      <c r="Y16" s="24" t="s">
        <v>55</v>
      </c>
      <c r="Z16" s="16" t="str">
        <f t="shared" si="4"/>
        <v>S1</v>
      </c>
      <c r="AA16" s="25"/>
      <c r="AB16" s="16" t="str">
        <f t="shared" si="5"/>
        <v>DI ISI</v>
      </c>
      <c r="AC16" s="25"/>
      <c r="AD16" s="26" t="str">
        <f t="shared" si="7"/>
        <v>DI ISI</v>
      </c>
      <c r="AE16" s="24"/>
      <c r="AF16" s="27" t="str">
        <f t="shared" si="8"/>
        <v>DI ISI</v>
      </c>
      <c r="AG16" s="25"/>
      <c r="AH16" s="27" t="str">
        <f t="shared" si="9"/>
        <v>DI ISI</v>
      </c>
      <c r="AI16" s="24"/>
      <c r="AJ16" s="27" t="str">
        <f t="shared" si="10"/>
        <v>DI ISI</v>
      </c>
      <c r="AK16" s="35" t="s">
        <v>48</v>
      </c>
      <c r="AL16" s="24" t="s">
        <v>48</v>
      </c>
      <c r="AM16" s="27" t="str">
        <f t="shared" si="11"/>
        <v>TK</v>
      </c>
      <c r="AN16" s="16" t="s">
        <v>68</v>
      </c>
      <c r="AO16" s="22" t="s">
        <v>69</v>
      </c>
      <c r="AP16" s="30">
        <v>4</v>
      </c>
      <c r="AQ16" s="30">
        <v>1</v>
      </c>
      <c r="AR16" s="22" t="s">
        <v>70</v>
      </c>
      <c r="AS16" s="31" t="s">
        <v>185</v>
      </c>
      <c r="AT16" s="31"/>
      <c r="AU16" s="31" t="s">
        <v>186</v>
      </c>
      <c r="AV16" s="31"/>
      <c r="AW16" s="13"/>
      <c r="AX16" s="16">
        <v>2019</v>
      </c>
      <c r="AY16" s="33" t="s">
        <v>187</v>
      </c>
    </row>
    <row r="17" spans="1:51" ht="15.75" x14ac:dyDescent="0.25">
      <c r="A17" s="13">
        <f>IF(D17="","",COUNTA($D$4:D17))</f>
        <v>14</v>
      </c>
      <c r="B17" s="28"/>
      <c r="C17" s="13"/>
      <c r="D17" s="15" t="s">
        <v>188</v>
      </c>
      <c r="E17" s="16" t="s">
        <v>44</v>
      </c>
      <c r="F17" s="16" t="s">
        <v>45</v>
      </c>
      <c r="G17" s="17">
        <v>41361</v>
      </c>
      <c r="H17" s="18">
        <f>DATEDIF(G17,[2]PETUNJUK!$H$10,"y")</f>
        <v>5</v>
      </c>
      <c r="I17" s="18">
        <f t="shared" si="6"/>
        <v>5</v>
      </c>
      <c r="J17" s="19" t="s">
        <v>191</v>
      </c>
      <c r="K17" s="22" t="s">
        <v>189</v>
      </c>
      <c r="L17" s="19" t="s">
        <v>192</v>
      </c>
      <c r="M17" s="20">
        <v>31602</v>
      </c>
      <c r="N17" s="22" t="s">
        <v>190</v>
      </c>
      <c r="O17" s="19" t="s">
        <v>193</v>
      </c>
      <c r="P17" s="20">
        <v>32240</v>
      </c>
      <c r="Q17" s="21" t="s">
        <v>53</v>
      </c>
      <c r="R17" s="22" t="str">
        <f t="shared" si="1"/>
        <v>Peg.Swasta</v>
      </c>
      <c r="S17" s="21" t="s">
        <v>47</v>
      </c>
      <c r="T17" s="22" t="str">
        <f t="shared" si="2"/>
        <v>Tdk Bekerja</v>
      </c>
      <c r="U17" s="23"/>
      <c r="V17" s="23"/>
      <c r="W17" s="24" t="s">
        <v>48</v>
      </c>
      <c r="X17" s="16" t="str">
        <f t="shared" si="3"/>
        <v>&lt;=SLTP</v>
      </c>
      <c r="Y17" s="24" t="s">
        <v>48</v>
      </c>
      <c r="Z17" s="16" t="str">
        <f t="shared" si="4"/>
        <v>&lt;=SLTP</v>
      </c>
      <c r="AA17" s="25"/>
      <c r="AB17" s="16" t="str">
        <f t="shared" si="5"/>
        <v>DI ISI</v>
      </c>
      <c r="AC17" s="25"/>
      <c r="AD17" s="26" t="str">
        <f t="shared" si="7"/>
        <v>DI ISI</v>
      </c>
      <c r="AE17" s="24"/>
      <c r="AF17" s="27" t="str">
        <f t="shared" si="8"/>
        <v>DI ISI</v>
      </c>
      <c r="AG17" s="25"/>
      <c r="AH17" s="27" t="str">
        <f t="shared" si="9"/>
        <v>DI ISI</v>
      </c>
      <c r="AI17" s="24"/>
      <c r="AJ17" s="27" t="str">
        <f t="shared" si="10"/>
        <v>DI ISI</v>
      </c>
      <c r="AK17" s="35" t="s">
        <v>80</v>
      </c>
      <c r="AL17" s="24" t="s">
        <v>48</v>
      </c>
      <c r="AM17" s="27" t="str">
        <f t="shared" si="11"/>
        <v>TK</v>
      </c>
      <c r="AN17" s="16" t="s">
        <v>68</v>
      </c>
      <c r="AO17" s="22" t="s">
        <v>194</v>
      </c>
      <c r="AP17" s="30">
        <v>31</v>
      </c>
      <c r="AQ17" s="30">
        <v>5</v>
      </c>
      <c r="AR17" s="22" t="s">
        <v>70</v>
      </c>
      <c r="AS17" s="31" t="s">
        <v>195</v>
      </c>
      <c r="AT17" s="31"/>
      <c r="AU17" s="31" t="s">
        <v>196</v>
      </c>
      <c r="AV17" s="31"/>
      <c r="AW17" s="13"/>
      <c r="AX17" s="16">
        <v>2019</v>
      </c>
      <c r="AY17" s="33" t="s">
        <v>197</v>
      </c>
    </row>
    <row r="18" spans="1:51" ht="15.75" x14ac:dyDescent="0.25">
      <c r="A18" s="13">
        <f>IF(D18="","",COUNTA($D$4:D18))</f>
        <v>15</v>
      </c>
      <c r="B18" s="28"/>
      <c r="C18" s="13"/>
      <c r="D18" s="15" t="s">
        <v>198</v>
      </c>
      <c r="E18" s="16" t="s">
        <v>52</v>
      </c>
      <c r="F18" s="16" t="s">
        <v>45</v>
      </c>
      <c r="G18" s="17">
        <v>41297</v>
      </c>
      <c r="H18" s="18">
        <f>DATEDIF(G18,[2]PETUNJUK!$H$10,"y")</f>
        <v>6</v>
      </c>
      <c r="I18" s="18">
        <f t="shared" si="6"/>
        <v>6</v>
      </c>
      <c r="J18" s="19" t="s">
        <v>201</v>
      </c>
      <c r="K18" s="22" t="s">
        <v>199</v>
      </c>
      <c r="L18" s="19" t="s">
        <v>202</v>
      </c>
      <c r="M18" s="20">
        <v>29737</v>
      </c>
      <c r="N18" s="22" t="s">
        <v>200</v>
      </c>
      <c r="O18" s="19" t="s">
        <v>203</v>
      </c>
      <c r="P18" s="20">
        <v>30929</v>
      </c>
      <c r="Q18" s="21" t="s">
        <v>53</v>
      </c>
      <c r="R18" s="22" t="str">
        <f t="shared" si="1"/>
        <v>Peg.Swasta</v>
      </c>
      <c r="S18" s="21" t="s">
        <v>47</v>
      </c>
      <c r="T18" s="22" t="str">
        <f t="shared" si="2"/>
        <v>Tdk Bekerja</v>
      </c>
      <c r="U18" s="23"/>
      <c r="V18" s="23"/>
      <c r="W18" s="24" t="s">
        <v>50</v>
      </c>
      <c r="X18" s="16" t="str">
        <f t="shared" si="3"/>
        <v>SLTA</v>
      </c>
      <c r="Y18" s="24" t="s">
        <v>50</v>
      </c>
      <c r="Z18" s="16" t="str">
        <f t="shared" si="4"/>
        <v>SLTA</v>
      </c>
      <c r="AA18" s="25"/>
      <c r="AB18" s="16" t="str">
        <f t="shared" si="5"/>
        <v>DI ISI</v>
      </c>
      <c r="AC18" s="25"/>
      <c r="AD18" s="26" t="str">
        <f t="shared" si="7"/>
        <v>DI ISI</v>
      </c>
      <c r="AE18" s="24"/>
      <c r="AF18" s="27" t="str">
        <f t="shared" si="8"/>
        <v>DI ISI</v>
      </c>
      <c r="AG18" s="25"/>
      <c r="AH18" s="27" t="str">
        <f t="shared" si="9"/>
        <v>DI ISI</v>
      </c>
      <c r="AI18" s="24"/>
      <c r="AJ18" s="27" t="str">
        <f t="shared" si="10"/>
        <v>DI ISI</v>
      </c>
      <c r="AK18" s="35" t="s">
        <v>48</v>
      </c>
      <c r="AL18" s="24" t="s">
        <v>48</v>
      </c>
      <c r="AM18" s="27" t="str">
        <f t="shared" si="11"/>
        <v>TK</v>
      </c>
      <c r="AN18" s="16" t="s">
        <v>68</v>
      </c>
      <c r="AO18" s="22" t="s">
        <v>204</v>
      </c>
      <c r="AP18" s="30">
        <v>57</v>
      </c>
      <c r="AQ18" s="30">
        <v>8</v>
      </c>
      <c r="AR18" s="22" t="s">
        <v>103</v>
      </c>
      <c r="AS18" s="31" t="s">
        <v>205</v>
      </c>
      <c r="AT18" s="31"/>
      <c r="AU18" s="31" t="s">
        <v>206</v>
      </c>
      <c r="AV18" s="31"/>
      <c r="AW18" s="13"/>
      <c r="AX18" s="16">
        <v>2019</v>
      </c>
      <c r="AY18" s="33" t="s">
        <v>207</v>
      </c>
    </row>
    <row r="19" spans="1:51" ht="15.75" x14ac:dyDescent="0.25">
      <c r="A19" s="13">
        <f>IF(D19="","",COUNTA($D$4:D19))</f>
        <v>16</v>
      </c>
      <c r="B19" s="28"/>
      <c r="C19" s="13"/>
      <c r="D19" s="15" t="s">
        <v>208</v>
      </c>
      <c r="E19" s="16" t="s">
        <v>44</v>
      </c>
      <c r="F19" s="16" t="s">
        <v>45</v>
      </c>
      <c r="G19" s="17">
        <v>41312</v>
      </c>
      <c r="H19" s="18">
        <f>DATEDIF(G19,[2]PETUNJUK!$H$10,"y")</f>
        <v>6</v>
      </c>
      <c r="I19" s="18">
        <f t="shared" si="6"/>
        <v>6</v>
      </c>
      <c r="J19" s="19" t="s">
        <v>211</v>
      </c>
      <c r="K19" s="22" t="s">
        <v>209</v>
      </c>
      <c r="L19" s="19" t="s">
        <v>212</v>
      </c>
      <c r="M19" s="20">
        <v>31152</v>
      </c>
      <c r="N19" s="22" t="s">
        <v>210</v>
      </c>
      <c r="O19" s="19" t="s">
        <v>213</v>
      </c>
      <c r="P19" s="20">
        <v>34216</v>
      </c>
      <c r="Q19" s="21" t="s">
        <v>57</v>
      </c>
      <c r="R19" s="22" t="str">
        <f t="shared" si="1"/>
        <v>Angkutan</v>
      </c>
      <c r="S19" s="21" t="s">
        <v>47</v>
      </c>
      <c r="T19" s="22" t="str">
        <f t="shared" si="2"/>
        <v>Tdk Bekerja</v>
      </c>
      <c r="U19" s="23"/>
      <c r="V19" s="23"/>
      <c r="W19" s="24" t="s">
        <v>48</v>
      </c>
      <c r="X19" s="16" t="str">
        <f t="shared" si="3"/>
        <v>&lt;=SLTP</v>
      </c>
      <c r="Y19" s="24" t="s">
        <v>50</v>
      </c>
      <c r="Z19" s="16" t="str">
        <f t="shared" si="4"/>
        <v>SLTA</v>
      </c>
      <c r="AA19" s="25"/>
      <c r="AB19" s="16" t="str">
        <f t="shared" si="5"/>
        <v>DI ISI</v>
      </c>
      <c r="AC19" s="25"/>
      <c r="AD19" s="26" t="str">
        <f t="shared" si="7"/>
        <v>DI ISI</v>
      </c>
      <c r="AE19" s="24"/>
      <c r="AF19" s="27" t="str">
        <f t="shared" si="8"/>
        <v>DI ISI</v>
      </c>
      <c r="AG19" s="25"/>
      <c r="AH19" s="27" t="str">
        <f t="shared" si="9"/>
        <v>DI ISI</v>
      </c>
      <c r="AI19" s="24"/>
      <c r="AJ19" s="27" t="str">
        <f t="shared" si="10"/>
        <v>DI ISI</v>
      </c>
      <c r="AK19" s="35" t="s">
        <v>80</v>
      </c>
      <c r="AL19" s="24" t="s">
        <v>48</v>
      </c>
      <c r="AM19" s="27" t="str">
        <f t="shared" si="11"/>
        <v>TK</v>
      </c>
      <c r="AN19" s="22" t="s">
        <v>68</v>
      </c>
      <c r="AO19" s="22" t="s">
        <v>204</v>
      </c>
      <c r="AP19" s="30">
        <v>50</v>
      </c>
      <c r="AQ19" s="30">
        <v>7</v>
      </c>
      <c r="AR19" s="22" t="s">
        <v>103</v>
      </c>
      <c r="AS19" s="31" t="s">
        <v>214</v>
      </c>
      <c r="AT19" s="31"/>
      <c r="AU19" s="31" t="s">
        <v>216</v>
      </c>
      <c r="AV19" s="31"/>
      <c r="AW19" s="13"/>
      <c r="AX19" s="16">
        <v>2019</v>
      </c>
      <c r="AY19" s="33" t="s">
        <v>215</v>
      </c>
    </row>
    <row r="20" spans="1:51" ht="15.75" x14ac:dyDescent="0.25">
      <c r="A20" s="13">
        <f>IF(D20="","",COUNTA($D$4:D20))</f>
        <v>17</v>
      </c>
      <c r="B20" s="28"/>
      <c r="C20" s="13"/>
      <c r="D20" s="15" t="s">
        <v>217</v>
      </c>
      <c r="E20" s="16" t="s">
        <v>44</v>
      </c>
      <c r="F20" s="16" t="s">
        <v>45</v>
      </c>
      <c r="G20" s="17">
        <v>41199</v>
      </c>
      <c r="H20" s="18">
        <f>DATEDIF(G20,[2]PETUNJUK!$H$10,"y")</f>
        <v>6</v>
      </c>
      <c r="I20" s="18">
        <f t="shared" si="6"/>
        <v>6</v>
      </c>
      <c r="J20" s="19" t="s">
        <v>220</v>
      </c>
      <c r="K20" s="22" t="s">
        <v>218</v>
      </c>
      <c r="L20" s="19" t="s">
        <v>221</v>
      </c>
      <c r="M20" s="20">
        <v>30408</v>
      </c>
      <c r="N20" s="22" t="s">
        <v>219</v>
      </c>
      <c r="O20" s="19" t="s">
        <v>222</v>
      </c>
      <c r="P20" s="20">
        <v>32937</v>
      </c>
      <c r="Q20" s="21" t="s">
        <v>57</v>
      </c>
      <c r="R20" s="22" t="str">
        <f t="shared" si="1"/>
        <v>Angkutan</v>
      </c>
      <c r="S20" s="21" t="s">
        <v>47</v>
      </c>
      <c r="T20" s="22" t="str">
        <f t="shared" si="2"/>
        <v>Tdk Bekerja</v>
      </c>
      <c r="U20" s="23"/>
      <c r="V20" s="23"/>
      <c r="W20" s="24" t="s">
        <v>48</v>
      </c>
      <c r="X20" s="16" t="str">
        <f t="shared" si="3"/>
        <v>&lt;=SLTP</v>
      </c>
      <c r="Y20" s="24" t="s">
        <v>48</v>
      </c>
      <c r="Z20" s="16" t="str">
        <f t="shared" si="4"/>
        <v>&lt;=SLTP</v>
      </c>
      <c r="AA20" s="25"/>
      <c r="AB20" s="16" t="str">
        <f t="shared" si="5"/>
        <v>DI ISI</v>
      </c>
      <c r="AC20" s="25"/>
      <c r="AD20" s="26" t="str">
        <f t="shared" si="7"/>
        <v>DI ISI</v>
      </c>
      <c r="AE20" s="24"/>
      <c r="AF20" s="27" t="str">
        <f t="shared" si="8"/>
        <v>DI ISI</v>
      </c>
      <c r="AG20" s="25"/>
      <c r="AH20" s="27" t="str">
        <f t="shared" si="9"/>
        <v>DI ISI</v>
      </c>
      <c r="AI20" s="24"/>
      <c r="AJ20" s="27" t="str">
        <f t="shared" si="10"/>
        <v>DI ISI</v>
      </c>
      <c r="AK20" s="35" t="s">
        <v>48</v>
      </c>
      <c r="AL20" s="24" t="s">
        <v>48</v>
      </c>
      <c r="AM20" s="27" t="str">
        <f t="shared" si="11"/>
        <v>TK</v>
      </c>
      <c r="AN20" s="22" t="s">
        <v>68</v>
      </c>
      <c r="AO20" s="22" t="s">
        <v>102</v>
      </c>
      <c r="AP20" s="30">
        <v>20</v>
      </c>
      <c r="AQ20" s="30">
        <v>4</v>
      </c>
      <c r="AR20" s="22" t="s">
        <v>103</v>
      </c>
      <c r="AS20" s="31" t="s">
        <v>223</v>
      </c>
      <c r="AT20" s="31"/>
      <c r="AU20" s="31"/>
      <c r="AV20" s="31"/>
      <c r="AW20" s="13"/>
      <c r="AX20" s="16">
        <v>2019</v>
      </c>
      <c r="AY20" s="33" t="s">
        <v>224</v>
      </c>
    </row>
    <row r="21" spans="1:51" ht="15.75" x14ac:dyDescent="0.25">
      <c r="A21" s="13">
        <f>IF(D21="","",COUNTA($D$4:D21))</f>
        <v>18</v>
      </c>
      <c r="B21" s="28"/>
      <c r="C21" s="13"/>
      <c r="D21" s="15" t="s">
        <v>225</v>
      </c>
      <c r="E21" s="16" t="s">
        <v>52</v>
      </c>
      <c r="F21" s="16" t="s">
        <v>45</v>
      </c>
      <c r="G21" s="17">
        <v>41190</v>
      </c>
      <c r="H21" s="18">
        <f>DATEDIF(G21,[2]PETUNJUK!$H$10,"y")</f>
        <v>6</v>
      </c>
      <c r="I21" s="18">
        <f t="shared" si="6"/>
        <v>6</v>
      </c>
      <c r="J21" s="19" t="s">
        <v>228</v>
      </c>
      <c r="K21" s="22" t="s">
        <v>226</v>
      </c>
      <c r="L21" s="19" t="s">
        <v>229</v>
      </c>
      <c r="M21" s="20">
        <v>31507</v>
      </c>
      <c r="N21" s="22" t="s">
        <v>227</v>
      </c>
      <c r="O21" s="19" t="s">
        <v>230</v>
      </c>
      <c r="P21" s="20">
        <v>32995</v>
      </c>
      <c r="Q21" s="21" t="s">
        <v>46</v>
      </c>
      <c r="R21" s="22" t="str">
        <f t="shared" si="1"/>
        <v>Pengusaha/Wiraswasta</v>
      </c>
      <c r="S21" s="21" t="s">
        <v>56</v>
      </c>
      <c r="T21" s="22" t="str">
        <f t="shared" si="2"/>
        <v>Pedagang</v>
      </c>
      <c r="U21" s="23"/>
      <c r="V21" s="23"/>
      <c r="W21" s="24" t="s">
        <v>50</v>
      </c>
      <c r="X21" s="16" t="str">
        <f t="shared" si="3"/>
        <v>SLTA</v>
      </c>
      <c r="Y21" s="24" t="s">
        <v>50</v>
      </c>
      <c r="Z21" s="16" t="str">
        <f t="shared" si="4"/>
        <v>SLTA</v>
      </c>
      <c r="AA21" s="25"/>
      <c r="AB21" s="16" t="str">
        <f t="shared" si="5"/>
        <v>DI ISI</v>
      </c>
      <c r="AC21" s="25"/>
      <c r="AD21" s="26" t="str">
        <f t="shared" si="7"/>
        <v>DI ISI</v>
      </c>
      <c r="AE21" s="24"/>
      <c r="AF21" s="27" t="str">
        <f t="shared" si="8"/>
        <v>DI ISI</v>
      </c>
      <c r="AG21" s="25"/>
      <c r="AH21" s="27" t="str">
        <f t="shared" si="9"/>
        <v>DI ISI</v>
      </c>
      <c r="AI21" s="24"/>
      <c r="AJ21" s="27" t="str">
        <f t="shared" si="10"/>
        <v>DI ISI</v>
      </c>
      <c r="AK21" s="35" t="s">
        <v>48</v>
      </c>
      <c r="AL21" s="24" t="s">
        <v>48</v>
      </c>
      <c r="AM21" s="27" t="str">
        <f t="shared" si="11"/>
        <v>TK</v>
      </c>
      <c r="AN21" s="22" t="s">
        <v>68</v>
      </c>
      <c r="AO21" s="22" t="s">
        <v>69</v>
      </c>
      <c r="AP21" s="30">
        <v>3</v>
      </c>
      <c r="AQ21" s="30">
        <v>1</v>
      </c>
      <c r="AR21" s="22" t="s">
        <v>70</v>
      </c>
      <c r="AS21" s="31" t="s">
        <v>231</v>
      </c>
      <c r="AT21" s="31"/>
      <c r="AU21" s="31" t="s">
        <v>232</v>
      </c>
      <c r="AV21" s="31"/>
      <c r="AW21" s="13"/>
      <c r="AX21" s="16">
        <v>2019</v>
      </c>
      <c r="AY21" s="33" t="s">
        <v>134</v>
      </c>
    </row>
    <row r="22" spans="1:51" ht="15.75" x14ac:dyDescent="0.25">
      <c r="A22" s="13">
        <f>IF(D22="","",COUNTA($D$4:D22))</f>
        <v>19</v>
      </c>
      <c r="B22" s="28"/>
      <c r="C22" s="13"/>
      <c r="D22" s="15" t="s">
        <v>233</v>
      </c>
      <c r="E22" s="16" t="s">
        <v>44</v>
      </c>
      <c r="F22" s="16" t="s">
        <v>45</v>
      </c>
      <c r="G22" s="17">
        <v>41490</v>
      </c>
      <c r="H22" s="18">
        <f>DATEDIF(G22,[2]PETUNJUK!$H$10,"y")</f>
        <v>5</v>
      </c>
      <c r="I22" s="18">
        <f t="shared" si="6"/>
        <v>5</v>
      </c>
      <c r="J22" s="19" t="s">
        <v>236</v>
      </c>
      <c r="K22" s="22" t="s">
        <v>234</v>
      </c>
      <c r="L22" s="19" t="s">
        <v>237</v>
      </c>
      <c r="M22" s="20">
        <v>31903</v>
      </c>
      <c r="N22" s="22" t="s">
        <v>235</v>
      </c>
      <c r="O22" s="19" t="s">
        <v>238</v>
      </c>
      <c r="P22" s="20">
        <v>33058</v>
      </c>
      <c r="Q22" s="21" t="s">
        <v>242</v>
      </c>
      <c r="R22" s="22" t="str">
        <f t="shared" si="1"/>
        <v>Dokter/Sejenis</v>
      </c>
      <c r="S22" s="21" t="s">
        <v>242</v>
      </c>
      <c r="T22" s="22" t="str">
        <f t="shared" si="2"/>
        <v>Dokter/Sejenis</v>
      </c>
      <c r="U22" s="23"/>
      <c r="V22" s="23"/>
      <c r="W22" s="24" t="s">
        <v>54</v>
      </c>
      <c r="X22" s="16" t="str">
        <f t="shared" si="3"/>
        <v>D3</v>
      </c>
      <c r="Y22" s="24" t="s">
        <v>54</v>
      </c>
      <c r="Z22" s="16" t="str">
        <f t="shared" si="4"/>
        <v>D3</v>
      </c>
      <c r="AA22" s="25"/>
      <c r="AB22" s="16" t="str">
        <f t="shared" si="5"/>
        <v>DI ISI</v>
      </c>
      <c r="AC22" s="25"/>
      <c r="AD22" s="26" t="str">
        <f t="shared" si="7"/>
        <v>DI ISI</v>
      </c>
      <c r="AE22" s="24"/>
      <c r="AF22" s="27" t="str">
        <f t="shared" si="8"/>
        <v>DI ISI</v>
      </c>
      <c r="AG22" s="25"/>
      <c r="AH22" s="27" t="str">
        <f t="shared" si="9"/>
        <v>DI ISI</v>
      </c>
      <c r="AI22" s="24"/>
      <c r="AJ22" s="27" t="str">
        <f t="shared" si="10"/>
        <v>DI ISI</v>
      </c>
      <c r="AK22" s="35" t="s">
        <v>80</v>
      </c>
      <c r="AL22" s="24" t="s">
        <v>48</v>
      </c>
      <c r="AM22" s="27" t="str">
        <f t="shared" si="11"/>
        <v>TK</v>
      </c>
      <c r="AN22" s="22" t="s">
        <v>68</v>
      </c>
      <c r="AO22" s="22" t="s">
        <v>81</v>
      </c>
      <c r="AP22" s="30">
        <v>5</v>
      </c>
      <c r="AQ22" s="30">
        <v>1</v>
      </c>
      <c r="AR22" s="22" t="s">
        <v>82</v>
      </c>
      <c r="AS22" s="31" t="s">
        <v>239</v>
      </c>
      <c r="AT22" s="31"/>
      <c r="AU22" s="31" t="s">
        <v>241</v>
      </c>
      <c r="AV22" s="31"/>
      <c r="AW22" s="13"/>
      <c r="AX22" s="16">
        <v>2019</v>
      </c>
      <c r="AY22" s="33" t="s">
        <v>240</v>
      </c>
    </row>
    <row r="23" spans="1:51" ht="15.75" x14ac:dyDescent="0.25">
      <c r="A23" s="13">
        <f>IF(D23="","",COUNTA($D$4:D23))</f>
        <v>20</v>
      </c>
      <c r="B23" s="28"/>
      <c r="C23" s="13"/>
      <c r="D23" s="15" t="s">
        <v>243</v>
      </c>
      <c r="E23" s="16" t="s">
        <v>44</v>
      </c>
      <c r="F23" s="16" t="s">
        <v>45</v>
      </c>
      <c r="G23" s="17">
        <v>41129</v>
      </c>
      <c r="H23" s="18">
        <f>DATEDIF(G23,[2]PETUNJUK!$H$10,"y")</f>
        <v>6</v>
      </c>
      <c r="I23" s="18">
        <f t="shared" si="6"/>
        <v>6</v>
      </c>
      <c r="J23" s="19" t="s">
        <v>246</v>
      </c>
      <c r="K23" s="22" t="s">
        <v>244</v>
      </c>
      <c r="L23" s="19" t="s">
        <v>247</v>
      </c>
      <c r="M23" s="20">
        <v>30465</v>
      </c>
      <c r="N23" s="22" t="s">
        <v>245</v>
      </c>
      <c r="O23" s="19" t="s">
        <v>248</v>
      </c>
      <c r="P23" s="20">
        <v>30475</v>
      </c>
      <c r="Q23" s="21" t="s">
        <v>46</v>
      </c>
      <c r="R23" s="22" t="str">
        <f t="shared" si="1"/>
        <v>Pengusaha/Wiraswasta</v>
      </c>
      <c r="S23" s="21" t="s">
        <v>47</v>
      </c>
      <c r="T23" s="22" t="str">
        <f t="shared" si="2"/>
        <v>Tdk Bekerja</v>
      </c>
      <c r="U23" s="23"/>
      <c r="V23" s="23"/>
      <c r="W23" s="24" t="s">
        <v>48</v>
      </c>
      <c r="X23" s="16" t="str">
        <f t="shared" si="3"/>
        <v>&lt;=SLTP</v>
      </c>
      <c r="Y23" s="24" t="s">
        <v>48</v>
      </c>
      <c r="Z23" s="16" t="str">
        <f t="shared" si="4"/>
        <v>&lt;=SLTP</v>
      </c>
      <c r="AA23" s="25"/>
      <c r="AB23" s="16" t="str">
        <f t="shared" si="5"/>
        <v>DI ISI</v>
      </c>
      <c r="AC23" s="25"/>
      <c r="AD23" s="26" t="str">
        <f t="shared" si="7"/>
        <v>DI ISI</v>
      </c>
      <c r="AE23" s="24"/>
      <c r="AF23" s="27" t="str">
        <f t="shared" si="8"/>
        <v>DI ISI</v>
      </c>
      <c r="AG23" s="25"/>
      <c r="AH23" s="27" t="str">
        <f t="shared" si="9"/>
        <v>DI ISI</v>
      </c>
      <c r="AI23" s="24"/>
      <c r="AJ23" s="27" t="str">
        <f t="shared" si="10"/>
        <v>DI ISI</v>
      </c>
      <c r="AK23" s="35" t="s">
        <v>48</v>
      </c>
      <c r="AL23" s="24" t="s">
        <v>48</v>
      </c>
      <c r="AM23" s="27" t="str">
        <f t="shared" si="11"/>
        <v>TK</v>
      </c>
      <c r="AN23" s="22" t="s">
        <v>68</v>
      </c>
      <c r="AO23" s="22" t="s">
        <v>168</v>
      </c>
      <c r="AP23" s="30">
        <v>45</v>
      </c>
      <c r="AQ23" s="30">
        <v>6</v>
      </c>
      <c r="AR23" s="22" t="s">
        <v>103</v>
      </c>
      <c r="AS23" s="31" t="s">
        <v>249</v>
      </c>
      <c r="AT23" s="31"/>
      <c r="AU23" s="31" t="s">
        <v>251</v>
      </c>
      <c r="AV23" s="31"/>
      <c r="AW23" s="13"/>
      <c r="AX23" s="16">
        <v>2019</v>
      </c>
      <c r="AY23" s="33" t="s">
        <v>250</v>
      </c>
    </row>
    <row r="24" spans="1:51" ht="15.75" x14ac:dyDescent="0.25">
      <c r="A24" s="13">
        <f>IF(D24="","",COUNTA($D$4:D24))</f>
        <v>21</v>
      </c>
      <c r="B24" s="28"/>
      <c r="C24" s="13"/>
      <c r="D24" s="15" t="s">
        <v>252</v>
      </c>
      <c r="E24" s="16" t="s">
        <v>52</v>
      </c>
      <c r="F24" s="16" t="s">
        <v>45</v>
      </c>
      <c r="G24" s="17">
        <v>41166</v>
      </c>
      <c r="H24" s="18">
        <f>DATEDIF(G24,[2]PETUNJUK!$H$10,"y")</f>
        <v>6</v>
      </c>
      <c r="I24" s="18">
        <f t="shared" si="6"/>
        <v>6</v>
      </c>
      <c r="J24" s="19" t="s">
        <v>255</v>
      </c>
      <c r="K24" s="22" t="s">
        <v>253</v>
      </c>
      <c r="L24" s="19" t="s">
        <v>256</v>
      </c>
      <c r="M24" s="20">
        <v>29354</v>
      </c>
      <c r="N24" s="22" t="s">
        <v>254</v>
      </c>
      <c r="O24" s="19" t="s">
        <v>257</v>
      </c>
      <c r="P24" s="20">
        <v>30480</v>
      </c>
      <c r="Q24" s="21" t="s">
        <v>53</v>
      </c>
      <c r="R24" s="22" t="str">
        <f t="shared" si="1"/>
        <v>Peg.Swasta</v>
      </c>
      <c r="S24" s="21" t="s">
        <v>53</v>
      </c>
      <c r="T24" s="22" t="str">
        <f t="shared" si="2"/>
        <v>Peg.Swasta</v>
      </c>
      <c r="U24" s="23"/>
      <c r="V24" s="23"/>
      <c r="W24" s="24" t="s">
        <v>48</v>
      </c>
      <c r="X24" s="16" t="str">
        <f t="shared" si="3"/>
        <v>&lt;=SLTP</v>
      </c>
      <c r="Y24" s="24" t="s">
        <v>50</v>
      </c>
      <c r="Z24" s="16" t="str">
        <f t="shared" si="4"/>
        <v>SLTA</v>
      </c>
      <c r="AA24" s="25"/>
      <c r="AB24" s="16" t="str">
        <f t="shared" si="5"/>
        <v>DI ISI</v>
      </c>
      <c r="AC24" s="25"/>
      <c r="AD24" s="26" t="str">
        <f t="shared" si="7"/>
        <v>DI ISI</v>
      </c>
      <c r="AE24" s="24"/>
      <c r="AF24" s="27" t="str">
        <f t="shared" si="8"/>
        <v>DI ISI</v>
      </c>
      <c r="AG24" s="25"/>
      <c r="AH24" s="27" t="str">
        <f t="shared" si="9"/>
        <v>DI ISI</v>
      </c>
      <c r="AI24" s="24"/>
      <c r="AJ24" s="27" t="str">
        <f t="shared" si="10"/>
        <v>DI ISI</v>
      </c>
      <c r="AK24" s="35" t="s">
        <v>48</v>
      </c>
      <c r="AL24" s="24" t="s">
        <v>48</v>
      </c>
      <c r="AM24" s="27" t="str">
        <f t="shared" si="11"/>
        <v>TK</v>
      </c>
      <c r="AN24" s="22" t="s">
        <v>68</v>
      </c>
      <c r="AO24" s="22" t="s">
        <v>81</v>
      </c>
      <c r="AP24" s="30">
        <v>3</v>
      </c>
      <c r="AQ24" s="30">
        <v>1</v>
      </c>
      <c r="AR24" s="22" t="s">
        <v>82</v>
      </c>
      <c r="AS24" s="31" t="s">
        <v>258</v>
      </c>
      <c r="AT24" s="31"/>
      <c r="AU24" s="31" t="s">
        <v>259</v>
      </c>
      <c r="AV24" s="31"/>
      <c r="AW24" s="13"/>
      <c r="AX24" s="16">
        <v>2019</v>
      </c>
      <c r="AY24" s="33" t="s">
        <v>152</v>
      </c>
    </row>
    <row r="25" spans="1:51" ht="15.75" x14ac:dyDescent="0.25">
      <c r="A25" s="13">
        <f>IF(D25="","",COUNTA($D$4:D25))</f>
        <v>22</v>
      </c>
      <c r="B25" s="28"/>
      <c r="C25" s="13"/>
      <c r="D25" s="15" t="s">
        <v>260</v>
      </c>
      <c r="E25" s="16" t="s">
        <v>44</v>
      </c>
      <c r="F25" s="16" t="s">
        <v>261</v>
      </c>
      <c r="G25" s="17">
        <v>41204</v>
      </c>
      <c r="H25" s="18">
        <f>DATEDIF(G25,[2]PETUNJUK!$H$10,"y")</f>
        <v>6</v>
      </c>
      <c r="I25" s="18">
        <f t="shared" si="6"/>
        <v>6</v>
      </c>
      <c r="J25" s="19"/>
      <c r="K25" s="22" t="s">
        <v>262</v>
      </c>
      <c r="L25" s="19"/>
      <c r="M25" s="20"/>
      <c r="N25" s="22" t="s">
        <v>263</v>
      </c>
      <c r="O25" s="19"/>
      <c r="P25" s="20"/>
      <c r="Q25" s="21" t="s">
        <v>57</v>
      </c>
      <c r="R25" s="22" t="str">
        <f t="shared" si="1"/>
        <v>Angkutan</v>
      </c>
      <c r="S25" s="21" t="s">
        <v>47</v>
      </c>
      <c r="T25" s="22" t="str">
        <f t="shared" si="2"/>
        <v>Tdk Bekerja</v>
      </c>
      <c r="U25" s="23"/>
      <c r="V25" s="23"/>
      <c r="W25" s="24"/>
      <c r="X25" s="16" t="str">
        <f t="shared" si="3"/>
        <v>DI ISI</v>
      </c>
      <c r="Y25" s="24"/>
      <c r="Z25" s="16" t="str">
        <f t="shared" si="4"/>
        <v>DI ISI</v>
      </c>
      <c r="AA25" s="25"/>
      <c r="AB25" s="16" t="str">
        <f t="shared" si="5"/>
        <v>DI ISI</v>
      </c>
      <c r="AC25" s="25"/>
      <c r="AD25" s="26" t="str">
        <f t="shared" si="7"/>
        <v>DI ISI</v>
      </c>
      <c r="AE25" s="24"/>
      <c r="AF25" s="27" t="str">
        <f t="shared" si="8"/>
        <v>DI ISI</v>
      </c>
      <c r="AG25" s="25"/>
      <c r="AH25" s="27" t="str">
        <f t="shared" si="9"/>
        <v>DI ISI</v>
      </c>
      <c r="AI25" s="24"/>
      <c r="AJ25" s="27" t="str">
        <f t="shared" si="10"/>
        <v>DI ISI</v>
      </c>
      <c r="AK25" s="29"/>
      <c r="AL25" s="24" t="s">
        <v>48</v>
      </c>
      <c r="AM25" s="27" t="str">
        <f t="shared" si="11"/>
        <v>TK</v>
      </c>
      <c r="AN25" s="22" t="s">
        <v>68</v>
      </c>
      <c r="AO25" s="22"/>
      <c r="AP25" s="30"/>
      <c r="AQ25" s="30"/>
      <c r="AR25" s="22"/>
      <c r="AS25" s="31"/>
      <c r="AT25" s="31"/>
      <c r="AU25" s="31"/>
      <c r="AV25" s="31"/>
      <c r="AW25" s="13"/>
      <c r="AX25" s="16">
        <v>2019</v>
      </c>
      <c r="AY25" s="33" t="s">
        <v>264</v>
      </c>
    </row>
    <row r="26" spans="1:51" ht="15.75" x14ac:dyDescent="0.25">
      <c r="A26" s="13">
        <f>IF(D26="","",COUNTA($D$4:D26))</f>
        <v>23</v>
      </c>
      <c r="B26" s="28"/>
      <c r="C26" s="13"/>
      <c r="D26" s="15" t="s">
        <v>265</v>
      </c>
      <c r="E26" s="16" t="s">
        <v>44</v>
      </c>
      <c r="F26" s="16" t="s">
        <v>45</v>
      </c>
      <c r="G26" s="17">
        <v>41097</v>
      </c>
      <c r="H26" s="18">
        <f>DATEDIF(G26,[2]PETUNJUK!$H$10,"y")</f>
        <v>6</v>
      </c>
      <c r="I26" s="18">
        <f t="shared" si="6"/>
        <v>6</v>
      </c>
      <c r="J26" s="19" t="s">
        <v>268</v>
      </c>
      <c r="K26" s="22" t="s">
        <v>266</v>
      </c>
      <c r="L26" s="19" t="s">
        <v>269</v>
      </c>
      <c r="M26" s="20">
        <v>27514</v>
      </c>
      <c r="N26" s="22" t="s">
        <v>267</v>
      </c>
      <c r="O26" s="19" t="s">
        <v>270</v>
      </c>
      <c r="P26" s="20">
        <v>35343</v>
      </c>
      <c r="Q26" s="21" t="s">
        <v>53</v>
      </c>
      <c r="R26" s="22" t="str">
        <f t="shared" si="1"/>
        <v>Peg.Swasta</v>
      </c>
      <c r="S26" s="21" t="s">
        <v>53</v>
      </c>
      <c r="T26" s="22" t="str">
        <f t="shared" si="2"/>
        <v>Peg.Swasta</v>
      </c>
      <c r="U26" s="23"/>
      <c r="V26" s="23"/>
      <c r="W26" s="24" t="s">
        <v>48</v>
      </c>
      <c r="X26" s="16" t="str">
        <f t="shared" si="3"/>
        <v>&lt;=SLTP</v>
      </c>
      <c r="Y26" s="24" t="s">
        <v>50</v>
      </c>
      <c r="Z26" s="16" t="str">
        <f t="shared" si="4"/>
        <v>SLTA</v>
      </c>
      <c r="AA26" s="25"/>
      <c r="AB26" s="16" t="str">
        <f t="shared" si="5"/>
        <v>DI ISI</v>
      </c>
      <c r="AC26" s="25"/>
      <c r="AD26" s="26" t="str">
        <f t="shared" si="7"/>
        <v>DI ISI</v>
      </c>
      <c r="AE26" s="24"/>
      <c r="AF26" s="27" t="str">
        <f t="shared" si="8"/>
        <v>DI ISI</v>
      </c>
      <c r="AG26" s="25"/>
      <c r="AH26" s="27" t="str">
        <f t="shared" si="9"/>
        <v>DI ISI</v>
      </c>
      <c r="AI26" s="24"/>
      <c r="AJ26" s="27" t="str">
        <f t="shared" si="10"/>
        <v>DI ISI</v>
      </c>
      <c r="AK26" s="35" t="s">
        <v>80</v>
      </c>
      <c r="AL26" s="24" t="s">
        <v>50</v>
      </c>
      <c r="AM26" s="27" t="str">
        <f t="shared" si="11"/>
        <v>RA</v>
      </c>
      <c r="AN26" s="22" t="s">
        <v>60</v>
      </c>
      <c r="AO26" s="22" t="s">
        <v>168</v>
      </c>
      <c r="AP26" s="30">
        <v>43</v>
      </c>
      <c r="AQ26" s="30">
        <v>6</v>
      </c>
      <c r="AR26" s="22" t="s">
        <v>103</v>
      </c>
      <c r="AS26" s="31" t="s">
        <v>271</v>
      </c>
      <c r="AT26" s="31"/>
      <c r="AU26" s="31" t="s">
        <v>273</v>
      </c>
      <c r="AV26" s="31"/>
      <c r="AW26" s="13"/>
      <c r="AX26" s="16">
        <v>2019</v>
      </c>
      <c r="AY26" s="33" t="s">
        <v>272</v>
      </c>
    </row>
    <row r="27" spans="1:51" ht="15.75" x14ac:dyDescent="0.25">
      <c r="A27" s="13">
        <f>IF(D27="","",COUNTA($D$4:D27))</f>
        <v>24</v>
      </c>
      <c r="B27" s="28"/>
      <c r="C27" s="13"/>
      <c r="D27" s="15" t="s">
        <v>274</v>
      </c>
      <c r="E27" s="16" t="s">
        <v>44</v>
      </c>
      <c r="F27" s="16" t="s">
        <v>45</v>
      </c>
      <c r="G27" s="17">
        <v>41008</v>
      </c>
      <c r="H27" s="18">
        <f>DATEDIF(G27,[2]PETUNJUK!$H$10,"y")</f>
        <v>6</v>
      </c>
      <c r="I27" s="18">
        <f t="shared" si="6"/>
        <v>6</v>
      </c>
      <c r="J27" s="19" t="s">
        <v>277</v>
      </c>
      <c r="K27" s="22" t="s">
        <v>275</v>
      </c>
      <c r="L27" s="19" t="s">
        <v>278</v>
      </c>
      <c r="M27" s="20">
        <v>29316</v>
      </c>
      <c r="N27" s="22" t="s">
        <v>276</v>
      </c>
      <c r="O27" s="19" t="s">
        <v>279</v>
      </c>
      <c r="P27" s="20">
        <v>30931</v>
      </c>
      <c r="Q27" s="21" t="s">
        <v>46</v>
      </c>
      <c r="R27" s="22" t="str">
        <f t="shared" si="1"/>
        <v>Pengusaha/Wiraswasta</v>
      </c>
      <c r="S27" s="21" t="s">
        <v>47</v>
      </c>
      <c r="T27" s="22" t="str">
        <f t="shared" si="2"/>
        <v>Tdk Bekerja</v>
      </c>
      <c r="U27" s="23"/>
      <c r="V27" s="23"/>
      <c r="W27" s="24" t="s">
        <v>48</v>
      </c>
      <c r="X27" s="16" t="str">
        <f t="shared" si="3"/>
        <v>&lt;=SLTP</v>
      </c>
      <c r="Y27" s="24" t="s">
        <v>48</v>
      </c>
      <c r="Z27" s="16" t="str">
        <f t="shared" si="4"/>
        <v>&lt;=SLTP</v>
      </c>
      <c r="AA27" s="25"/>
      <c r="AB27" s="16" t="str">
        <f t="shared" si="5"/>
        <v>DI ISI</v>
      </c>
      <c r="AC27" s="25"/>
      <c r="AD27" s="26" t="str">
        <f t="shared" si="7"/>
        <v>DI ISI</v>
      </c>
      <c r="AE27" s="24"/>
      <c r="AF27" s="27" t="str">
        <f t="shared" si="8"/>
        <v>DI ISI</v>
      </c>
      <c r="AG27" s="25"/>
      <c r="AH27" s="27" t="str">
        <f t="shared" si="9"/>
        <v>DI ISI</v>
      </c>
      <c r="AI27" s="24"/>
      <c r="AJ27" s="27" t="str">
        <f t="shared" si="10"/>
        <v>DI ISI</v>
      </c>
      <c r="AK27" s="35" t="s">
        <v>50</v>
      </c>
      <c r="AL27" s="24" t="s">
        <v>48</v>
      </c>
      <c r="AM27" s="27" t="str">
        <f t="shared" si="11"/>
        <v>TK</v>
      </c>
      <c r="AN27" s="22" t="s">
        <v>68</v>
      </c>
      <c r="AO27" s="22" t="s">
        <v>204</v>
      </c>
      <c r="AP27" s="30">
        <v>56</v>
      </c>
      <c r="AQ27" s="30">
        <v>8</v>
      </c>
      <c r="AR27" s="22" t="s">
        <v>103</v>
      </c>
      <c r="AS27" s="31" t="s">
        <v>280</v>
      </c>
      <c r="AT27" s="31"/>
      <c r="AU27" s="31" t="s">
        <v>282</v>
      </c>
      <c r="AV27" s="31"/>
      <c r="AW27" s="13"/>
      <c r="AX27" s="16">
        <v>2019</v>
      </c>
      <c r="AY27" s="33" t="s">
        <v>281</v>
      </c>
    </row>
    <row r="28" spans="1:51" ht="15.75" x14ac:dyDescent="0.25">
      <c r="A28" s="13">
        <f>IF(D28="","",COUNTA($D$4:D28))</f>
        <v>25</v>
      </c>
      <c r="B28" s="28"/>
      <c r="C28" s="13"/>
      <c r="D28" s="15" t="s">
        <v>283</v>
      </c>
      <c r="E28" s="16" t="s">
        <v>52</v>
      </c>
      <c r="F28" s="16" t="s">
        <v>45</v>
      </c>
      <c r="G28" s="17">
        <v>40999</v>
      </c>
      <c r="H28" s="18">
        <f>DATEDIF(G28,[2]PETUNJUK!$H$10,"y")</f>
        <v>6</v>
      </c>
      <c r="I28" s="18">
        <f t="shared" si="6"/>
        <v>6</v>
      </c>
      <c r="J28" s="19" t="s">
        <v>286</v>
      </c>
      <c r="K28" s="22" t="s">
        <v>284</v>
      </c>
      <c r="L28" s="19" t="s">
        <v>287</v>
      </c>
      <c r="M28" s="20">
        <v>31246</v>
      </c>
      <c r="N28" s="22" t="s">
        <v>285</v>
      </c>
      <c r="O28" s="19" t="s">
        <v>288</v>
      </c>
      <c r="P28" s="20">
        <v>32530</v>
      </c>
      <c r="Q28" s="21" t="s">
        <v>53</v>
      </c>
      <c r="R28" s="22" t="str">
        <f t="shared" ref="R28:R88" si="12">IF(Q28="01","Tdk Bekerja",IF(Q28="02","Pensiunan/Alm.",IF(Q28="03","PNS",IF(Q28="04","TNI/POLRI",IF(Q28="05","Guru/Dosen",IF(Q28="06","Peg.Swasta",IF(Q28="07","Pengusaha/Wiraswasta",IF(Q28="08","Pengacara/Hakim/Jaksa/Notaris",IF(Q28="09","Seniman/Sejenis",IF(Q28="10","Dokter/Sejenis",IF(Q28="11","Penerbangan",IF(Q28="12","Pedagang",IF(Q28="13","Petani/ternak",IF(Q28="14","Nelayan",IF(Q28="15","Buruh",IF(Q28="16","Angkutan",IF(Q28="17","PolitikusS",IF(Q28="18","Lainnya","DI ISI"))))))))))))))))))</f>
        <v>Peg.Swasta</v>
      </c>
      <c r="S28" s="21" t="s">
        <v>53</v>
      </c>
      <c r="T28" s="22" t="str">
        <f t="shared" ref="T28:T51" si="13">IF(S28="01","Tdk Bekerja",IF(S28="02","Pensiunan/Alm.",IF(S28="03","PNS",IF(S28="04","TNI/POLRI",IF(S28="05","Guru/Dosen",IF(S28="06","Peg.Swasta",IF(S28="07","Pengusaha/Wiraswasta",IF(S28="08","Pengacara/Hakim/Jaksa/Notaris",IF(S28="09","Seniman/Sejenis",IF(S28="10","Dokter/Sejenis",IF(S28="11","Penerbangan",IF(S28="12","Pedagang",IF(S28="13","Petani/ternak",IF(S28="14","Nelayan",IF(S28="15","Buruh",IF(S28="16","Angkutan",IF(S28="17","PolitikusS",IF(S28="18","Lainnya","DI ISI"))))))))))))))))))</f>
        <v>Peg.Swasta</v>
      </c>
      <c r="U28" s="23"/>
      <c r="V28" s="23"/>
      <c r="W28" s="24" t="s">
        <v>50</v>
      </c>
      <c r="X28" s="16" t="str">
        <f t="shared" ref="X28:X88" si="14">IF(W28="0","Tdk Pnddkan Formal",IF(W28="1","&lt;=SLTP",IF(W28="2","SLTA",IF(W28="3","D1",IF(W28="4","D2",IF(W28="5","D3",IF(W28="6","D4",IF(W28="7","S1",IF(W28="8","S2",IF(W28="9","S3","DI ISI"))))))))))</f>
        <v>SLTA</v>
      </c>
      <c r="Y28" s="24" t="s">
        <v>50</v>
      </c>
      <c r="Z28" s="16" t="str">
        <f t="shared" ref="Z28:Z51" si="15">IF(Y28="0","Tdk Pnddkan Formal",IF(Y28="1","&lt;=SLTP",IF(Y28="2","SLTA",IF(Y28="3","D1",IF(Y28="4","D2",IF(Y28="5","D3",IF(Y28="6","D4",IF(Y28="7","S1",IF(Y28="8","S2",IF(Y28="9","S3","DI ISI"))))))))))</f>
        <v>SLTA</v>
      </c>
      <c r="AA28" s="25"/>
      <c r="AB28" s="16" t="str">
        <f t="shared" ref="AB28:AB33" si="16">IF(AA28="1","&lt;= Rp.500.000",IF(AA28="2","Rp 500.001 - Rp 1.000.000",IF(AA28="3","Rp 1.000.001 - Rp 2.000.000",IF(AA28="4","Rp 2.000.001 - Rp 3.000.000",IF(AA28="5","Rp 3.000.001 - Rp 5.000.000",IF(AA28="6","&gt; Rp 5.000.000","DI ISI"))))))</f>
        <v>DI ISI</v>
      </c>
      <c r="AC28" s="25"/>
      <c r="AD28" s="26" t="str">
        <f t="shared" ref="AD28:AD33" si="17">IF(AC28="1","Olahraga",IF(AC28="2","Kesenian",IF(AC28="3","Membaca",IF(AC28="4","Menulis",IF(AC28="5","Travelling",IF(AC28="6","Lainnya","DI ISI"))))))</f>
        <v>DI ISI</v>
      </c>
      <c r="AE28" s="24"/>
      <c r="AF28" s="27" t="str">
        <f t="shared" ref="AF28:AF33" si="18">IF(AE28="1","PNS",IF(AE28="2","TNI/Polri",IF(AE28="3","Guru/Dosen",IF(AE28="4","Dokter",IF(AE28="5","Politikus",IF(AE28="6","Wiraswasta",IF(AE28="7","Pekerja Seni/Sejenis",IF(AE28="8","Lainnya","DI ISI"))))))))</f>
        <v>DI ISI</v>
      </c>
      <c r="AG28" s="25"/>
      <c r="AH28" s="27" t="str">
        <f t="shared" ref="AH28:AH33" si="19">IF(AG28="1","&lt; 1 Km",IF(AG28="2","1-3 Km",IF(AG28="3","3-5 Km",IF(AG28="4","5-10 Km",IF(AG28="5","&gt; 10 Km","DI ISI")))))</f>
        <v>DI ISI</v>
      </c>
      <c r="AI28" s="24"/>
      <c r="AJ28" s="27" t="str">
        <f t="shared" ref="AJ28:AJ33" si="20">IF(AI28="1","Jalan Kaki",IF(AI28="2","Sepeda",IF(AI28="3","motor",IF(AI28="4","Mobil Pribadi",IF(AI28="5","Antar/Jemput",IF(AI28="6","Angkutan",IF(AI28="7","Lainnya","DI ISI")))))))</f>
        <v>DI ISI</v>
      </c>
      <c r="AK28" s="35" t="s">
        <v>80</v>
      </c>
      <c r="AL28" s="24" t="s">
        <v>48</v>
      </c>
      <c r="AM28" s="27" t="str">
        <f t="shared" ref="AM28:AM51" si="21">IF(AL28="1","TK",IF(AL28="2","RA",IF(AL28="3","PAUD",IF(AL28="4","TKLB",IF(AL28="5","Langsung dari Ortu","DI ISI")))))</f>
        <v>TK</v>
      </c>
      <c r="AN28" s="22" t="s">
        <v>68</v>
      </c>
      <c r="AO28" s="22" t="s">
        <v>69</v>
      </c>
      <c r="AP28" s="30">
        <v>7</v>
      </c>
      <c r="AQ28" s="30">
        <v>1</v>
      </c>
      <c r="AR28" s="22" t="s">
        <v>70</v>
      </c>
      <c r="AS28" s="31" t="s">
        <v>289</v>
      </c>
      <c r="AT28" s="31"/>
      <c r="AU28" s="31" t="s">
        <v>291</v>
      </c>
      <c r="AV28" s="31"/>
      <c r="AW28" s="13"/>
      <c r="AX28" s="16">
        <v>2019</v>
      </c>
      <c r="AY28" s="33" t="s">
        <v>290</v>
      </c>
    </row>
    <row r="29" spans="1:51" ht="15.75" x14ac:dyDescent="0.25">
      <c r="A29" s="13">
        <f>IF(D29="","",COUNTA($D$4:D29))</f>
        <v>26</v>
      </c>
      <c r="B29" s="28"/>
      <c r="C29" s="13"/>
      <c r="D29" s="15" t="s">
        <v>292</v>
      </c>
      <c r="E29" s="16" t="s">
        <v>44</v>
      </c>
      <c r="F29" s="16" t="s">
        <v>45</v>
      </c>
      <c r="G29" s="17">
        <v>41039</v>
      </c>
      <c r="H29" s="18">
        <f>DATEDIF(G29,[2]PETUNJUK!$H$10,"y")</f>
        <v>6</v>
      </c>
      <c r="I29" s="18">
        <f t="shared" si="6"/>
        <v>6</v>
      </c>
      <c r="J29" s="19" t="s">
        <v>295</v>
      </c>
      <c r="K29" s="22" t="s">
        <v>293</v>
      </c>
      <c r="L29" s="19" t="s">
        <v>296</v>
      </c>
      <c r="M29" s="20">
        <v>33350</v>
      </c>
      <c r="N29" s="22" t="s">
        <v>294</v>
      </c>
      <c r="O29" s="19" t="s">
        <v>297</v>
      </c>
      <c r="P29" s="20">
        <v>34086</v>
      </c>
      <c r="Q29" s="21" t="s">
        <v>53</v>
      </c>
      <c r="R29" s="22" t="str">
        <f t="shared" si="12"/>
        <v>Peg.Swasta</v>
      </c>
      <c r="S29" s="21" t="s">
        <v>47</v>
      </c>
      <c r="T29" s="22" t="str">
        <f t="shared" si="13"/>
        <v>Tdk Bekerja</v>
      </c>
      <c r="U29" s="23"/>
      <c r="V29" s="23"/>
      <c r="W29" s="24" t="s">
        <v>50</v>
      </c>
      <c r="X29" s="16" t="str">
        <f t="shared" si="14"/>
        <v>SLTA</v>
      </c>
      <c r="Y29" s="24" t="s">
        <v>50</v>
      </c>
      <c r="Z29" s="16" t="str">
        <f t="shared" si="15"/>
        <v>SLTA</v>
      </c>
      <c r="AA29" s="25"/>
      <c r="AB29" s="16" t="str">
        <f t="shared" si="16"/>
        <v>DI ISI</v>
      </c>
      <c r="AC29" s="25"/>
      <c r="AD29" s="26" t="str">
        <f t="shared" si="17"/>
        <v>DI ISI</v>
      </c>
      <c r="AE29" s="24"/>
      <c r="AF29" s="27" t="str">
        <f t="shared" si="18"/>
        <v>DI ISI</v>
      </c>
      <c r="AG29" s="25"/>
      <c r="AH29" s="27" t="str">
        <f t="shared" si="19"/>
        <v>DI ISI</v>
      </c>
      <c r="AI29" s="24"/>
      <c r="AJ29" s="27" t="str">
        <f t="shared" si="20"/>
        <v>DI ISI</v>
      </c>
      <c r="AK29" s="35" t="s">
        <v>80</v>
      </c>
      <c r="AL29" s="24" t="s">
        <v>50</v>
      </c>
      <c r="AM29" s="27" t="str">
        <f t="shared" si="21"/>
        <v>RA</v>
      </c>
      <c r="AN29" s="22" t="s">
        <v>60</v>
      </c>
      <c r="AO29" s="22" t="s">
        <v>69</v>
      </c>
      <c r="AP29" s="30">
        <v>2</v>
      </c>
      <c r="AQ29" s="30">
        <v>1</v>
      </c>
      <c r="AR29" s="22" t="s">
        <v>70</v>
      </c>
      <c r="AS29" s="31" t="s">
        <v>298</v>
      </c>
      <c r="AT29" s="31"/>
      <c r="AU29" s="31" t="s">
        <v>300</v>
      </c>
      <c r="AV29" s="31"/>
      <c r="AW29" s="13"/>
      <c r="AX29" s="16">
        <v>2019</v>
      </c>
      <c r="AY29" s="33" t="s">
        <v>299</v>
      </c>
    </row>
    <row r="30" spans="1:51" ht="15.75" x14ac:dyDescent="0.25">
      <c r="A30" s="13">
        <f>IF(D30="","",COUNTA($D$4:D30))</f>
        <v>27</v>
      </c>
      <c r="B30" s="28"/>
      <c r="C30" s="13"/>
      <c r="D30" s="15" t="s">
        <v>301</v>
      </c>
      <c r="E30" s="16" t="s">
        <v>44</v>
      </c>
      <c r="F30" s="16" t="s">
        <v>45</v>
      </c>
      <c r="G30" s="17">
        <v>41047</v>
      </c>
      <c r="H30" s="18">
        <f>DATEDIF(G30,[2]PETUNJUK!$H$10,"y")</f>
        <v>6</v>
      </c>
      <c r="I30" s="18">
        <f t="shared" si="6"/>
        <v>6</v>
      </c>
      <c r="J30" s="19" t="s">
        <v>304</v>
      </c>
      <c r="K30" s="22" t="s">
        <v>302</v>
      </c>
      <c r="L30" s="19" t="s">
        <v>305</v>
      </c>
      <c r="M30" s="20">
        <v>31239</v>
      </c>
      <c r="N30" s="22" t="s">
        <v>303</v>
      </c>
      <c r="O30" s="19" t="s">
        <v>306</v>
      </c>
      <c r="P30" s="20">
        <v>32821</v>
      </c>
      <c r="Q30" s="21" t="s">
        <v>53</v>
      </c>
      <c r="R30" s="22" t="str">
        <f t="shared" si="12"/>
        <v>Peg.Swasta</v>
      </c>
      <c r="S30" s="21" t="s">
        <v>47</v>
      </c>
      <c r="T30" s="22" t="str">
        <f t="shared" si="13"/>
        <v>Tdk Bekerja</v>
      </c>
      <c r="U30" s="23"/>
      <c r="V30" s="23"/>
      <c r="W30" s="24" t="s">
        <v>48</v>
      </c>
      <c r="X30" s="16" t="str">
        <f t="shared" si="14"/>
        <v>&lt;=SLTP</v>
      </c>
      <c r="Y30" s="24" t="s">
        <v>50</v>
      </c>
      <c r="Z30" s="16" t="str">
        <f t="shared" si="15"/>
        <v>SLTA</v>
      </c>
      <c r="AA30" s="25"/>
      <c r="AB30" s="16" t="str">
        <f t="shared" si="16"/>
        <v>DI ISI</v>
      </c>
      <c r="AC30" s="25"/>
      <c r="AD30" s="26" t="str">
        <f t="shared" si="17"/>
        <v>DI ISI</v>
      </c>
      <c r="AE30" s="24"/>
      <c r="AF30" s="27" t="str">
        <f t="shared" si="18"/>
        <v>DI ISI</v>
      </c>
      <c r="AG30" s="25"/>
      <c r="AH30" s="27" t="str">
        <f t="shared" si="19"/>
        <v>DI ISI</v>
      </c>
      <c r="AI30" s="24"/>
      <c r="AJ30" s="27" t="str">
        <f t="shared" si="20"/>
        <v>DI ISI</v>
      </c>
      <c r="AK30" s="35" t="s">
        <v>80</v>
      </c>
      <c r="AL30" s="24" t="s">
        <v>48</v>
      </c>
      <c r="AM30" s="27" t="str">
        <f t="shared" si="21"/>
        <v>TK</v>
      </c>
      <c r="AN30" s="22" t="s">
        <v>68</v>
      </c>
      <c r="AO30" s="22" t="s">
        <v>102</v>
      </c>
      <c r="AP30" s="30">
        <v>18</v>
      </c>
      <c r="AQ30" s="30">
        <v>3</v>
      </c>
      <c r="AR30" s="22" t="s">
        <v>103</v>
      </c>
      <c r="AS30" s="31" t="s">
        <v>307</v>
      </c>
      <c r="AT30" s="31"/>
      <c r="AU30" s="31" t="s">
        <v>309</v>
      </c>
      <c r="AV30" s="31"/>
      <c r="AW30" s="13"/>
      <c r="AX30" s="16">
        <v>2019</v>
      </c>
      <c r="AY30" s="33" t="s">
        <v>308</v>
      </c>
    </row>
    <row r="31" spans="1:51" ht="15.75" x14ac:dyDescent="0.25">
      <c r="A31" s="13">
        <f>IF(D31="","",COUNTA($D$4:D31))</f>
        <v>28</v>
      </c>
      <c r="B31" s="28"/>
      <c r="C31" s="13"/>
      <c r="D31" s="15" t="s">
        <v>310</v>
      </c>
      <c r="E31" s="16" t="s">
        <v>44</v>
      </c>
      <c r="F31" s="16" t="s">
        <v>311</v>
      </c>
      <c r="G31" s="17">
        <v>41392</v>
      </c>
      <c r="H31" s="18">
        <f>DATEDIF(G31,[2]PETUNJUK!$H$10,"y")</f>
        <v>5</v>
      </c>
      <c r="I31" s="18">
        <f t="shared" si="6"/>
        <v>5</v>
      </c>
      <c r="J31" s="19"/>
      <c r="K31" s="22" t="s">
        <v>312</v>
      </c>
      <c r="L31" s="19"/>
      <c r="M31" s="20"/>
      <c r="N31" s="22" t="s">
        <v>313</v>
      </c>
      <c r="O31" s="19"/>
      <c r="P31" s="20"/>
      <c r="Q31" s="21"/>
      <c r="R31" s="22" t="str">
        <f t="shared" si="12"/>
        <v>DI ISI</v>
      </c>
      <c r="S31" s="21"/>
      <c r="T31" s="22" t="str">
        <f t="shared" si="13"/>
        <v>DI ISI</v>
      </c>
      <c r="U31" s="23"/>
      <c r="V31" s="23"/>
      <c r="W31" s="24"/>
      <c r="X31" s="16" t="str">
        <f t="shared" si="14"/>
        <v>DI ISI</v>
      </c>
      <c r="Y31" s="24"/>
      <c r="Z31" s="16" t="str">
        <f t="shared" si="15"/>
        <v>DI ISI</v>
      </c>
      <c r="AA31" s="25"/>
      <c r="AB31" s="16" t="str">
        <f t="shared" si="16"/>
        <v>DI ISI</v>
      </c>
      <c r="AC31" s="25"/>
      <c r="AD31" s="26" t="str">
        <f t="shared" si="17"/>
        <v>DI ISI</v>
      </c>
      <c r="AE31" s="24"/>
      <c r="AF31" s="27" t="str">
        <f t="shared" si="18"/>
        <v>DI ISI</v>
      </c>
      <c r="AG31" s="25"/>
      <c r="AH31" s="27" t="str">
        <f t="shared" si="19"/>
        <v>DI ISI</v>
      </c>
      <c r="AI31" s="24"/>
      <c r="AJ31" s="27" t="str">
        <f t="shared" si="20"/>
        <v>DI ISI</v>
      </c>
      <c r="AK31" s="35" t="s">
        <v>80</v>
      </c>
      <c r="AL31" s="24" t="s">
        <v>48</v>
      </c>
      <c r="AM31" s="27" t="str">
        <f t="shared" si="21"/>
        <v>TK</v>
      </c>
      <c r="AN31" s="22" t="s">
        <v>68</v>
      </c>
      <c r="AO31" s="22" t="s">
        <v>69</v>
      </c>
      <c r="AP31" s="30">
        <v>17</v>
      </c>
      <c r="AQ31" s="30">
        <v>3</v>
      </c>
      <c r="AR31" s="22" t="s">
        <v>70</v>
      </c>
      <c r="AS31" s="31" t="s">
        <v>314</v>
      </c>
      <c r="AT31" s="31"/>
      <c r="AU31" s="31" t="s">
        <v>316</v>
      </c>
      <c r="AV31" s="31"/>
      <c r="AW31" s="13"/>
      <c r="AX31" s="16">
        <v>2019</v>
      </c>
      <c r="AY31" s="33" t="s">
        <v>315</v>
      </c>
    </row>
    <row r="32" spans="1:51" ht="15.75" x14ac:dyDescent="0.25">
      <c r="A32" s="13">
        <f>IF(D32="","",COUNTA($D$4:D32))</f>
        <v>29</v>
      </c>
      <c r="B32" s="28"/>
      <c r="C32" s="30"/>
      <c r="D32" s="15" t="s">
        <v>317</v>
      </c>
      <c r="E32" s="16" t="s">
        <v>52</v>
      </c>
      <c r="F32" s="16" t="s">
        <v>45</v>
      </c>
      <c r="G32" s="17">
        <v>40913</v>
      </c>
      <c r="H32" s="18">
        <f>DATEDIF(G32,[2]PETUNJUK!$H$10,"y")</f>
        <v>7</v>
      </c>
      <c r="I32" s="18">
        <f t="shared" si="6"/>
        <v>7</v>
      </c>
      <c r="J32" s="19"/>
      <c r="K32" s="22" t="s">
        <v>318</v>
      </c>
      <c r="L32" s="19"/>
      <c r="M32" s="20"/>
      <c r="N32" s="22" t="s">
        <v>319</v>
      </c>
      <c r="O32" s="19"/>
      <c r="P32" s="20"/>
      <c r="Q32" s="21" t="s">
        <v>53</v>
      </c>
      <c r="R32" s="22" t="str">
        <f t="shared" si="12"/>
        <v>Peg.Swasta</v>
      </c>
      <c r="S32" s="21" t="s">
        <v>47</v>
      </c>
      <c r="T32" s="22" t="str">
        <f t="shared" si="13"/>
        <v>Tdk Bekerja</v>
      </c>
      <c r="U32" s="23"/>
      <c r="V32" s="23"/>
      <c r="W32" s="24" t="s">
        <v>50</v>
      </c>
      <c r="X32" s="16" t="str">
        <f t="shared" si="14"/>
        <v>SLTA</v>
      </c>
      <c r="Y32" s="24" t="s">
        <v>48</v>
      </c>
      <c r="Z32" s="16" t="str">
        <f t="shared" si="15"/>
        <v>&lt;=SLTP</v>
      </c>
      <c r="AA32" s="25"/>
      <c r="AB32" s="16" t="str">
        <f t="shared" si="16"/>
        <v>DI ISI</v>
      </c>
      <c r="AC32" s="25"/>
      <c r="AD32" s="26" t="str">
        <f t="shared" si="17"/>
        <v>DI ISI</v>
      </c>
      <c r="AE32" s="24"/>
      <c r="AF32" s="27" t="str">
        <f t="shared" si="18"/>
        <v>DI ISI</v>
      </c>
      <c r="AG32" s="25"/>
      <c r="AH32" s="27" t="str">
        <f t="shared" si="19"/>
        <v>DI ISI</v>
      </c>
      <c r="AI32" s="24"/>
      <c r="AJ32" s="27" t="str">
        <f t="shared" si="20"/>
        <v>DI ISI</v>
      </c>
      <c r="AK32" s="35" t="s">
        <v>80</v>
      </c>
      <c r="AL32" s="24" t="s">
        <v>48</v>
      </c>
      <c r="AM32" s="27" t="str">
        <f t="shared" si="21"/>
        <v>TK</v>
      </c>
      <c r="AN32" s="22" t="s">
        <v>167</v>
      </c>
      <c r="AO32" s="22"/>
      <c r="AP32" s="30">
        <v>29</v>
      </c>
      <c r="AQ32" s="30">
        <v>5</v>
      </c>
      <c r="AR32" s="22" t="s">
        <v>103</v>
      </c>
      <c r="AS32" s="31"/>
      <c r="AT32" s="31"/>
      <c r="AU32" s="31" t="s">
        <v>320</v>
      </c>
      <c r="AV32" s="31"/>
      <c r="AW32" s="13"/>
      <c r="AX32" s="16">
        <v>2019</v>
      </c>
      <c r="AY32" s="33" t="s">
        <v>321</v>
      </c>
    </row>
    <row r="33" spans="1:51" ht="15.75" x14ac:dyDescent="0.25">
      <c r="A33" s="13" t="s">
        <v>331</v>
      </c>
      <c r="B33" s="28"/>
      <c r="C33" s="30"/>
      <c r="D33" s="15" t="s">
        <v>322</v>
      </c>
      <c r="E33" s="16" t="s">
        <v>44</v>
      </c>
      <c r="F33" s="16" t="s">
        <v>45</v>
      </c>
      <c r="G33" s="17">
        <v>41254</v>
      </c>
      <c r="H33" s="18">
        <f>DATEDIF(G33,[2]PETUNJUK!$H$10,"y")</f>
        <v>6</v>
      </c>
      <c r="I33" s="18">
        <f t="shared" si="6"/>
        <v>6</v>
      </c>
      <c r="J33" s="19" t="s">
        <v>325</v>
      </c>
      <c r="K33" s="22" t="s">
        <v>323</v>
      </c>
      <c r="L33" s="19" t="s">
        <v>326</v>
      </c>
      <c r="M33" s="20">
        <v>25486</v>
      </c>
      <c r="N33" s="22" t="s">
        <v>324</v>
      </c>
      <c r="O33" s="19" t="s">
        <v>327</v>
      </c>
      <c r="P33" s="20">
        <v>28126</v>
      </c>
      <c r="Q33" s="21" t="s">
        <v>53</v>
      </c>
      <c r="R33" s="22" t="str">
        <f t="shared" si="12"/>
        <v>Peg.Swasta</v>
      </c>
      <c r="S33" s="21" t="s">
        <v>53</v>
      </c>
      <c r="T33" s="22" t="str">
        <f t="shared" si="13"/>
        <v>Peg.Swasta</v>
      </c>
      <c r="U33" s="23"/>
      <c r="V33" s="23"/>
      <c r="W33" s="24" t="s">
        <v>50</v>
      </c>
      <c r="X33" s="16" t="str">
        <f t="shared" si="14"/>
        <v>SLTA</v>
      </c>
      <c r="Y33" s="24" t="s">
        <v>48</v>
      </c>
      <c r="Z33" s="16" t="str">
        <f t="shared" si="15"/>
        <v>&lt;=SLTP</v>
      </c>
      <c r="AA33" s="25"/>
      <c r="AB33" s="16" t="str">
        <f t="shared" si="16"/>
        <v>DI ISI</v>
      </c>
      <c r="AC33" s="25"/>
      <c r="AD33" s="26" t="str">
        <f t="shared" si="17"/>
        <v>DI ISI</v>
      </c>
      <c r="AE33" s="24"/>
      <c r="AF33" s="27" t="str">
        <f t="shared" si="18"/>
        <v>DI ISI</v>
      </c>
      <c r="AG33" s="25"/>
      <c r="AH33" s="27" t="str">
        <f t="shared" si="19"/>
        <v>DI ISI</v>
      </c>
      <c r="AI33" s="24"/>
      <c r="AJ33" s="27" t="str">
        <f t="shared" si="20"/>
        <v>DI ISI</v>
      </c>
      <c r="AK33" s="35" t="s">
        <v>50</v>
      </c>
      <c r="AL33" s="24" t="s">
        <v>48</v>
      </c>
      <c r="AM33" s="27" t="str">
        <f t="shared" si="21"/>
        <v>TK</v>
      </c>
      <c r="AN33" s="22" t="s">
        <v>167</v>
      </c>
      <c r="AO33" s="22" t="s">
        <v>102</v>
      </c>
      <c r="AP33" s="30">
        <v>27</v>
      </c>
      <c r="AQ33" s="30">
        <v>4</v>
      </c>
      <c r="AR33" s="22" t="s">
        <v>103</v>
      </c>
      <c r="AS33" s="31" t="s">
        <v>328</v>
      </c>
      <c r="AT33" s="31"/>
      <c r="AU33" s="31" t="s">
        <v>330</v>
      </c>
      <c r="AV33" s="31"/>
      <c r="AW33" s="13"/>
      <c r="AX33" s="16">
        <v>2019</v>
      </c>
      <c r="AY33" s="33" t="s">
        <v>329</v>
      </c>
    </row>
    <row r="34" spans="1:51" ht="15.75" x14ac:dyDescent="0.25">
      <c r="A34" s="13" t="s">
        <v>332</v>
      </c>
      <c r="B34" s="28"/>
      <c r="C34" s="30"/>
      <c r="D34" s="15" t="s">
        <v>352</v>
      </c>
      <c r="E34" s="16" t="s">
        <v>44</v>
      </c>
      <c r="F34" s="16" t="s">
        <v>45</v>
      </c>
      <c r="G34" s="37">
        <v>41043</v>
      </c>
      <c r="H34" s="18">
        <f>DATEDIF(G34,[2]PETUNJUK!$H$10,"y")</f>
        <v>6</v>
      </c>
      <c r="I34" s="18">
        <f t="shared" si="6"/>
        <v>6</v>
      </c>
      <c r="J34" s="19" t="s">
        <v>555</v>
      </c>
      <c r="K34" s="22" t="s">
        <v>353</v>
      </c>
      <c r="L34" s="19" t="s">
        <v>556</v>
      </c>
      <c r="M34" s="20">
        <v>26788</v>
      </c>
      <c r="N34" s="22" t="s">
        <v>354</v>
      </c>
      <c r="O34" s="19" t="s">
        <v>557</v>
      </c>
      <c r="P34" s="20">
        <v>29073</v>
      </c>
      <c r="Q34" s="21" t="s">
        <v>46</v>
      </c>
      <c r="R34" s="22" t="str">
        <f t="shared" si="12"/>
        <v>Pengusaha/Wiraswasta</v>
      </c>
      <c r="S34" s="21" t="s">
        <v>47</v>
      </c>
      <c r="T34" s="22" t="str">
        <f t="shared" si="13"/>
        <v>Tdk Bekerja</v>
      </c>
      <c r="U34" s="23"/>
      <c r="V34" s="23"/>
      <c r="W34" s="24" t="s">
        <v>50</v>
      </c>
      <c r="X34" s="16" t="str">
        <f t="shared" si="14"/>
        <v>SLTA</v>
      </c>
      <c r="Y34" s="24" t="s">
        <v>48</v>
      </c>
      <c r="Z34" s="16" t="str">
        <f t="shared" si="15"/>
        <v>&lt;=SLTP</v>
      </c>
      <c r="AA34" s="25"/>
      <c r="AB34" s="16"/>
      <c r="AC34" s="25"/>
      <c r="AD34" s="26"/>
      <c r="AE34" s="24"/>
      <c r="AF34" s="27"/>
      <c r="AG34" s="25"/>
      <c r="AH34" s="27"/>
      <c r="AI34" s="24"/>
      <c r="AJ34" s="27"/>
      <c r="AK34" s="35" t="s">
        <v>48</v>
      </c>
      <c r="AL34" s="24" t="s">
        <v>48</v>
      </c>
      <c r="AM34" s="27" t="str">
        <f t="shared" si="21"/>
        <v>TK</v>
      </c>
      <c r="AN34" s="22" t="s">
        <v>167</v>
      </c>
      <c r="AO34" s="22" t="s">
        <v>204</v>
      </c>
      <c r="AP34" s="30">
        <v>53</v>
      </c>
      <c r="AQ34" s="30">
        <v>8</v>
      </c>
      <c r="AR34" s="22" t="s">
        <v>103</v>
      </c>
      <c r="AS34" s="31" t="s">
        <v>559</v>
      </c>
      <c r="AT34" s="31"/>
      <c r="AU34" s="31" t="s">
        <v>560</v>
      </c>
      <c r="AV34" s="31"/>
      <c r="AW34" s="13"/>
      <c r="AX34" s="16">
        <v>2019</v>
      </c>
      <c r="AY34" s="33" t="s">
        <v>355</v>
      </c>
    </row>
    <row r="35" spans="1:51" ht="15.75" x14ac:dyDescent="0.25">
      <c r="A35" s="13" t="s">
        <v>333</v>
      </c>
      <c r="B35" s="28"/>
      <c r="C35" s="30"/>
      <c r="D35" s="15" t="s">
        <v>356</v>
      </c>
      <c r="E35" s="16" t="s">
        <v>44</v>
      </c>
      <c r="F35" s="16" t="s">
        <v>45</v>
      </c>
      <c r="G35" s="17">
        <v>41040</v>
      </c>
      <c r="H35" s="18">
        <f>DATEDIF(G35,[2]PETUNJUK!$H$10,"y")</f>
        <v>6</v>
      </c>
      <c r="I35" s="18">
        <f t="shared" si="6"/>
        <v>6</v>
      </c>
      <c r="J35" s="19" t="s">
        <v>561</v>
      </c>
      <c r="K35" s="22" t="s">
        <v>357</v>
      </c>
      <c r="L35" s="19" t="s">
        <v>562</v>
      </c>
      <c r="M35" s="20">
        <v>27932</v>
      </c>
      <c r="N35" s="22" t="s">
        <v>358</v>
      </c>
      <c r="O35" s="19" t="s">
        <v>563</v>
      </c>
      <c r="P35" s="20">
        <v>29346</v>
      </c>
      <c r="Q35" s="21" t="s">
        <v>57</v>
      </c>
      <c r="R35" s="22" t="str">
        <f t="shared" si="12"/>
        <v>Angkutan</v>
      </c>
      <c r="S35" s="21" t="s">
        <v>46</v>
      </c>
      <c r="T35" s="22" t="str">
        <f t="shared" si="13"/>
        <v>Pengusaha/Wiraswasta</v>
      </c>
      <c r="U35" s="23"/>
      <c r="V35" s="23"/>
      <c r="W35" s="24" t="s">
        <v>48</v>
      </c>
      <c r="X35" s="16" t="str">
        <f t="shared" si="14"/>
        <v>&lt;=SLTP</v>
      </c>
      <c r="Y35" s="24" t="s">
        <v>48</v>
      </c>
      <c r="Z35" s="16" t="str">
        <f t="shared" si="15"/>
        <v>&lt;=SLTP</v>
      </c>
      <c r="AA35" s="25"/>
      <c r="AB35" s="16"/>
      <c r="AC35" s="25"/>
      <c r="AD35" s="26"/>
      <c r="AE35" s="24"/>
      <c r="AF35" s="27"/>
      <c r="AG35" s="25"/>
      <c r="AH35" s="27"/>
      <c r="AI35" s="24"/>
      <c r="AJ35" s="27"/>
      <c r="AK35" s="35" t="s">
        <v>48</v>
      </c>
      <c r="AL35" s="24" t="s">
        <v>48</v>
      </c>
      <c r="AM35" s="27" t="str">
        <f t="shared" si="21"/>
        <v>TK</v>
      </c>
      <c r="AN35" s="22" t="s">
        <v>167</v>
      </c>
      <c r="AO35" s="22" t="s">
        <v>204</v>
      </c>
      <c r="AP35" s="30">
        <v>52</v>
      </c>
      <c r="AQ35" s="30">
        <v>8</v>
      </c>
      <c r="AR35" s="22" t="s">
        <v>103</v>
      </c>
      <c r="AS35" s="31" t="s">
        <v>564</v>
      </c>
      <c r="AT35" s="31"/>
      <c r="AU35" s="31" t="s">
        <v>565</v>
      </c>
      <c r="AV35" s="31"/>
      <c r="AW35" s="13"/>
      <c r="AX35" s="16">
        <v>2019</v>
      </c>
      <c r="AY35" s="33" t="s">
        <v>359</v>
      </c>
    </row>
    <row r="36" spans="1:51" ht="15.75" x14ac:dyDescent="0.25">
      <c r="A36" s="13" t="s">
        <v>334</v>
      </c>
      <c r="B36" s="28"/>
      <c r="C36" s="30"/>
      <c r="D36" s="15" t="s">
        <v>360</v>
      </c>
      <c r="E36" s="16" t="s">
        <v>52</v>
      </c>
      <c r="F36" s="16" t="s">
        <v>45</v>
      </c>
      <c r="G36" s="17">
        <v>40999</v>
      </c>
      <c r="H36" s="18">
        <f>DATEDIF(G36,[2]PETUNJUK!$H$10,"y")</f>
        <v>6</v>
      </c>
      <c r="I36" s="18">
        <f t="shared" si="6"/>
        <v>6</v>
      </c>
      <c r="J36" s="19" t="s">
        <v>566</v>
      </c>
      <c r="K36" s="22" t="s">
        <v>361</v>
      </c>
      <c r="L36" s="19" t="s">
        <v>567</v>
      </c>
      <c r="M36" s="20">
        <v>25602</v>
      </c>
      <c r="N36" s="22" t="s">
        <v>362</v>
      </c>
      <c r="O36" s="19" t="s">
        <v>568</v>
      </c>
      <c r="P36" s="20">
        <v>29464</v>
      </c>
      <c r="Q36" s="21" t="s">
        <v>59</v>
      </c>
      <c r="R36" s="22" t="str">
        <f t="shared" si="12"/>
        <v>Guru/Dosen</v>
      </c>
      <c r="S36" s="21" t="s">
        <v>47</v>
      </c>
      <c r="T36" s="22" t="str">
        <f t="shared" si="13"/>
        <v>Tdk Bekerja</v>
      </c>
      <c r="U36" s="23"/>
      <c r="V36" s="23"/>
      <c r="W36" s="24" t="s">
        <v>55</v>
      </c>
      <c r="X36" s="16" t="str">
        <f t="shared" si="14"/>
        <v>S1</v>
      </c>
      <c r="Y36" s="24" t="s">
        <v>55</v>
      </c>
      <c r="Z36" s="16" t="str">
        <f t="shared" si="15"/>
        <v>S1</v>
      </c>
      <c r="AA36" s="25"/>
      <c r="AB36" s="16"/>
      <c r="AC36" s="25"/>
      <c r="AD36" s="26"/>
      <c r="AE36" s="24"/>
      <c r="AF36" s="27"/>
      <c r="AG36" s="25"/>
      <c r="AH36" s="27"/>
      <c r="AI36" s="24"/>
      <c r="AJ36" s="27"/>
      <c r="AK36" s="35" t="s">
        <v>50</v>
      </c>
      <c r="AL36" s="24" t="s">
        <v>48</v>
      </c>
      <c r="AM36" s="27" t="str">
        <f t="shared" si="21"/>
        <v>TK</v>
      </c>
      <c r="AN36" s="22" t="s">
        <v>167</v>
      </c>
      <c r="AO36" s="22" t="s">
        <v>204</v>
      </c>
      <c r="AP36" s="30">
        <v>53</v>
      </c>
      <c r="AQ36" s="30">
        <v>8</v>
      </c>
      <c r="AR36" s="22" t="s">
        <v>103</v>
      </c>
      <c r="AS36" s="31" t="s">
        <v>569</v>
      </c>
      <c r="AT36" s="31"/>
      <c r="AU36" s="31" t="s">
        <v>570</v>
      </c>
      <c r="AV36" s="31"/>
      <c r="AW36" s="13"/>
      <c r="AX36" s="16">
        <v>2019</v>
      </c>
      <c r="AY36" s="33" t="s">
        <v>363</v>
      </c>
    </row>
    <row r="37" spans="1:51" ht="15.75" x14ac:dyDescent="0.25">
      <c r="A37" s="13" t="s">
        <v>40</v>
      </c>
      <c r="B37" s="28"/>
      <c r="C37" s="30"/>
      <c r="D37" s="15" t="s">
        <v>364</v>
      </c>
      <c r="E37" s="16" t="s">
        <v>44</v>
      </c>
      <c r="F37" s="16" t="s">
        <v>45</v>
      </c>
      <c r="G37" s="17">
        <v>41029</v>
      </c>
      <c r="H37" s="18">
        <f>DATEDIF(G37,[2]PETUNJUK!$H$10,"y")</f>
        <v>6</v>
      </c>
      <c r="I37" s="18">
        <f t="shared" si="6"/>
        <v>6</v>
      </c>
      <c r="J37" s="19" t="s">
        <v>571</v>
      </c>
      <c r="K37" s="22" t="s">
        <v>365</v>
      </c>
      <c r="L37" s="19" t="s">
        <v>572</v>
      </c>
      <c r="M37" s="20" t="s">
        <v>573</v>
      </c>
      <c r="N37" s="22" t="s">
        <v>366</v>
      </c>
      <c r="O37" s="19" t="s">
        <v>574</v>
      </c>
      <c r="P37" s="20">
        <v>28344</v>
      </c>
      <c r="Q37" s="21" t="s">
        <v>46</v>
      </c>
      <c r="R37" s="22" t="str">
        <f t="shared" si="12"/>
        <v>Pengusaha/Wiraswasta</v>
      </c>
      <c r="S37" s="21" t="s">
        <v>46</v>
      </c>
      <c r="T37" s="22" t="str">
        <f t="shared" si="13"/>
        <v>Pengusaha/Wiraswasta</v>
      </c>
      <c r="U37" s="23"/>
      <c r="V37" s="23"/>
      <c r="W37" s="24" t="s">
        <v>48</v>
      </c>
      <c r="X37" s="16" t="str">
        <f t="shared" si="14"/>
        <v>&lt;=SLTP</v>
      </c>
      <c r="Y37" s="24" t="s">
        <v>50</v>
      </c>
      <c r="Z37" s="16" t="str">
        <f t="shared" si="15"/>
        <v>SLTA</v>
      </c>
      <c r="AA37" s="25"/>
      <c r="AB37" s="16"/>
      <c r="AC37" s="25"/>
      <c r="AD37" s="26"/>
      <c r="AE37" s="24"/>
      <c r="AF37" s="27"/>
      <c r="AG37" s="25"/>
      <c r="AH37" s="27"/>
      <c r="AI37" s="24"/>
      <c r="AJ37" s="27"/>
      <c r="AK37" s="35" t="s">
        <v>80</v>
      </c>
      <c r="AL37" s="24" t="s">
        <v>48</v>
      </c>
      <c r="AM37" s="27" t="str">
        <f t="shared" si="21"/>
        <v>TK</v>
      </c>
      <c r="AN37" s="22" t="s">
        <v>167</v>
      </c>
      <c r="AO37" s="22" t="s">
        <v>168</v>
      </c>
      <c r="AP37" s="30">
        <v>29</v>
      </c>
      <c r="AQ37" s="30">
        <v>5</v>
      </c>
      <c r="AR37" s="22" t="s">
        <v>103</v>
      </c>
      <c r="AS37" s="31" t="s">
        <v>575</v>
      </c>
      <c r="AT37" s="31"/>
      <c r="AU37" s="31" t="s">
        <v>576</v>
      </c>
      <c r="AV37" s="31"/>
      <c r="AW37" s="13"/>
      <c r="AX37" s="16">
        <v>2019</v>
      </c>
      <c r="AY37" s="33" t="s">
        <v>367</v>
      </c>
    </row>
    <row r="38" spans="1:51" ht="15.75" x14ac:dyDescent="0.25">
      <c r="A38" s="13" t="s">
        <v>41</v>
      </c>
      <c r="B38" s="28"/>
      <c r="C38" s="30"/>
      <c r="D38" s="15" t="s">
        <v>368</v>
      </c>
      <c r="E38" s="16" t="s">
        <v>52</v>
      </c>
      <c r="F38" s="16" t="s">
        <v>45</v>
      </c>
      <c r="G38" s="17">
        <v>41223</v>
      </c>
      <c r="H38" s="18">
        <f>DATEDIF(G38,[2]PETUNJUK!$H$10,"y")</f>
        <v>6</v>
      </c>
      <c r="I38" s="18">
        <f t="shared" si="6"/>
        <v>6</v>
      </c>
      <c r="J38" s="19" t="s">
        <v>577</v>
      </c>
      <c r="K38" s="22" t="s">
        <v>369</v>
      </c>
      <c r="L38" s="19" t="s">
        <v>578</v>
      </c>
      <c r="M38" s="20">
        <v>30060</v>
      </c>
      <c r="N38" s="22" t="s">
        <v>370</v>
      </c>
      <c r="O38" s="19" t="s">
        <v>579</v>
      </c>
      <c r="P38" s="20">
        <v>31810</v>
      </c>
      <c r="Q38" s="21" t="s">
        <v>53</v>
      </c>
      <c r="R38" s="22" t="str">
        <f t="shared" si="12"/>
        <v>Peg.Swasta</v>
      </c>
      <c r="S38" s="21" t="s">
        <v>47</v>
      </c>
      <c r="T38" s="22" t="str">
        <f t="shared" si="13"/>
        <v>Tdk Bekerja</v>
      </c>
      <c r="U38" s="23"/>
      <c r="V38" s="23"/>
      <c r="W38" s="24" t="s">
        <v>48</v>
      </c>
      <c r="X38" s="16" t="str">
        <f t="shared" si="14"/>
        <v>&lt;=SLTP</v>
      </c>
      <c r="Y38" s="24" t="s">
        <v>48</v>
      </c>
      <c r="Z38" s="16" t="str">
        <f t="shared" si="15"/>
        <v>&lt;=SLTP</v>
      </c>
      <c r="AA38" s="25"/>
      <c r="AB38" s="16"/>
      <c r="AC38" s="25"/>
      <c r="AD38" s="26"/>
      <c r="AE38" s="24"/>
      <c r="AF38" s="27"/>
      <c r="AG38" s="25"/>
      <c r="AH38" s="27"/>
      <c r="AI38" s="24"/>
      <c r="AJ38" s="27"/>
      <c r="AK38" s="35" t="s">
        <v>48</v>
      </c>
      <c r="AL38" s="24" t="s">
        <v>48</v>
      </c>
      <c r="AM38" s="27" t="str">
        <f t="shared" si="21"/>
        <v>TK</v>
      </c>
      <c r="AN38" s="22" t="s">
        <v>167</v>
      </c>
      <c r="AO38" s="22" t="s">
        <v>168</v>
      </c>
      <c r="AP38" s="30">
        <v>35</v>
      </c>
      <c r="AQ38" s="30">
        <v>6</v>
      </c>
      <c r="AR38" s="22" t="s">
        <v>103</v>
      </c>
      <c r="AS38" s="31" t="s">
        <v>580</v>
      </c>
      <c r="AT38" s="31"/>
      <c r="AU38" s="31" t="s">
        <v>581</v>
      </c>
      <c r="AV38" s="31"/>
      <c r="AW38" s="13"/>
      <c r="AX38" s="16">
        <v>2019</v>
      </c>
      <c r="AY38" s="33" t="s">
        <v>371</v>
      </c>
    </row>
    <row r="39" spans="1:51" ht="15.75" x14ac:dyDescent="0.25">
      <c r="A39" s="13" t="s">
        <v>42</v>
      </c>
      <c r="B39" s="28"/>
      <c r="C39" s="30"/>
      <c r="D39" s="15" t="s">
        <v>372</v>
      </c>
      <c r="E39" s="16" t="s">
        <v>52</v>
      </c>
      <c r="F39" s="16" t="s">
        <v>45</v>
      </c>
      <c r="G39" s="17">
        <v>41210</v>
      </c>
      <c r="H39" s="18">
        <f>DATEDIF(G39,[2]PETUNJUK!$H$10,"y")</f>
        <v>6</v>
      </c>
      <c r="I39" s="18">
        <f t="shared" si="6"/>
        <v>6</v>
      </c>
      <c r="J39" s="19" t="s">
        <v>582</v>
      </c>
      <c r="K39" s="22" t="s">
        <v>373</v>
      </c>
      <c r="L39" s="19" t="s">
        <v>583</v>
      </c>
      <c r="M39" s="20">
        <v>31076</v>
      </c>
      <c r="N39" s="22" t="s">
        <v>374</v>
      </c>
      <c r="O39" s="19" t="s">
        <v>584</v>
      </c>
      <c r="P39" s="20">
        <v>32349</v>
      </c>
      <c r="Q39" s="21" t="s">
        <v>53</v>
      </c>
      <c r="R39" s="22" t="str">
        <f t="shared" si="12"/>
        <v>Peg.Swasta</v>
      </c>
      <c r="S39" s="21" t="s">
        <v>47</v>
      </c>
      <c r="T39" s="22" t="str">
        <f t="shared" si="13"/>
        <v>Tdk Bekerja</v>
      </c>
      <c r="U39" s="23"/>
      <c r="V39" s="23"/>
      <c r="W39" s="24" t="s">
        <v>55</v>
      </c>
      <c r="X39" s="16" t="str">
        <f t="shared" si="14"/>
        <v>S1</v>
      </c>
      <c r="Y39" s="24" t="s">
        <v>558</v>
      </c>
      <c r="Z39" s="16" t="str">
        <f t="shared" si="15"/>
        <v>D2</v>
      </c>
      <c r="AA39" s="25"/>
      <c r="AB39" s="16"/>
      <c r="AC39" s="25"/>
      <c r="AD39" s="26"/>
      <c r="AE39" s="24"/>
      <c r="AF39" s="27"/>
      <c r="AG39" s="25"/>
      <c r="AH39" s="27"/>
      <c r="AI39" s="24"/>
      <c r="AJ39" s="27"/>
      <c r="AK39" s="35" t="s">
        <v>80</v>
      </c>
      <c r="AL39" s="24" t="s">
        <v>48</v>
      </c>
      <c r="AM39" s="27" t="str">
        <f t="shared" si="21"/>
        <v>TK</v>
      </c>
      <c r="AN39" s="22" t="s">
        <v>167</v>
      </c>
      <c r="AO39" s="22" t="s">
        <v>204</v>
      </c>
      <c r="AP39" s="30">
        <v>48</v>
      </c>
      <c r="AQ39" s="30">
        <v>16</v>
      </c>
      <c r="AR39" s="22" t="s">
        <v>103</v>
      </c>
      <c r="AS39" s="31" t="s">
        <v>585</v>
      </c>
      <c r="AT39" s="31"/>
      <c r="AU39" s="31" t="s">
        <v>554</v>
      </c>
      <c r="AV39" s="31"/>
      <c r="AW39" s="13"/>
      <c r="AX39" s="16">
        <v>2019</v>
      </c>
      <c r="AY39" s="33" t="s">
        <v>375</v>
      </c>
    </row>
    <row r="40" spans="1:51" ht="15.75" x14ac:dyDescent="0.25">
      <c r="A40" s="13" t="s">
        <v>43</v>
      </c>
      <c r="B40" s="28"/>
      <c r="C40" s="30"/>
      <c r="D40" s="15" t="s">
        <v>376</v>
      </c>
      <c r="E40" s="16" t="s">
        <v>44</v>
      </c>
      <c r="F40" s="16" t="s">
        <v>45</v>
      </c>
      <c r="G40" s="17">
        <v>41070</v>
      </c>
      <c r="H40" s="18">
        <f>DATEDIF(G40,[2]PETUNJUK!$H$10,"y")</f>
        <v>6</v>
      </c>
      <c r="I40" s="18">
        <f t="shared" si="6"/>
        <v>6</v>
      </c>
      <c r="J40" s="19" t="s">
        <v>586</v>
      </c>
      <c r="K40" s="22" t="s">
        <v>377</v>
      </c>
      <c r="L40" s="19" t="s">
        <v>587</v>
      </c>
      <c r="M40" s="20">
        <v>33189</v>
      </c>
      <c r="N40" s="22" t="s">
        <v>378</v>
      </c>
      <c r="O40" s="19" t="s">
        <v>588</v>
      </c>
      <c r="P40" s="20">
        <v>32453</v>
      </c>
      <c r="Q40" s="21" t="s">
        <v>46</v>
      </c>
      <c r="R40" s="22" t="str">
        <f t="shared" si="12"/>
        <v>Pengusaha/Wiraswasta</v>
      </c>
      <c r="S40" s="21" t="s">
        <v>47</v>
      </c>
      <c r="T40" s="22" t="str">
        <f t="shared" si="13"/>
        <v>Tdk Bekerja</v>
      </c>
      <c r="U40" s="23"/>
      <c r="V40" s="23"/>
      <c r="W40" s="24" t="s">
        <v>48</v>
      </c>
      <c r="X40" s="16" t="str">
        <f t="shared" si="14"/>
        <v>&lt;=SLTP</v>
      </c>
      <c r="Y40" s="24" t="s">
        <v>48</v>
      </c>
      <c r="Z40" s="16" t="str">
        <f t="shared" si="15"/>
        <v>&lt;=SLTP</v>
      </c>
      <c r="AA40" s="25"/>
      <c r="AB40" s="16"/>
      <c r="AC40" s="25"/>
      <c r="AD40" s="26"/>
      <c r="AE40" s="24"/>
      <c r="AF40" s="27"/>
      <c r="AG40" s="25"/>
      <c r="AH40" s="27"/>
      <c r="AI40" s="24"/>
      <c r="AJ40" s="27"/>
      <c r="AK40" s="35" t="s">
        <v>80</v>
      </c>
      <c r="AL40" s="24" t="s">
        <v>48</v>
      </c>
      <c r="AM40" s="27" t="str">
        <f t="shared" si="21"/>
        <v>TK</v>
      </c>
      <c r="AN40" s="22" t="s">
        <v>167</v>
      </c>
      <c r="AO40" s="22" t="s">
        <v>168</v>
      </c>
      <c r="AP40" s="30">
        <v>30</v>
      </c>
      <c r="AQ40" s="30">
        <v>5</v>
      </c>
      <c r="AR40" s="22" t="s">
        <v>103</v>
      </c>
      <c r="AS40" s="31" t="s">
        <v>589</v>
      </c>
      <c r="AT40" s="31"/>
      <c r="AU40" s="31" t="s">
        <v>590</v>
      </c>
      <c r="AV40" s="31"/>
      <c r="AW40" s="13"/>
      <c r="AX40" s="16">
        <v>2019</v>
      </c>
      <c r="AY40" s="33" t="s">
        <v>379</v>
      </c>
    </row>
    <row r="41" spans="1:51" ht="15.75" x14ac:dyDescent="0.25">
      <c r="A41" s="13" t="s">
        <v>335</v>
      </c>
      <c r="B41" s="28"/>
      <c r="C41" s="30"/>
      <c r="D41" s="15" t="s">
        <v>380</v>
      </c>
      <c r="E41" s="16" t="s">
        <v>44</v>
      </c>
      <c r="F41" s="16" t="s">
        <v>45</v>
      </c>
      <c r="G41" s="17">
        <v>41096</v>
      </c>
      <c r="H41" s="18">
        <f>DATEDIF(G41,[2]PETUNJUK!$H$10,"y")</f>
        <v>6</v>
      </c>
      <c r="I41" s="18">
        <f t="shared" si="6"/>
        <v>6</v>
      </c>
      <c r="J41" s="19" t="s">
        <v>591</v>
      </c>
      <c r="K41" s="22" t="s">
        <v>381</v>
      </c>
      <c r="L41" s="19" t="s">
        <v>592</v>
      </c>
      <c r="M41" s="20">
        <v>29074</v>
      </c>
      <c r="N41" s="22" t="s">
        <v>382</v>
      </c>
      <c r="O41" s="19" t="s">
        <v>593</v>
      </c>
      <c r="P41" s="20">
        <v>31431</v>
      </c>
      <c r="Q41" s="21" t="s">
        <v>53</v>
      </c>
      <c r="R41" s="22" t="str">
        <f t="shared" si="12"/>
        <v>Peg.Swasta</v>
      </c>
      <c r="S41" s="21" t="s">
        <v>47</v>
      </c>
      <c r="T41" s="22" t="str">
        <f t="shared" si="13"/>
        <v>Tdk Bekerja</v>
      </c>
      <c r="U41" s="23"/>
      <c r="V41" s="23"/>
      <c r="W41" s="24" t="s">
        <v>48</v>
      </c>
      <c r="X41" s="16" t="str">
        <f t="shared" si="14"/>
        <v>&lt;=SLTP</v>
      </c>
      <c r="Y41" s="24" t="s">
        <v>48</v>
      </c>
      <c r="Z41" s="16" t="str">
        <f t="shared" si="15"/>
        <v>&lt;=SLTP</v>
      </c>
      <c r="AA41" s="25"/>
      <c r="AB41" s="16"/>
      <c r="AC41" s="25"/>
      <c r="AD41" s="26"/>
      <c r="AE41" s="24"/>
      <c r="AF41" s="27"/>
      <c r="AG41" s="25"/>
      <c r="AH41" s="27"/>
      <c r="AI41" s="24"/>
      <c r="AJ41" s="27"/>
      <c r="AK41" s="35" t="s">
        <v>48</v>
      </c>
      <c r="AL41" s="24" t="s">
        <v>48</v>
      </c>
      <c r="AM41" s="27" t="str">
        <f t="shared" si="21"/>
        <v>TK</v>
      </c>
      <c r="AN41" s="22" t="s">
        <v>167</v>
      </c>
      <c r="AO41" s="22" t="s">
        <v>168</v>
      </c>
      <c r="AP41" s="30">
        <v>42</v>
      </c>
      <c r="AQ41" s="30">
        <v>6</v>
      </c>
      <c r="AR41" s="22" t="s">
        <v>103</v>
      </c>
      <c r="AS41" s="31" t="s">
        <v>594</v>
      </c>
      <c r="AT41" s="31"/>
      <c r="AU41" s="31" t="s">
        <v>595</v>
      </c>
      <c r="AV41" s="31"/>
      <c r="AW41" s="13"/>
      <c r="AX41" s="16">
        <v>2019</v>
      </c>
      <c r="AY41" s="33" t="s">
        <v>383</v>
      </c>
    </row>
    <row r="42" spans="1:51" ht="15.75" x14ac:dyDescent="0.25">
      <c r="A42" s="13" t="s">
        <v>336</v>
      </c>
      <c r="B42" s="28"/>
      <c r="C42" s="30"/>
      <c r="D42" s="15" t="s">
        <v>384</v>
      </c>
      <c r="E42" s="16" t="s">
        <v>52</v>
      </c>
      <c r="F42" s="16" t="s">
        <v>45</v>
      </c>
      <c r="G42" s="17">
        <v>40928</v>
      </c>
      <c r="H42" s="18">
        <f>DATEDIF(G42,[2]PETUNJUK!$H$10,"y")</f>
        <v>7</v>
      </c>
      <c r="I42" s="18">
        <f t="shared" si="6"/>
        <v>7</v>
      </c>
      <c r="J42" s="19" t="s">
        <v>596</v>
      </c>
      <c r="K42" s="22" t="s">
        <v>385</v>
      </c>
      <c r="L42" s="19" t="s">
        <v>597</v>
      </c>
      <c r="M42" s="20">
        <v>31409</v>
      </c>
      <c r="N42" s="22" t="s">
        <v>386</v>
      </c>
      <c r="O42" s="19" t="s">
        <v>598</v>
      </c>
      <c r="P42" s="20">
        <v>31400</v>
      </c>
      <c r="Q42" s="21" t="s">
        <v>600</v>
      </c>
      <c r="R42" s="22" t="str">
        <f t="shared" si="12"/>
        <v>Seniman/Sejenis</v>
      </c>
      <c r="S42" s="21" t="s">
        <v>47</v>
      </c>
      <c r="T42" s="22" t="str">
        <f t="shared" si="13"/>
        <v>Tdk Bekerja</v>
      </c>
      <c r="U42" s="23"/>
      <c r="V42" s="23"/>
      <c r="W42" s="24" t="s">
        <v>48</v>
      </c>
      <c r="X42" s="16" t="str">
        <f t="shared" si="14"/>
        <v>&lt;=SLTP</v>
      </c>
      <c r="Y42" s="24" t="s">
        <v>48</v>
      </c>
      <c r="Z42" s="16" t="str">
        <f t="shared" si="15"/>
        <v>&lt;=SLTP</v>
      </c>
      <c r="AA42" s="25"/>
      <c r="AB42" s="16"/>
      <c r="AC42" s="25"/>
      <c r="AD42" s="26"/>
      <c r="AE42" s="24"/>
      <c r="AF42" s="27"/>
      <c r="AG42" s="25"/>
      <c r="AH42" s="27"/>
      <c r="AI42" s="24"/>
      <c r="AJ42" s="27"/>
      <c r="AK42" s="35">
        <v>1</v>
      </c>
      <c r="AL42" s="24" t="s">
        <v>48</v>
      </c>
      <c r="AM42" s="27" t="str">
        <f t="shared" si="21"/>
        <v>TK</v>
      </c>
      <c r="AN42" s="22" t="s">
        <v>167</v>
      </c>
      <c r="AO42" s="22" t="s">
        <v>168</v>
      </c>
      <c r="AP42" s="30">
        <v>33</v>
      </c>
      <c r="AQ42" s="30">
        <v>5</v>
      </c>
      <c r="AR42" s="22" t="s">
        <v>103</v>
      </c>
      <c r="AS42" s="31" t="s">
        <v>602</v>
      </c>
      <c r="AT42" s="31"/>
      <c r="AU42" s="31" t="s">
        <v>603</v>
      </c>
      <c r="AV42" s="31"/>
      <c r="AW42" s="13"/>
      <c r="AX42" s="16">
        <v>2019</v>
      </c>
      <c r="AY42" s="33" t="s">
        <v>387</v>
      </c>
    </row>
    <row r="43" spans="1:51" ht="15.75" x14ac:dyDescent="0.25">
      <c r="A43" s="13" t="s">
        <v>337</v>
      </c>
      <c r="B43" s="28"/>
      <c r="C43" s="30"/>
      <c r="D43" s="15" t="s">
        <v>388</v>
      </c>
      <c r="E43" s="16" t="s">
        <v>44</v>
      </c>
      <c r="F43" s="16" t="s">
        <v>45</v>
      </c>
      <c r="G43" s="17">
        <v>41181</v>
      </c>
      <c r="H43" s="18">
        <f>DATEDIF(G43,[2]PETUNJUK!$H$10,"y")</f>
        <v>6</v>
      </c>
      <c r="I43" s="18">
        <f t="shared" si="6"/>
        <v>6</v>
      </c>
      <c r="J43" s="19" t="s">
        <v>604</v>
      </c>
      <c r="K43" s="22" t="s">
        <v>389</v>
      </c>
      <c r="L43" s="19" t="s">
        <v>605</v>
      </c>
      <c r="M43" s="20">
        <v>29463</v>
      </c>
      <c r="N43" s="22" t="s">
        <v>390</v>
      </c>
      <c r="O43" s="19" t="s">
        <v>606</v>
      </c>
      <c r="P43" s="20">
        <v>30894</v>
      </c>
      <c r="Q43" s="21" t="s">
        <v>58</v>
      </c>
      <c r="R43" s="22" t="str">
        <f t="shared" si="12"/>
        <v>Buruh</v>
      </c>
      <c r="S43" s="21" t="s">
        <v>58</v>
      </c>
      <c r="T43" s="22" t="str">
        <f t="shared" si="13"/>
        <v>Buruh</v>
      </c>
      <c r="U43" s="23"/>
      <c r="V43" s="23"/>
      <c r="W43" s="24" t="s">
        <v>48</v>
      </c>
      <c r="X43" s="16" t="str">
        <f t="shared" si="14"/>
        <v>&lt;=SLTP</v>
      </c>
      <c r="Y43" s="24" t="s">
        <v>48</v>
      </c>
      <c r="Z43" s="16" t="str">
        <f t="shared" si="15"/>
        <v>&lt;=SLTP</v>
      </c>
      <c r="AA43" s="25"/>
      <c r="AB43" s="16"/>
      <c r="AC43" s="25"/>
      <c r="AD43" s="26"/>
      <c r="AE43" s="24"/>
      <c r="AF43" s="27"/>
      <c r="AG43" s="25"/>
      <c r="AH43" s="27"/>
      <c r="AI43" s="24"/>
      <c r="AJ43" s="27"/>
      <c r="AK43" s="35" t="s">
        <v>80</v>
      </c>
      <c r="AL43" s="24" t="s">
        <v>48</v>
      </c>
      <c r="AM43" s="27" t="str">
        <f t="shared" si="21"/>
        <v>TK</v>
      </c>
      <c r="AN43" s="22" t="s">
        <v>167</v>
      </c>
      <c r="AO43" s="22" t="s">
        <v>168</v>
      </c>
      <c r="AP43" s="30">
        <v>41</v>
      </c>
      <c r="AQ43" s="30">
        <v>6</v>
      </c>
      <c r="AR43" s="22" t="s">
        <v>103</v>
      </c>
      <c r="AS43" s="31" t="s">
        <v>608</v>
      </c>
      <c r="AT43" s="31"/>
      <c r="AU43" s="31"/>
      <c r="AV43" s="31"/>
      <c r="AW43" s="13"/>
      <c r="AX43" s="16">
        <v>2019</v>
      </c>
      <c r="AY43" s="33" t="s">
        <v>391</v>
      </c>
    </row>
    <row r="44" spans="1:51" ht="15.75" x14ac:dyDescent="0.25">
      <c r="A44" s="13" t="s">
        <v>338</v>
      </c>
      <c r="B44" s="28"/>
      <c r="C44" s="30"/>
      <c r="D44" s="15" t="s">
        <v>392</v>
      </c>
      <c r="E44" s="16" t="s">
        <v>44</v>
      </c>
      <c r="F44" s="16" t="s">
        <v>45</v>
      </c>
      <c r="G44" s="17">
        <v>41119</v>
      </c>
      <c r="H44" s="18">
        <f>DATEDIF(G44,[2]PETUNJUK!$H$10,"y")</f>
        <v>6</v>
      </c>
      <c r="I44" s="18">
        <f t="shared" si="6"/>
        <v>6</v>
      </c>
      <c r="J44" s="19" t="s">
        <v>609</v>
      </c>
      <c r="K44" s="22" t="s">
        <v>393</v>
      </c>
      <c r="L44" s="19" t="s">
        <v>610</v>
      </c>
      <c r="M44" s="20">
        <v>32046</v>
      </c>
      <c r="N44" s="22" t="s">
        <v>394</v>
      </c>
      <c r="O44" s="19" t="s">
        <v>611</v>
      </c>
      <c r="P44" s="20">
        <v>33017</v>
      </c>
      <c r="Q44" s="21" t="s">
        <v>46</v>
      </c>
      <c r="R44" s="22" t="str">
        <f t="shared" si="12"/>
        <v>Pengusaha/Wiraswasta</v>
      </c>
      <c r="S44" s="21" t="s">
        <v>46</v>
      </c>
      <c r="T44" s="22" t="str">
        <f t="shared" si="13"/>
        <v>Pengusaha/Wiraswasta</v>
      </c>
      <c r="U44" s="23"/>
      <c r="V44" s="23"/>
      <c r="W44" s="24" t="s">
        <v>48</v>
      </c>
      <c r="X44" s="16" t="str">
        <f t="shared" si="14"/>
        <v>&lt;=SLTP</v>
      </c>
      <c r="Y44" s="24" t="s">
        <v>48</v>
      </c>
      <c r="Z44" s="16" t="str">
        <f t="shared" si="15"/>
        <v>&lt;=SLTP</v>
      </c>
      <c r="AA44" s="25"/>
      <c r="AB44" s="16"/>
      <c r="AC44" s="25"/>
      <c r="AD44" s="26"/>
      <c r="AE44" s="24"/>
      <c r="AF44" s="27"/>
      <c r="AG44" s="25"/>
      <c r="AH44" s="27"/>
      <c r="AI44" s="24"/>
      <c r="AJ44" s="27"/>
      <c r="AK44" s="35" t="s">
        <v>80</v>
      </c>
      <c r="AL44" s="24" t="s">
        <v>48</v>
      </c>
      <c r="AM44" s="27" t="str">
        <f t="shared" si="21"/>
        <v>TK</v>
      </c>
      <c r="AN44" s="22" t="s">
        <v>167</v>
      </c>
      <c r="AO44" s="22" t="s">
        <v>168</v>
      </c>
      <c r="AP44" s="30">
        <v>42</v>
      </c>
      <c r="AQ44" s="30">
        <v>6</v>
      </c>
      <c r="AR44" s="22" t="s">
        <v>103</v>
      </c>
      <c r="AS44" s="31" t="s">
        <v>612</v>
      </c>
      <c r="AT44" s="31"/>
      <c r="AU44" s="31"/>
      <c r="AV44" s="31"/>
      <c r="AW44" s="13"/>
      <c r="AX44" s="16">
        <v>2019</v>
      </c>
      <c r="AY44" s="33" t="s">
        <v>224</v>
      </c>
    </row>
    <row r="45" spans="1:51" ht="15.75" x14ac:dyDescent="0.25">
      <c r="A45" s="13" t="s">
        <v>339</v>
      </c>
      <c r="B45" s="28"/>
      <c r="C45" s="30"/>
      <c r="D45" s="15" t="s">
        <v>395</v>
      </c>
      <c r="E45" s="16" t="s">
        <v>52</v>
      </c>
      <c r="F45" s="16" t="s">
        <v>45</v>
      </c>
      <c r="G45" s="17">
        <v>40987</v>
      </c>
      <c r="H45" s="18">
        <f>DATEDIF(G45,[2]PETUNJUK!$H$10,"y")</f>
        <v>6</v>
      </c>
      <c r="I45" s="18">
        <f t="shared" si="6"/>
        <v>6</v>
      </c>
      <c r="J45" s="19" t="s">
        <v>613</v>
      </c>
      <c r="K45" s="22" t="s">
        <v>396</v>
      </c>
      <c r="L45" s="19" t="s">
        <v>614</v>
      </c>
      <c r="M45" s="20">
        <v>26425</v>
      </c>
      <c r="N45" s="22" t="s">
        <v>397</v>
      </c>
      <c r="O45" s="19" t="s">
        <v>615</v>
      </c>
      <c r="P45" s="20">
        <v>30150</v>
      </c>
      <c r="Q45" s="21" t="s">
        <v>601</v>
      </c>
      <c r="R45" s="22" t="str">
        <f t="shared" si="12"/>
        <v>Lainnya</v>
      </c>
      <c r="S45" s="21" t="s">
        <v>47</v>
      </c>
      <c r="T45" s="22" t="str">
        <f t="shared" si="13"/>
        <v>Tdk Bekerja</v>
      </c>
      <c r="U45" s="23"/>
      <c r="V45" s="23"/>
      <c r="W45" s="24" t="s">
        <v>48</v>
      </c>
      <c r="X45" s="16" t="str">
        <f t="shared" si="14"/>
        <v>&lt;=SLTP</v>
      </c>
      <c r="Y45" s="24" t="s">
        <v>48</v>
      </c>
      <c r="Z45" s="16" t="str">
        <f t="shared" si="15"/>
        <v>&lt;=SLTP</v>
      </c>
      <c r="AA45" s="25"/>
      <c r="AB45" s="16"/>
      <c r="AC45" s="25"/>
      <c r="AD45" s="26"/>
      <c r="AE45" s="24"/>
      <c r="AF45" s="27"/>
      <c r="AG45" s="25"/>
      <c r="AH45" s="27"/>
      <c r="AI45" s="24"/>
      <c r="AJ45" s="27"/>
      <c r="AK45" s="35" t="s">
        <v>48</v>
      </c>
      <c r="AL45" s="24" t="s">
        <v>48</v>
      </c>
      <c r="AM45" s="27" t="str">
        <f t="shared" si="21"/>
        <v>TK</v>
      </c>
      <c r="AN45" s="22" t="s">
        <v>167</v>
      </c>
      <c r="AO45" s="22" t="s">
        <v>204</v>
      </c>
      <c r="AP45" s="30">
        <v>55</v>
      </c>
      <c r="AQ45" s="30">
        <v>8</v>
      </c>
      <c r="AR45" s="22" t="s">
        <v>103</v>
      </c>
      <c r="AS45" s="31" t="s">
        <v>616</v>
      </c>
      <c r="AT45" s="31"/>
      <c r="AU45" s="31" t="s">
        <v>617</v>
      </c>
      <c r="AV45" s="31"/>
      <c r="AW45" s="13"/>
      <c r="AX45" s="16">
        <v>2019</v>
      </c>
      <c r="AY45" s="33" t="s">
        <v>398</v>
      </c>
    </row>
    <row r="46" spans="1:51" ht="15.75" x14ac:dyDescent="0.25">
      <c r="A46" s="13" t="s">
        <v>340</v>
      </c>
      <c r="B46" s="28"/>
      <c r="C46" s="30"/>
      <c r="D46" s="15" t="s">
        <v>399</v>
      </c>
      <c r="E46" s="16" t="s">
        <v>44</v>
      </c>
      <c r="F46" s="16" t="s">
        <v>45</v>
      </c>
      <c r="G46" s="17">
        <v>40939</v>
      </c>
      <c r="H46" s="18">
        <f>DATEDIF(G46,[2]PETUNJUK!$H$10,"y")</f>
        <v>7</v>
      </c>
      <c r="I46" s="18">
        <f t="shared" si="6"/>
        <v>7</v>
      </c>
      <c r="J46" s="19" t="s">
        <v>618</v>
      </c>
      <c r="K46" s="22" t="s">
        <v>400</v>
      </c>
      <c r="L46" s="19" t="s">
        <v>619</v>
      </c>
      <c r="M46" s="20">
        <v>30373</v>
      </c>
      <c r="N46" s="22" t="s">
        <v>401</v>
      </c>
      <c r="O46" s="19" t="s">
        <v>620</v>
      </c>
      <c r="P46" s="20">
        <v>31171</v>
      </c>
      <c r="Q46" s="21" t="s">
        <v>600</v>
      </c>
      <c r="R46" s="22" t="str">
        <f t="shared" si="12"/>
        <v>Seniman/Sejenis</v>
      </c>
      <c r="S46" s="21" t="s">
        <v>47</v>
      </c>
      <c r="T46" s="22" t="str">
        <f t="shared" si="13"/>
        <v>Tdk Bekerja</v>
      </c>
      <c r="U46" s="23"/>
      <c r="V46" s="23"/>
      <c r="W46" s="24" t="s">
        <v>48</v>
      </c>
      <c r="X46" s="16" t="str">
        <f t="shared" si="14"/>
        <v>&lt;=SLTP</v>
      </c>
      <c r="Y46" s="24" t="s">
        <v>48</v>
      </c>
      <c r="Z46" s="16" t="str">
        <f t="shared" si="15"/>
        <v>&lt;=SLTP</v>
      </c>
      <c r="AA46" s="25"/>
      <c r="AB46" s="16"/>
      <c r="AC46" s="25"/>
      <c r="AD46" s="26"/>
      <c r="AE46" s="24"/>
      <c r="AF46" s="27"/>
      <c r="AG46" s="25"/>
      <c r="AH46" s="27"/>
      <c r="AI46" s="24"/>
      <c r="AJ46" s="27"/>
      <c r="AK46" s="35" t="s">
        <v>48</v>
      </c>
      <c r="AL46" s="24" t="s">
        <v>48</v>
      </c>
      <c r="AM46" s="27" t="str">
        <f t="shared" si="21"/>
        <v>TK</v>
      </c>
      <c r="AN46" s="22" t="s">
        <v>167</v>
      </c>
      <c r="AO46" s="22" t="s">
        <v>204</v>
      </c>
      <c r="AP46" s="30">
        <v>51</v>
      </c>
      <c r="AQ46" s="30">
        <v>7</v>
      </c>
      <c r="AR46" s="22" t="s">
        <v>103</v>
      </c>
      <c r="AS46" s="31" t="s">
        <v>621</v>
      </c>
      <c r="AT46" s="31"/>
      <c r="AU46" s="31" t="s">
        <v>622</v>
      </c>
      <c r="AV46" s="31"/>
      <c r="AW46" s="13"/>
      <c r="AX46" s="16">
        <v>2019</v>
      </c>
      <c r="AY46" s="33" t="s">
        <v>402</v>
      </c>
    </row>
    <row r="47" spans="1:51" ht="15.75" x14ac:dyDescent="0.25">
      <c r="A47" s="13" t="s">
        <v>341</v>
      </c>
      <c r="B47" s="28"/>
      <c r="C47" s="30"/>
      <c r="D47" s="15" t="s">
        <v>403</v>
      </c>
      <c r="E47" s="16" t="s">
        <v>44</v>
      </c>
      <c r="F47" s="16" t="s">
        <v>45</v>
      </c>
      <c r="G47" s="17">
        <v>41293</v>
      </c>
      <c r="H47" s="18">
        <f>DATEDIF(G47,[2]PETUNJUK!$H$10,"y")</f>
        <v>6</v>
      </c>
      <c r="I47" s="18">
        <f t="shared" si="6"/>
        <v>6</v>
      </c>
      <c r="J47" s="19" t="s">
        <v>623</v>
      </c>
      <c r="K47" s="22" t="s">
        <v>404</v>
      </c>
      <c r="L47" s="19" t="s">
        <v>624</v>
      </c>
      <c r="M47" s="20">
        <v>32400</v>
      </c>
      <c r="N47" s="22" t="s">
        <v>405</v>
      </c>
      <c r="O47" s="19" t="s">
        <v>625</v>
      </c>
      <c r="P47" s="20">
        <v>24704</v>
      </c>
      <c r="Q47" s="21" t="s">
        <v>53</v>
      </c>
      <c r="R47" s="22" t="str">
        <f t="shared" si="12"/>
        <v>Peg.Swasta</v>
      </c>
      <c r="S47" s="21" t="s">
        <v>47</v>
      </c>
      <c r="T47" s="22" t="str">
        <f t="shared" si="13"/>
        <v>Tdk Bekerja</v>
      </c>
      <c r="U47" s="23"/>
      <c r="V47" s="23"/>
      <c r="W47" s="24" t="s">
        <v>50</v>
      </c>
      <c r="X47" s="16" t="str">
        <f t="shared" si="14"/>
        <v>SLTA</v>
      </c>
      <c r="Y47" s="24" t="s">
        <v>48</v>
      </c>
      <c r="Z47" s="16" t="str">
        <f t="shared" si="15"/>
        <v>&lt;=SLTP</v>
      </c>
      <c r="AA47" s="25"/>
      <c r="AB47" s="16"/>
      <c r="AC47" s="25"/>
      <c r="AD47" s="26"/>
      <c r="AE47" s="24"/>
      <c r="AF47" s="27"/>
      <c r="AG47" s="25"/>
      <c r="AH47" s="27"/>
      <c r="AI47" s="24"/>
      <c r="AJ47" s="27"/>
      <c r="AK47" s="35" t="s">
        <v>80</v>
      </c>
      <c r="AL47" s="24" t="s">
        <v>50</v>
      </c>
      <c r="AM47" s="27" t="str">
        <f t="shared" si="21"/>
        <v>RA</v>
      </c>
      <c r="AN47" s="22" t="s">
        <v>406</v>
      </c>
      <c r="AO47" s="22" t="s">
        <v>626</v>
      </c>
      <c r="AP47" s="30">
        <v>12</v>
      </c>
      <c r="AQ47" s="30">
        <v>4</v>
      </c>
      <c r="AR47" s="22" t="s">
        <v>627</v>
      </c>
      <c r="AS47" s="31" t="s">
        <v>628</v>
      </c>
      <c r="AT47" s="31"/>
      <c r="AU47" s="31" t="s">
        <v>629</v>
      </c>
      <c r="AV47" s="31"/>
      <c r="AW47" s="13"/>
      <c r="AX47" s="16">
        <v>2019</v>
      </c>
      <c r="AY47" s="33" t="s">
        <v>197</v>
      </c>
    </row>
    <row r="48" spans="1:51" ht="15.75" x14ac:dyDescent="0.25">
      <c r="A48" s="13" t="s">
        <v>342</v>
      </c>
      <c r="B48" s="28"/>
      <c r="C48" s="30"/>
      <c r="D48" s="15" t="s">
        <v>407</v>
      </c>
      <c r="E48" s="16" t="s">
        <v>44</v>
      </c>
      <c r="F48" s="16" t="s">
        <v>45</v>
      </c>
      <c r="G48" s="17">
        <v>41135</v>
      </c>
      <c r="H48" s="18">
        <f>DATEDIF(G48,[2]PETUNJUK!$H$10,"y")</f>
        <v>6</v>
      </c>
      <c r="I48" s="18">
        <f t="shared" si="6"/>
        <v>6</v>
      </c>
      <c r="J48" s="19" t="s">
        <v>630</v>
      </c>
      <c r="K48" s="22" t="s">
        <v>408</v>
      </c>
      <c r="L48" s="19" t="s">
        <v>631</v>
      </c>
      <c r="M48" s="20">
        <v>25743</v>
      </c>
      <c r="N48" s="22" t="s">
        <v>409</v>
      </c>
      <c r="O48" s="19" t="s">
        <v>632</v>
      </c>
      <c r="P48" s="20">
        <v>29313</v>
      </c>
      <c r="Q48" s="21" t="s">
        <v>53</v>
      </c>
      <c r="R48" s="22" t="str">
        <f t="shared" si="12"/>
        <v>Peg.Swasta</v>
      </c>
      <c r="S48" s="21" t="s">
        <v>53</v>
      </c>
      <c r="T48" s="22" t="str">
        <f t="shared" si="13"/>
        <v>Peg.Swasta</v>
      </c>
      <c r="U48" s="23"/>
      <c r="V48" s="23"/>
      <c r="W48" s="24" t="s">
        <v>50</v>
      </c>
      <c r="X48" s="16" t="str">
        <f t="shared" si="14"/>
        <v>SLTA</v>
      </c>
      <c r="Y48" s="24" t="s">
        <v>54</v>
      </c>
      <c r="Z48" s="16" t="str">
        <f t="shared" si="15"/>
        <v>D3</v>
      </c>
      <c r="AA48" s="25"/>
      <c r="AB48" s="16"/>
      <c r="AC48" s="25"/>
      <c r="AD48" s="26"/>
      <c r="AE48" s="24"/>
      <c r="AF48" s="27"/>
      <c r="AG48" s="25"/>
      <c r="AH48" s="27"/>
      <c r="AI48" s="24"/>
      <c r="AJ48" s="27"/>
      <c r="AK48" s="35" t="s">
        <v>80</v>
      </c>
      <c r="AL48" s="24" t="s">
        <v>48</v>
      </c>
      <c r="AM48" s="27" t="str">
        <f t="shared" si="21"/>
        <v>TK</v>
      </c>
      <c r="AN48" s="22" t="s">
        <v>410</v>
      </c>
      <c r="AO48" s="22" t="s">
        <v>633</v>
      </c>
      <c r="AP48" s="30">
        <v>1</v>
      </c>
      <c r="AQ48" s="30">
        <v>1</v>
      </c>
      <c r="AR48" s="22" t="s">
        <v>634</v>
      </c>
      <c r="AS48" s="31" t="s">
        <v>635</v>
      </c>
      <c r="AT48" s="31"/>
      <c r="AU48" s="31" t="s">
        <v>636</v>
      </c>
      <c r="AV48" s="31"/>
      <c r="AW48" s="13"/>
      <c r="AX48" s="16">
        <v>2019</v>
      </c>
      <c r="AY48" s="33" t="s">
        <v>411</v>
      </c>
    </row>
    <row r="49" spans="1:51" ht="15.75" x14ac:dyDescent="0.25">
      <c r="A49" s="13" t="s">
        <v>343</v>
      </c>
      <c r="B49" s="28"/>
      <c r="C49" s="30"/>
      <c r="D49" s="15" t="s">
        <v>412</v>
      </c>
      <c r="E49" s="16" t="s">
        <v>52</v>
      </c>
      <c r="F49" s="16" t="s">
        <v>45</v>
      </c>
      <c r="G49" s="17">
        <v>41351</v>
      </c>
      <c r="H49" s="18">
        <f>DATEDIF(G49,[2]PETUNJUK!$H$10,"y")</f>
        <v>5</v>
      </c>
      <c r="I49" s="18">
        <f t="shared" si="6"/>
        <v>5</v>
      </c>
      <c r="J49" s="19" t="s">
        <v>637</v>
      </c>
      <c r="K49" s="22" t="s">
        <v>413</v>
      </c>
      <c r="L49" s="19" t="s">
        <v>638</v>
      </c>
      <c r="M49" s="20">
        <v>32355</v>
      </c>
      <c r="N49" s="22" t="s">
        <v>414</v>
      </c>
      <c r="O49" s="19" t="s">
        <v>639</v>
      </c>
      <c r="P49" s="20">
        <v>27790</v>
      </c>
      <c r="Q49" s="21" t="s">
        <v>53</v>
      </c>
      <c r="R49" s="22" t="str">
        <f t="shared" si="12"/>
        <v>Peg.Swasta</v>
      </c>
      <c r="S49" s="21" t="s">
        <v>47</v>
      </c>
      <c r="T49" s="22" t="str">
        <f t="shared" si="13"/>
        <v>Tdk Bekerja</v>
      </c>
      <c r="U49" s="23"/>
      <c r="V49" s="23"/>
      <c r="W49" s="24" t="s">
        <v>50</v>
      </c>
      <c r="X49" s="16" t="str">
        <f t="shared" si="14"/>
        <v>SLTA</v>
      </c>
      <c r="Y49" s="24" t="s">
        <v>54</v>
      </c>
      <c r="Z49" s="16" t="str">
        <f t="shared" si="15"/>
        <v>D3</v>
      </c>
      <c r="AA49" s="25"/>
      <c r="AB49" s="16"/>
      <c r="AC49" s="25"/>
      <c r="AD49" s="26"/>
      <c r="AE49" s="24"/>
      <c r="AF49" s="27"/>
      <c r="AG49" s="25"/>
      <c r="AH49" s="27"/>
      <c r="AI49" s="24"/>
      <c r="AJ49" s="27"/>
      <c r="AK49" s="35" t="s">
        <v>80</v>
      </c>
      <c r="AL49" s="24" t="s">
        <v>48</v>
      </c>
      <c r="AM49" s="27" t="str">
        <f t="shared" si="21"/>
        <v>TK</v>
      </c>
      <c r="AN49" s="22" t="s">
        <v>68</v>
      </c>
      <c r="AO49" s="22" t="s">
        <v>81</v>
      </c>
      <c r="AP49" s="30">
        <v>4</v>
      </c>
      <c r="AQ49" s="30">
        <v>1</v>
      </c>
      <c r="AR49" s="22" t="s">
        <v>82</v>
      </c>
      <c r="AS49" s="31" t="s">
        <v>640</v>
      </c>
      <c r="AT49" s="31"/>
      <c r="AU49" s="31" t="s">
        <v>641</v>
      </c>
      <c r="AV49" s="31"/>
      <c r="AW49" s="13"/>
      <c r="AX49" s="16">
        <v>2019</v>
      </c>
      <c r="AY49" s="33" t="s">
        <v>415</v>
      </c>
    </row>
    <row r="50" spans="1:51" ht="15.75" x14ac:dyDescent="0.25">
      <c r="A50" s="13" t="s">
        <v>344</v>
      </c>
      <c r="B50" s="28"/>
      <c r="C50" s="30"/>
      <c r="D50" s="15" t="s">
        <v>416</v>
      </c>
      <c r="E50" s="16" t="s">
        <v>52</v>
      </c>
      <c r="F50" s="16" t="s">
        <v>45</v>
      </c>
      <c r="G50" s="17">
        <v>41041</v>
      </c>
      <c r="H50" s="18">
        <f>DATEDIF(G50,[2]PETUNJUK!$H$10,"y")</f>
        <v>6</v>
      </c>
      <c r="I50" s="18">
        <f t="shared" si="6"/>
        <v>6</v>
      </c>
      <c r="J50" s="19" t="s">
        <v>642</v>
      </c>
      <c r="K50" s="22" t="s">
        <v>417</v>
      </c>
      <c r="L50" s="19" t="s">
        <v>643</v>
      </c>
      <c r="M50" s="20">
        <v>30104</v>
      </c>
      <c r="N50" s="22" t="s">
        <v>418</v>
      </c>
      <c r="O50" s="19" t="s">
        <v>644</v>
      </c>
      <c r="P50" s="20">
        <v>31713</v>
      </c>
      <c r="Q50" s="21" t="s">
        <v>59</v>
      </c>
      <c r="R50" s="22" t="str">
        <f t="shared" si="12"/>
        <v>Guru/Dosen</v>
      </c>
      <c r="S50" s="21" t="s">
        <v>59</v>
      </c>
      <c r="T50" s="22" t="str">
        <f t="shared" si="13"/>
        <v>Guru/Dosen</v>
      </c>
      <c r="U50" s="23"/>
      <c r="V50" s="23"/>
      <c r="W50" s="24" t="s">
        <v>55</v>
      </c>
      <c r="X50" s="16" t="str">
        <f t="shared" si="14"/>
        <v>S1</v>
      </c>
      <c r="Y50" s="24" t="s">
        <v>55</v>
      </c>
      <c r="Z50" s="16" t="str">
        <f t="shared" si="15"/>
        <v>S1</v>
      </c>
      <c r="AA50" s="25"/>
      <c r="AB50" s="16"/>
      <c r="AC50" s="25"/>
      <c r="AD50" s="26"/>
      <c r="AE50" s="24"/>
      <c r="AF50" s="27"/>
      <c r="AG50" s="25"/>
      <c r="AH50" s="27"/>
      <c r="AI50" s="24"/>
      <c r="AJ50" s="27"/>
      <c r="AK50" s="35" t="s">
        <v>80</v>
      </c>
      <c r="AL50" s="24" t="s">
        <v>48</v>
      </c>
      <c r="AM50" s="27" t="str">
        <f t="shared" si="21"/>
        <v>TK</v>
      </c>
      <c r="AN50" s="22" t="s">
        <v>68</v>
      </c>
      <c r="AO50" s="22" t="s">
        <v>194</v>
      </c>
      <c r="AP50" s="30">
        <v>25</v>
      </c>
      <c r="AQ50" s="30">
        <v>4</v>
      </c>
      <c r="AR50" s="22" t="s">
        <v>70</v>
      </c>
      <c r="AS50" s="31" t="s">
        <v>645</v>
      </c>
      <c r="AT50" s="31"/>
      <c r="AU50" s="31" t="s">
        <v>646</v>
      </c>
      <c r="AV50" s="31" t="s">
        <v>647</v>
      </c>
      <c r="AW50" s="13"/>
      <c r="AX50" s="16">
        <v>2019</v>
      </c>
      <c r="AY50" s="33" t="s">
        <v>419</v>
      </c>
    </row>
    <row r="51" spans="1:51" ht="15.75" x14ac:dyDescent="0.25">
      <c r="A51" s="13" t="s">
        <v>345</v>
      </c>
      <c r="B51" s="28"/>
      <c r="C51" s="30"/>
      <c r="D51" s="15" t="s">
        <v>427</v>
      </c>
      <c r="E51" s="16" t="s">
        <v>52</v>
      </c>
      <c r="F51" s="16" t="s">
        <v>45</v>
      </c>
      <c r="G51" s="17">
        <v>41090</v>
      </c>
      <c r="H51" s="18">
        <f>DATEDIF(G51,[2]PETUNJUK!$H$10,"y")</f>
        <v>6</v>
      </c>
      <c r="I51" s="18">
        <f t="shared" si="6"/>
        <v>6</v>
      </c>
      <c r="J51" s="19" t="s">
        <v>648</v>
      </c>
      <c r="K51" s="22" t="s">
        <v>428</v>
      </c>
      <c r="L51" s="19" t="s">
        <v>649</v>
      </c>
      <c r="M51" s="20">
        <v>27820</v>
      </c>
      <c r="N51" s="22" t="s">
        <v>429</v>
      </c>
      <c r="O51" s="19" t="s">
        <v>650</v>
      </c>
      <c r="P51" s="20">
        <v>28900</v>
      </c>
      <c r="Q51" s="21" t="s">
        <v>46</v>
      </c>
      <c r="R51" s="22" t="str">
        <f t="shared" si="12"/>
        <v>Pengusaha/Wiraswasta</v>
      </c>
      <c r="S51" s="21" t="s">
        <v>47</v>
      </c>
      <c r="T51" s="22" t="str">
        <f t="shared" si="13"/>
        <v>Tdk Bekerja</v>
      </c>
      <c r="U51" s="23"/>
      <c r="V51" s="23"/>
      <c r="W51" s="24" t="s">
        <v>55</v>
      </c>
      <c r="X51" s="16" t="str">
        <f t="shared" si="14"/>
        <v>S1</v>
      </c>
      <c r="Y51" s="24" t="s">
        <v>48</v>
      </c>
      <c r="Z51" s="16" t="str">
        <f t="shared" si="15"/>
        <v>&lt;=SLTP</v>
      </c>
      <c r="AA51" s="25"/>
      <c r="AB51" s="16"/>
      <c r="AC51" s="25"/>
      <c r="AD51" s="26"/>
      <c r="AE51" s="24"/>
      <c r="AF51" s="27"/>
      <c r="AG51" s="25"/>
      <c r="AH51" s="27"/>
      <c r="AI51" s="24"/>
      <c r="AJ51" s="27"/>
      <c r="AK51" s="35">
        <v>2</v>
      </c>
      <c r="AL51" s="24" t="s">
        <v>48</v>
      </c>
      <c r="AM51" s="27" t="str">
        <f t="shared" si="21"/>
        <v>TK</v>
      </c>
      <c r="AN51" s="22" t="s">
        <v>410</v>
      </c>
      <c r="AO51" s="22" t="s">
        <v>81</v>
      </c>
      <c r="AP51" s="30">
        <v>2</v>
      </c>
      <c r="AQ51" s="30">
        <v>3</v>
      </c>
      <c r="AR51" s="22" t="s">
        <v>82</v>
      </c>
      <c r="AS51" s="31" t="s">
        <v>651</v>
      </c>
      <c r="AT51" s="31"/>
      <c r="AU51" s="31" t="s">
        <v>652</v>
      </c>
      <c r="AV51" s="31"/>
      <c r="AW51" s="13"/>
      <c r="AX51" s="16">
        <v>2019</v>
      </c>
      <c r="AY51" s="33" t="s">
        <v>430</v>
      </c>
    </row>
    <row r="52" spans="1:51" ht="15.75" x14ac:dyDescent="0.25">
      <c r="A52" s="13" t="s">
        <v>346</v>
      </c>
      <c r="B52" s="28"/>
      <c r="C52" s="30"/>
      <c r="D52" s="15" t="s">
        <v>431</v>
      </c>
      <c r="E52" s="16" t="s">
        <v>52</v>
      </c>
      <c r="F52" s="16" t="s">
        <v>45</v>
      </c>
      <c r="G52" s="17">
        <v>41090</v>
      </c>
      <c r="H52" s="18">
        <f>DATEDIF(G52,[2]PETUNJUK!$H$10,"y")</f>
        <v>6</v>
      </c>
      <c r="I52" s="18">
        <f t="shared" si="6"/>
        <v>6</v>
      </c>
      <c r="J52" s="19" t="s">
        <v>654</v>
      </c>
      <c r="K52" s="22" t="s">
        <v>428</v>
      </c>
      <c r="L52" s="19" t="s">
        <v>649</v>
      </c>
      <c r="M52" s="20">
        <v>27821</v>
      </c>
      <c r="N52" s="22" t="s">
        <v>429</v>
      </c>
      <c r="O52" s="19" t="s">
        <v>650</v>
      </c>
      <c r="P52" s="20">
        <v>28901</v>
      </c>
      <c r="Q52" s="21" t="s">
        <v>599</v>
      </c>
      <c r="R52" s="22" t="str">
        <f t="shared" ref="R52" si="22">IF(Q52="01","Tdk Bekerja",IF(Q52="02","Pensiunan/Alm.",IF(Q52="03","PNS",IF(Q52="04","TNI/POLRI",IF(Q52="05","Guru/Dosen",IF(Q52="06","Peg.Swasta",IF(Q52="07","Pengusaha/Wiraswasta",IF(Q52="08","Pengacara/Hakim/Jaksa/Notaris",IF(Q52="09","Seniman/Sejenis",IF(Q52="10","Dokter/Sejenis",IF(Q52="11","Penerbangan",IF(Q52="12","Pedagang",IF(Q52="13","Petani/ternak",IF(Q52="14","Nelayan",IF(Q52="15","Buruh",IF(Q52="16","Angkutan",IF(Q52="17","PolitikusS",IF(Q52="18","Lainnya","DI ISI"))))))))))))))))))</f>
        <v>Pengacara/Hakim/Jaksa/Notaris</v>
      </c>
      <c r="S52" s="21" t="s">
        <v>653</v>
      </c>
      <c r="T52" s="22" t="str">
        <f t="shared" ref="T52:T88" si="23">IF(S52="01","Tdk Bekerja",IF(S52="02","Pensiunan/Alm.",IF(S52="03","PNS",IF(S52="04","TNI/POLRI",IF(S52="05","Guru/Dosen",IF(S52="06","Peg.Swasta",IF(S52="07","Pengusaha/Wiraswasta",IF(S52="08","Pengacara/Hakim/Jaksa/Notaris",IF(S52="09","Seniman/Sejenis",IF(S52="10","Dokter/Sejenis",IF(S52="11","Penerbangan",IF(S52="12","Pedagang",IF(S52="13","Petani/ternak",IF(S52="14","Nelayan",IF(S52="15","Buruh",IF(S52="16","Angkutan",IF(S52="17","PolitikusS",IF(S52="18","Lainnya","DI ISI"))))))))))))))))))</f>
        <v>Pensiunan/Alm.</v>
      </c>
      <c r="U52" s="23"/>
      <c r="V52" s="23"/>
      <c r="W52" s="24" t="s">
        <v>607</v>
      </c>
      <c r="X52" s="16" t="str">
        <f t="shared" ref="X52" si="24">IF(W52="0","Tdk Pnddkan Formal",IF(W52="1","&lt;=SLTP",IF(W52="2","SLTA",IF(W52="3","D1",IF(W52="4","D2",IF(W52="5","D3",IF(W52="6","D4",IF(W52="7","S1",IF(W52="8","S2",IF(W52="9","S3","DI ISI"))))))))))</f>
        <v>S2</v>
      </c>
      <c r="Y52" s="24" t="s">
        <v>50</v>
      </c>
      <c r="Z52" s="16" t="str">
        <f t="shared" ref="Z52:Z88" si="25">IF(Y52="0","Tdk Pnddkan Formal",IF(Y52="1","&lt;=SLTP",IF(Y52="2","SLTA",IF(Y52="3","D1",IF(Y52="4","D2",IF(Y52="5","D3",IF(Y52="6","D4",IF(Y52="7","S1",IF(Y52="8","S2",IF(Y52="9","S3","DI ISI"))))))))))</f>
        <v>SLTA</v>
      </c>
      <c r="AA52" s="25"/>
      <c r="AB52" s="16"/>
      <c r="AC52" s="25"/>
      <c r="AD52" s="26"/>
      <c r="AE52" s="24"/>
      <c r="AF52" s="27"/>
      <c r="AG52" s="25"/>
      <c r="AH52" s="27"/>
      <c r="AI52" s="24"/>
      <c r="AJ52" s="27"/>
      <c r="AK52" s="35">
        <v>2</v>
      </c>
      <c r="AL52" s="24" t="s">
        <v>48</v>
      </c>
      <c r="AM52" s="27" t="str">
        <f t="shared" ref="AM52:AM88" si="26">IF(AL52="1","TK",IF(AL52="2","RA",IF(AL52="3","PAUD",IF(AL52="4","TKLB",IF(AL52="5","Langsung dari Ortu","DI ISI")))))</f>
        <v>TK</v>
      </c>
      <c r="AN52" s="22" t="s">
        <v>410</v>
      </c>
      <c r="AO52" s="22" t="s">
        <v>81</v>
      </c>
      <c r="AP52" s="30">
        <v>2</v>
      </c>
      <c r="AQ52" s="30">
        <v>3</v>
      </c>
      <c r="AR52" s="22" t="s">
        <v>82</v>
      </c>
      <c r="AS52" s="31" t="s">
        <v>651</v>
      </c>
      <c r="AT52" s="31"/>
      <c r="AU52" s="31" t="s">
        <v>652</v>
      </c>
      <c r="AV52" s="31"/>
      <c r="AW52" s="13"/>
      <c r="AX52" s="16">
        <v>2019</v>
      </c>
      <c r="AY52" s="33" t="s">
        <v>432</v>
      </c>
    </row>
    <row r="53" spans="1:51" ht="15.75" x14ac:dyDescent="0.25">
      <c r="A53" s="13" t="s">
        <v>347</v>
      </c>
      <c r="B53" s="28"/>
      <c r="C53" s="30"/>
      <c r="D53" s="15" t="s">
        <v>433</v>
      </c>
      <c r="E53" s="16" t="s">
        <v>44</v>
      </c>
      <c r="F53" s="16" t="s">
        <v>45</v>
      </c>
      <c r="G53" s="17">
        <v>40950</v>
      </c>
      <c r="H53" s="18">
        <f>DATEDIF(G53,[2]PETUNJUK!$H$10,"y")</f>
        <v>7</v>
      </c>
      <c r="I53" s="18">
        <f t="shared" si="6"/>
        <v>7</v>
      </c>
      <c r="J53" s="19" t="s">
        <v>655</v>
      </c>
      <c r="K53" s="22"/>
      <c r="L53" s="19" t="s">
        <v>656</v>
      </c>
      <c r="M53" s="20">
        <v>27575</v>
      </c>
      <c r="N53" s="22" t="s">
        <v>434</v>
      </c>
      <c r="O53" s="19" t="s">
        <v>657</v>
      </c>
      <c r="P53" s="20">
        <v>26385</v>
      </c>
      <c r="Q53" s="21"/>
      <c r="R53" s="22" t="str">
        <f t="shared" si="12"/>
        <v>DI ISI</v>
      </c>
      <c r="S53" s="21" t="s">
        <v>56</v>
      </c>
      <c r="T53" s="22" t="str">
        <f t="shared" si="23"/>
        <v>Pedagang</v>
      </c>
      <c r="U53" s="23"/>
      <c r="V53" s="23"/>
      <c r="W53" s="24"/>
      <c r="X53" s="16" t="str">
        <f t="shared" si="14"/>
        <v>DI ISI</v>
      </c>
      <c r="Y53" s="24" t="s">
        <v>48</v>
      </c>
      <c r="Z53" s="16" t="str">
        <f t="shared" si="25"/>
        <v>&lt;=SLTP</v>
      </c>
      <c r="AA53" s="25"/>
      <c r="AB53" s="16"/>
      <c r="AC53" s="25"/>
      <c r="AD53" s="26"/>
      <c r="AE53" s="24"/>
      <c r="AF53" s="27"/>
      <c r="AG53" s="25"/>
      <c r="AH53" s="27"/>
      <c r="AI53" s="24"/>
      <c r="AJ53" s="27"/>
      <c r="AK53" s="35">
        <v>0</v>
      </c>
      <c r="AL53" s="24" t="s">
        <v>48</v>
      </c>
      <c r="AM53" s="27" t="str">
        <f t="shared" si="26"/>
        <v>TK</v>
      </c>
      <c r="AN53" s="22" t="s">
        <v>410</v>
      </c>
      <c r="AO53" s="22" t="s">
        <v>658</v>
      </c>
      <c r="AP53" s="30">
        <v>3</v>
      </c>
      <c r="AQ53" s="30">
        <v>2</v>
      </c>
      <c r="AR53" s="22" t="s">
        <v>82</v>
      </c>
      <c r="AS53" s="31" t="s">
        <v>659</v>
      </c>
      <c r="AT53" s="31"/>
      <c r="AU53" s="31" t="s">
        <v>660</v>
      </c>
      <c r="AV53" s="31"/>
      <c r="AW53" s="13"/>
      <c r="AX53" s="16">
        <v>2019</v>
      </c>
      <c r="AY53" s="33" t="s">
        <v>435</v>
      </c>
    </row>
    <row r="54" spans="1:51" ht="15.75" x14ac:dyDescent="0.25">
      <c r="A54" s="13" t="s">
        <v>348</v>
      </c>
      <c r="B54" s="28"/>
      <c r="C54" s="30"/>
      <c r="D54" s="15" t="s">
        <v>436</v>
      </c>
      <c r="E54" s="16" t="s">
        <v>52</v>
      </c>
      <c r="F54" s="16" t="s">
        <v>45</v>
      </c>
      <c r="G54" s="17">
        <v>41248</v>
      </c>
      <c r="H54" s="18">
        <f>DATEDIF(G54,[2]PETUNJUK!$H$10,"y")</f>
        <v>6</v>
      </c>
      <c r="I54" s="18">
        <f t="shared" si="6"/>
        <v>6</v>
      </c>
      <c r="J54" s="19" t="s">
        <v>661</v>
      </c>
      <c r="K54" s="22" t="s">
        <v>437</v>
      </c>
      <c r="L54" s="19" t="s">
        <v>662</v>
      </c>
      <c r="M54" s="20">
        <v>27062</v>
      </c>
      <c r="N54" s="22" t="s">
        <v>438</v>
      </c>
      <c r="O54" s="19" t="s">
        <v>663</v>
      </c>
      <c r="P54" s="20">
        <v>30647</v>
      </c>
      <c r="Q54" s="21" t="s">
        <v>46</v>
      </c>
      <c r="R54" s="22" t="str">
        <f t="shared" si="12"/>
        <v>Pengusaha/Wiraswasta</v>
      </c>
      <c r="S54" s="21" t="s">
        <v>47</v>
      </c>
      <c r="T54" s="22" t="str">
        <f t="shared" si="23"/>
        <v>Tdk Bekerja</v>
      </c>
      <c r="U54" s="23"/>
      <c r="V54" s="23"/>
      <c r="W54" s="24" t="s">
        <v>48</v>
      </c>
      <c r="X54" s="16" t="str">
        <f t="shared" si="14"/>
        <v>&lt;=SLTP</v>
      </c>
      <c r="Y54" s="24" t="s">
        <v>48</v>
      </c>
      <c r="Z54" s="16" t="str">
        <f t="shared" si="25"/>
        <v>&lt;=SLTP</v>
      </c>
      <c r="AA54" s="25"/>
      <c r="AB54" s="16"/>
      <c r="AC54" s="25"/>
      <c r="AD54" s="26"/>
      <c r="AE54" s="24"/>
      <c r="AF54" s="27"/>
      <c r="AG54" s="25"/>
      <c r="AH54" s="27"/>
      <c r="AI54" s="24"/>
      <c r="AJ54" s="27"/>
      <c r="AK54" s="35">
        <v>2</v>
      </c>
      <c r="AL54" s="24"/>
      <c r="AM54" s="27" t="str">
        <f t="shared" si="26"/>
        <v>DI ISI</v>
      </c>
      <c r="AN54" s="22"/>
      <c r="AO54" s="22" t="s">
        <v>102</v>
      </c>
      <c r="AP54" s="30">
        <v>21</v>
      </c>
      <c r="AQ54" s="30">
        <v>4</v>
      </c>
      <c r="AR54" s="22" t="s">
        <v>103</v>
      </c>
      <c r="AS54" s="31" t="s">
        <v>664</v>
      </c>
      <c r="AT54" s="31"/>
      <c r="AU54" s="31"/>
      <c r="AV54" s="31"/>
      <c r="AW54" s="13"/>
      <c r="AX54" s="16">
        <v>2019</v>
      </c>
      <c r="AY54" s="33" t="s">
        <v>95</v>
      </c>
    </row>
    <row r="55" spans="1:51" ht="15.75" x14ac:dyDescent="0.25">
      <c r="A55" s="13" t="s">
        <v>349</v>
      </c>
      <c r="B55" s="28"/>
      <c r="C55" s="30"/>
      <c r="D55" s="15" t="s">
        <v>439</v>
      </c>
      <c r="E55" s="16" t="s">
        <v>44</v>
      </c>
      <c r="F55" s="16" t="s">
        <v>45</v>
      </c>
      <c r="G55" s="17">
        <v>41268</v>
      </c>
      <c r="H55" s="18">
        <f>DATEDIF(G55,[2]PETUNJUK!$H$10,"y")</f>
        <v>6</v>
      </c>
      <c r="I55" s="18">
        <f t="shared" si="6"/>
        <v>6</v>
      </c>
      <c r="J55" s="19" t="s">
        <v>665</v>
      </c>
      <c r="K55" s="22" t="s">
        <v>440</v>
      </c>
      <c r="L55" s="19" t="s">
        <v>666</v>
      </c>
      <c r="M55" s="20">
        <v>30497</v>
      </c>
      <c r="N55" s="22" t="s">
        <v>441</v>
      </c>
      <c r="O55" s="19" t="s">
        <v>667</v>
      </c>
      <c r="P55" s="20">
        <v>27447</v>
      </c>
      <c r="Q55" s="21" t="s">
        <v>58</v>
      </c>
      <c r="R55" s="22" t="str">
        <f t="shared" si="12"/>
        <v>Buruh</v>
      </c>
      <c r="S55" s="21" t="s">
        <v>47</v>
      </c>
      <c r="T55" s="22" t="str">
        <f t="shared" si="23"/>
        <v>Tdk Bekerja</v>
      </c>
      <c r="U55" s="23"/>
      <c r="V55" s="23"/>
      <c r="W55" s="24" t="s">
        <v>48</v>
      </c>
      <c r="X55" s="16" t="str">
        <f t="shared" si="14"/>
        <v>&lt;=SLTP</v>
      </c>
      <c r="Y55" s="24" t="s">
        <v>48</v>
      </c>
      <c r="Z55" s="16" t="str">
        <f t="shared" si="25"/>
        <v>&lt;=SLTP</v>
      </c>
      <c r="AA55" s="25"/>
      <c r="AB55" s="16"/>
      <c r="AC55" s="25"/>
      <c r="AD55" s="26"/>
      <c r="AE55" s="24"/>
      <c r="AF55" s="27"/>
      <c r="AG55" s="25"/>
      <c r="AH55" s="27"/>
      <c r="AI55" s="24"/>
      <c r="AJ55" s="27"/>
      <c r="AK55" s="35">
        <v>3</v>
      </c>
      <c r="AL55" s="24" t="s">
        <v>48</v>
      </c>
      <c r="AM55" s="27" t="str">
        <f t="shared" si="26"/>
        <v>TK</v>
      </c>
      <c r="AN55" s="22" t="s">
        <v>442</v>
      </c>
      <c r="AO55" s="22" t="s">
        <v>102</v>
      </c>
      <c r="AP55" s="30">
        <v>21</v>
      </c>
      <c r="AQ55" s="30">
        <v>4</v>
      </c>
      <c r="AR55" s="22" t="s">
        <v>103</v>
      </c>
      <c r="AS55" s="31" t="s">
        <v>668</v>
      </c>
      <c r="AT55" s="31"/>
      <c r="AU55" s="31" t="s">
        <v>669</v>
      </c>
      <c r="AV55" s="31"/>
      <c r="AW55" s="13"/>
      <c r="AX55" s="16">
        <v>2019</v>
      </c>
      <c r="AY55" s="33" t="s">
        <v>443</v>
      </c>
    </row>
    <row r="56" spans="1:51" ht="15.75" x14ac:dyDescent="0.25">
      <c r="A56" s="13" t="s">
        <v>350</v>
      </c>
      <c r="B56" s="28"/>
      <c r="C56" s="30"/>
      <c r="D56" s="15" t="s">
        <v>444</v>
      </c>
      <c r="E56" s="16" t="s">
        <v>52</v>
      </c>
      <c r="F56" s="16" t="s">
        <v>45</v>
      </c>
      <c r="G56" s="17">
        <v>40994</v>
      </c>
      <c r="H56" s="18">
        <f>DATEDIF(G56,[2]PETUNJUK!$H$10,"y")</f>
        <v>6</v>
      </c>
      <c r="I56" s="18">
        <f t="shared" si="6"/>
        <v>6</v>
      </c>
      <c r="J56" s="19" t="s">
        <v>670</v>
      </c>
      <c r="K56" s="22" t="s">
        <v>445</v>
      </c>
      <c r="L56" s="19" t="s">
        <v>671</v>
      </c>
      <c r="M56" s="20">
        <v>25639</v>
      </c>
      <c r="N56" s="22" t="s">
        <v>446</v>
      </c>
      <c r="O56" s="19" t="s">
        <v>672</v>
      </c>
      <c r="P56" s="20">
        <v>27264</v>
      </c>
      <c r="Q56" s="21" t="s">
        <v>57</v>
      </c>
      <c r="R56" s="22" t="str">
        <f t="shared" si="12"/>
        <v>Angkutan</v>
      </c>
      <c r="S56" s="21" t="s">
        <v>47</v>
      </c>
      <c r="T56" s="22" t="str">
        <f t="shared" si="23"/>
        <v>Tdk Bekerja</v>
      </c>
      <c r="U56" s="23"/>
      <c r="V56" s="23"/>
      <c r="W56" s="24" t="s">
        <v>48</v>
      </c>
      <c r="X56" s="16" t="str">
        <f t="shared" si="14"/>
        <v>&lt;=SLTP</v>
      </c>
      <c r="Y56" s="24" t="s">
        <v>48</v>
      </c>
      <c r="Z56" s="16" t="str">
        <f t="shared" si="25"/>
        <v>&lt;=SLTP</v>
      </c>
      <c r="AA56" s="25"/>
      <c r="AB56" s="16"/>
      <c r="AC56" s="25"/>
      <c r="AD56" s="26"/>
      <c r="AE56" s="24"/>
      <c r="AF56" s="27"/>
      <c r="AG56" s="25"/>
      <c r="AH56" s="27"/>
      <c r="AI56" s="24"/>
      <c r="AJ56" s="27"/>
      <c r="AK56" s="35">
        <v>1</v>
      </c>
      <c r="AL56" s="24" t="s">
        <v>48</v>
      </c>
      <c r="AM56" s="27" t="str">
        <f t="shared" si="26"/>
        <v>TK</v>
      </c>
      <c r="AN56" s="22" t="s">
        <v>442</v>
      </c>
      <c r="AO56" s="22" t="s">
        <v>204</v>
      </c>
      <c r="AP56" s="30">
        <v>57</v>
      </c>
      <c r="AQ56" s="30">
        <v>8</v>
      </c>
      <c r="AR56" s="22" t="s">
        <v>103</v>
      </c>
      <c r="AS56" s="31" t="s">
        <v>673</v>
      </c>
      <c r="AT56" s="31"/>
      <c r="AU56" s="31"/>
      <c r="AV56" s="31"/>
      <c r="AW56" s="13"/>
      <c r="AX56" s="16">
        <v>2019</v>
      </c>
      <c r="AY56" s="33" t="s">
        <v>447</v>
      </c>
    </row>
    <row r="57" spans="1:51" ht="15.75" x14ac:dyDescent="0.25">
      <c r="A57" s="13" t="s">
        <v>351</v>
      </c>
      <c r="B57" s="28"/>
      <c r="C57" s="30"/>
      <c r="D57" s="15" t="s">
        <v>455</v>
      </c>
      <c r="E57" s="16" t="s">
        <v>44</v>
      </c>
      <c r="F57" s="16" t="s">
        <v>45</v>
      </c>
      <c r="G57" s="17">
        <v>40945</v>
      </c>
      <c r="H57" s="18">
        <f>DATEDIF(G57,[2]PETUNJUK!$H$10,"y")</f>
        <v>7</v>
      </c>
      <c r="I57" s="18">
        <f t="shared" si="6"/>
        <v>7</v>
      </c>
      <c r="J57" s="19" t="s">
        <v>674</v>
      </c>
      <c r="K57" s="22" t="s">
        <v>456</v>
      </c>
      <c r="L57" s="19" t="s">
        <v>675</v>
      </c>
      <c r="M57" s="20">
        <v>28815</v>
      </c>
      <c r="N57" s="22" t="s">
        <v>457</v>
      </c>
      <c r="O57" s="19" t="s">
        <v>676</v>
      </c>
      <c r="P57" s="20">
        <v>30497</v>
      </c>
      <c r="Q57" s="21" t="s">
        <v>58</v>
      </c>
      <c r="R57" s="22" t="str">
        <f t="shared" si="12"/>
        <v>Buruh</v>
      </c>
      <c r="S57" s="21" t="s">
        <v>47</v>
      </c>
      <c r="T57" s="22" t="str">
        <f t="shared" si="23"/>
        <v>Tdk Bekerja</v>
      </c>
      <c r="U57" s="23"/>
      <c r="V57" s="23"/>
      <c r="W57" s="24" t="s">
        <v>48</v>
      </c>
      <c r="X57" s="16" t="str">
        <f t="shared" si="14"/>
        <v>&lt;=SLTP</v>
      </c>
      <c r="Y57" s="24" t="s">
        <v>48</v>
      </c>
      <c r="Z57" s="16" t="str">
        <f t="shared" si="25"/>
        <v>&lt;=SLTP</v>
      </c>
      <c r="AA57" s="25"/>
      <c r="AB57" s="16"/>
      <c r="AC57" s="25"/>
      <c r="AD57" s="26"/>
      <c r="AE57" s="24"/>
      <c r="AF57" s="27"/>
      <c r="AG57" s="25"/>
      <c r="AH57" s="27"/>
      <c r="AI57" s="24"/>
      <c r="AJ57" s="27"/>
      <c r="AK57" s="35">
        <v>1</v>
      </c>
      <c r="AL57" s="24" t="s">
        <v>48</v>
      </c>
      <c r="AM57" s="27" t="str">
        <f t="shared" si="26"/>
        <v>TK</v>
      </c>
      <c r="AN57" s="22" t="s">
        <v>442</v>
      </c>
      <c r="AO57" s="22" t="s">
        <v>102</v>
      </c>
      <c r="AP57" s="30">
        <v>25</v>
      </c>
      <c r="AQ57" s="30">
        <v>4</v>
      </c>
      <c r="AR57" s="22" t="s">
        <v>103</v>
      </c>
      <c r="AS57" s="31" t="s">
        <v>677</v>
      </c>
      <c r="AT57" s="31"/>
      <c r="AU57" s="31" t="s">
        <v>678</v>
      </c>
      <c r="AV57" s="31"/>
      <c r="AW57" s="13"/>
      <c r="AX57" s="16">
        <v>2019</v>
      </c>
      <c r="AY57" s="33" t="s">
        <v>458</v>
      </c>
    </row>
    <row r="58" spans="1:51" ht="15.75" x14ac:dyDescent="0.25">
      <c r="A58" s="13" t="s">
        <v>420</v>
      </c>
      <c r="B58" s="28"/>
      <c r="C58" s="30"/>
      <c r="D58" s="15" t="s">
        <v>459</v>
      </c>
      <c r="E58" s="16" t="s">
        <v>44</v>
      </c>
      <c r="F58" s="16" t="s">
        <v>45</v>
      </c>
      <c r="G58" s="17">
        <v>41187</v>
      </c>
      <c r="H58" s="18">
        <f>DATEDIF(G58,[2]PETUNJUK!$H$10,"y")</f>
        <v>6</v>
      </c>
      <c r="I58" s="18">
        <f t="shared" si="6"/>
        <v>6</v>
      </c>
      <c r="J58" s="19" t="s">
        <v>679</v>
      </c>
      <c r="K58" s="22" t="s">
        <v>460</v>
      </c>
      <c r="L58" s="19" t="s">
        <v>680</v>
      </c>
      <c r="M58" s="20">
        <v>28926</v>
      </c>
      <c r="N58" s="22" t="s">
        <v>461</v>
      </c>
      <c r="O58" s="19" t="s">
        <v>681</v>
      </c>
      <c r="P58" s="20">
        <v>30324</v>
      </c>
      <c r="Q58" s="21" t="s">
        <v>46</v>
      </c>
      <c r="R58" s="22" t="str">
        <f t="shared" si="12"/>
        <v>Pengusaha/Wiraswasta</v>
      </c>
      <c r="S58" s="21" t="s">
        <v>47</v>
      </c>
      <c r="T58" s="22" t="str">
        <f t="shared" si="23"/>
        <v>Tdk Bekerja</v>
      </c>
      <c r="U58" s="23"/>
      <c r="V58" s="23"/>
      <c r="W58" s="24" t="s">
        <v>48</v>
      </c>
      <c r="X58" s="16" t="str">
        <f t="shared" si="14"/>
        <v>&lt;=SLTP</v>
      </c>
      <c r="Y58" s="24" t="s">
        <v>50</v>
      </c>
      <c r="Z58" s="16" t="str">
        <f t="shared" si="25"/>
        <v>SLTA</v>
      </c>
      <c r="AA58" s="25"/>
      <c r="AB58" s="16"/>
      <c r="AC58" s="25"/>
      <c r="AD58" s="26"/>
      <c r="AE58" s="24"/>
      <c r="AF58" s="27"/>
      <c r="AG58" s="25"/>
      <c r="AH58" s="27"/>
      <c r="AI58" s="24"/>
      <c r="AJ58" s="27"/>
      <c r="AK58" s="35">
        <v>1</v>
      </c>
      <c r="AL58" s="24" t="s">
        <v>48</v>
      </c>
      <c r="AM58" s="27" t="str">
        <f t="shared" si="26"/>
        <v>TK</v>
      </c>
      <c r="AN58" s="22" t="s">
        <v>442</v>
      </c>
      <c r="AO58" s="22" t="s">
        <v>102</v>
      </c>
      <c r="AP58" s="30">
        <v>8</v>
      </c>
      <c r="AQ58" s="30">
        <v>2</v>
      </c>
      <c r="AR58" s="22" t="s">
        <v>103</v>
      </c>
      <c r="AS58" s="31" t="s">
        <v>682</v>
      </c>
      <c r="AT58" s="31"/>
      <c r="AU58" s="31" t="s">
        <v>683</v>
      </c>
      <c r="AV58" s="31"/>
      <c r="AW58" s="13"/>
      <c r="AX58" s="16">
        <v>2019</v>
      </c>
      <c r="AY58" s="33" t="s">
        <v>462</v>
      </c>
    </row>
    <row r="59" spans="1:51" ht="15.75" x14ac:dyDescent="0.25">
      <c r="A59" s="13" t="s">
        <v>421</v>
      </c>
      <c r="B59" s="28"/>
      <c r="C59" s="30"/>
      <c r="D59" s="15" t="s">
        <v>463</v>
      </c>
      <c r="E59" s="16" t="s">
        <v>44</v>
      </c>
      <c r="F59" s="16" t="s">
        <v>45</v>
      </c>
      <c r="G59" s="17">
        <v>41237</v>
      </c>
      <c r="H59" s="18">
        <f>DATEDIF(G59,[2]PETUNJUK!$H$10,"y")</f>
        <v>6</v>
      </c>
      <c r="I59" s="18">
        <f t="shared" si="6"/>
        <v>6</v>
      </c>
      <c r="J59" s="19" t="s">
        <v>684</v>
      </c>
      <c r="K59" s="22" t="s">
        <v>464</v>
      </c>
      <c r="L59" s="19" t="s">
        <v>685</v>
      </c>
      <c r="M59" s="20" t="s">
        <v>686</v>
      </c>
      <c r="N59" s="22" t="s">
        <v>465</v>
      </c>
      <c r="O59" s="19" t="s">
        <v>687</v>
      </c>
      <c r="P59" s="20">
        <v>30234</v>
      </c>
      <c r="Q59" s="21" t="s">
        <v>58</v>
      </c>
      <c r="R59" s="22" t="str">
        <f t="shared" si="12"/>
        <v>Buruh</v>
      </c>
      <c r="S59" s="21" t="s">
        <v>47</v>
      </c>
      <c r="T59" s="22" t="str">
        <f t="shared" si="23"/>
        <v>Tdk Bekerja</v>
      </c>
      <c r="U59" s="23"/>
      <c r="V59" s="23"/>
      <c r="W59" s="24" t="s">
        <v>48</v>
      </c>
      <c r="X59" s="16" t="str">
        <f t="shared" si="14"/>
        <v>&lt;=SLTP</v>
      </c>
      <c r="Y59" s="24" t="s">
        <v>48</v>
      </c>
      <c r="Z59" s="16" t="str">
        <f t="shared" si="25"/>
        <v>&lt;=SLTP</v>
      </c>
      <c r="AA59" s="25"/>
      <c r="AB59" s="16"/>
      <c r="AC59" s="25"/>
      <c r="AD59" s="26"/>
      <c r="AE59" s="24"/>
      <c r="AF59" s="27"/>
      <c r="AG59" s="25"/>
      <c r="AH59" s="27"/>
      <c r="AI59" s="24"/>
      <c r="AJ59" s="27"/>
      <c r="AK59" s="35">
        <v>1</v>
      </c>
      <c r="AL59" s="24" t="s">
        <v>48</v>
      </c>
      <c r="AM59" s="27" t="str">
        <f t="shared" si="26"/>
        <v>TK</v>
      </c>
      <c r="AN59" s="22" t="s">
        <v>442</v>
      </c>
      <c r="AO59" s="22" t="s">
        <v>102</v>
      </c>
      <c r="AP59" s="30">
        <v>17</v>
      </c>
      <c r="AQ59" s="30">
        <v>3</v>
      </c>
      <c r="AR59" s="22" t="s">
        <v>103</v>
      </c>
      <c r="AS59" s="31" t="s">
        <v>688</v>
      </c>
      <c r="AT59" s="31"/>
      <c r="AU59" s="31" t="s">
        <v>554</v>
      </c>
      <c r="AV59" s="31"/>
      <c r="AW59" s="13"/>
      <c r="AX59" s="16">
        <v>2019</v>
      </c>
      <c r="AY59" s="33" t="s">
        <v>466</v>
      </c>
    </row>
    <row r="60" spans="1:51" ht="15.75" x14ac:dyDescent="0.25">
      <c r="A60" s="13" t="s">
        <v>422</v>
      </c>
      <c r="B60" s="28"/>
      <c r="C60" s="30"/>
      <c r="D60" s="15" t="s">
        <v>467</v>
      </c>
      <c r="E60" s="16" t="s">
        <v>52</v>
      </c>
      <c r="F60" s="16" t="s">
        <v>45</v>
      </c>
      <c r="G60" s="37" t="s">
        <v>689</v>
      </c>
      <c r="H60" s="18">
        <f>DATEDIF(G60,[2]PETUNJUK!$H$10,"y")</f>
        <v>6</v>
      </c>
      <c r="I60" s="18">
        <f t="shared" si="6"/>
        <v>6</v>
      </c>
      <c r="J60" s="19" t="s">
        <v>690</v>
      </c>
      <c r="K60" s="22" t="s">
        <v>468</v>
      </c>
      <c r="L60" s="19" t="s">
        <v>691</v>
      </c>
      <c r="M60" s="20">
        <v>26436</v>
      </c>
      <c r="N60" s="22" t="s">
        <v>469</v>
      </c>
      <c r="O60" s="19" t="s">
        <v>692</v>
      </c>
      <c r="P60" s="20">
        <v>28837</v>
      </c>
      <c r="Q60" s="21" t="s">
        <v>601</v>
      </c>
      <c r="R60" s="22" t="str">
        <f t="shared" si="12"/>
        <v>Lainnya</v>
      </c>
      <c r="S60" s="21" t="s">
        <v>47</v>
      </c>
      <c r="T60" s="22" t="str">
        <f t="shared" si="23"/>
        <v>Tdk Bekerja</v>
      </c>
      <c r="U60" s="23"/>
      <c r="V60" s="23"/>
      <c r="W60" s="24" t="s">
        <v>48</v>
      </c>
      <c r="X60" s="16" t="str">
        <f t="shared" si="14"/>
        <v>&lt;=SLTP</v>
      </c>
      <c r="Y60" s="24" t="s">
        <v>48</v>
      </c>
      <c r="Z60" s="16" t="str">
        <f t="shared" si="25"/>
        <v>&lt;=SLTP</v>
      </c>
      <c r="AA60" s="25"/>
      <c r="AB60" s="16"/>
      <c r="AC60" s="25"/>
      <c r="AD60" s="26"/>
      <c r="AE60" s="24"/>
      <c r="AF60" s="27"/>
      <c r="AG60" s="25"/>
      <c r="AH60" s="27"/>
      <c r="AI60" s="24"/>
      <c r="AJ60" s="27"/>
      <c r="AK60" s="35">
        <v>2</v>
      </c>
      <c r="AL60" s="24" t="s">
        <v>48</v>
      </c>
      <c r="AM60" s="27" t="str">
        <f t="shared" si="26"/>
        <v>TK</v>
      </c>
      <c r="AN60" s="22" t="s">
        <v>442</v>
      </c>
      <c r="AO60" s="22" t="s">
        <v>102</v>
      </c>
      <c r="AP60" s="30">
        <v>23</v>
      </c>
      <c r="AQ60" s="30">
        <v>4</v>
      </c>
      <c r="AR60" s="22" t="s">
        <v>103</v>
      </c>
      <c r="AS60" s="31" t="s">
        <v>693</v>
      </c>
      <c r="AT60" s="31"/>
      <c r="AU60" s="31"/>
      <c r="AV60" s="31"/>
      <c r="AW60" s="13"/>
      <c r="AX60" s="16">
        <v>2019</v>
      </c>
      <c r="AY60" s="33" t="s">
        <v>470</v>
      </c>
    </row>
    <row r="61" spans="1:51" ht="15.75" x14ac:dyDescent="0.25">
      <c r="A61" s="13" t="s">
        <v>423</v>
      </c>
      <c r="B61" s="28"/>
      <c r="C61" s="30"/>
      <c r="D61" s="15" t="s">
        <v>471</v>
      </c>
      <c r="E61" s="16" t="s">
        <v>44</v>
      </c>
      <c r="F61" s="16" t="s">
        <v>45</v>
      </c>
      <c r="G61" s="37">
        <v>40976</v>
      </c>
      <c r="H61" s="18">
        <f>DATEDIF(G61,[2]PETUNJUK!$H$10,"y")</f>
        <v>6</v>
      </c>
      <c r="I61" s="18">
        <f t="shared" si="6"/>
        <v>6</v>
      </c>
      <c r="J61" s="19" t="s">
        <v>694</v>
      </c>
      <c r="K61" s="22" t="s">
        <v>472</v>
      </c>
      <c r="L61" s="19" t="s">
        <v>695</v>
      </c>
      <c r="M61" s="20">
        <v>33229</v>
      </c>
      <c r="N61" s="22" t="s">
        <v>473</v>
      </c>
      <c r="O61" s="19" t="s">
        <v>696</v>
      </c>
      <c r="P61" s="20">
        <v>32118</v>
      </c>
      <c r="Q61" s="21" t="s">
        <v>57</v>
      </c>
      <c r="R61" s="22" t="str">
        <f t="shared" si="12"/>
        <v>Angkutan</v>
      </c>
      <c r="S61" s="21" t="s">
        <v>58</v>
      </c>
      <c r="T61" s="22" t="str">
        <f t="shared" si="23"/>
        <v>Buruh</v>
      </c>
      <c r="U61" s="23"/>
      <c r="V61" s="23"/>
      <c r="W61" s="24" t="s">
        <v>48</v>
      </c>
      <c r="X61" s="16" t="str">
        <f t="shared" si="14"/>
        <v>&lt;=SLTP</v>
      </c>
      <c r="Y61" s="24" t="s">
        <v>48</v>
      </c>
      <c r="Z61" s="16" t="str">
        <f t="shared" si="25"/>
        <v>&lt;=SLTP</v>
      </c>
      <c r="AA61" s="25"/>
      <c r="AB61" s="16"/>
      <c r="AC61" s="25"/>
      <c r="AD61" s="26"/>
      <c r="AE61" s="24"/>
      <c r="AF61" s="27"/>
      <c r="AG61" s="25"/>
      <c r="AH61" s="27"/>
      <c r="AI61" s="24"/>
      <c r="AJ61" s="27"/>
      <c r="AK61" s="35">
        <v>1</v>
      </c>
      <c r="AL61" s="24" t="s">
        <v>48</v>
      </c>
      <c r="AM61" s="27" t="str">
        <f t="shared" si="26"/>
        <v>TK</v>
      </c>
      <c r="AN61" s="22" t="s">
        <v>442</v>
      </c>
      <c r="AO61" s="22" t="s">
        <v>102</v>
      </c>
      <c r="AP61" s="30">
        <v>18</v>
      </c>
      <c r="AQ61" s="30">
        <v>3</v>
      </c>
      <c r="AR61" s="22" t="s">
        <v>103</v>
      </c>
      <c r="AS61" s="31" t="s">
        <v>697</v>
      </c>
      <c r="AT61" s="31"/>
      <c r="AU61" s="31" t="s">
        <v>698</v>
      </c>
      <c r="AV61" s="31"/>
      <c r="AW61" s="13"/>
      <c r="AX61" s="16">
        <v>2019</v>
      </c>
      <c r="AY61" s="33" t="s">
        <v>474</v>
      </c>
    </row>
    <row r="62" spans="1:51" ht="15.75" x14ac:dyDescent="0.25">
      <c r="A62" s="13" t="s">
        <v>424</v>
      </c>
      <c r="B62" s="28"/>
      <c r="C62" s="30"/>
      <c r="D62" s="15" t="s">
        <v>475</v>
      </c>
      <c r="E62" s="16" t="s">
        <v>52</v>
      </c>
      <c r="F62" s="16" t="s">
        <v>45</v>
      </c>
      <c r="G62" s="17">
        <v>41157</v>
      </c>
      <c r="H62" s="18">
        <f>DATEDIF(G62,[2]PETUNJUK!$H$10,"y")</f>
        <v>6</v>
      </c>
      <c r="I62" s="18">
        <f t="shared" si="6"/>
        <v>6</v>
      </c>
      <c r="J62" s="19" t="s">
        <v>699</v>
      </c>
      <c r="K62" s="22" t="s">
        <v>476</v>
      </c>
      <c r="L62" s="19" t="s">
        <v>700</v>
      </c>
      <c r="M62" s="20">
        <v>31741</v>
      </c>
      <c r="N62" s="22" t="s">
        <v>477</v>
      </c>
      <c r="O62" s="19" t="s">
        <v>701</v>
      </c>
      <c r="P62" s="20">
        <v>35161</v>
      </c>
      <c r="Q62" s="21" t="s">
        <v>53</v>
      </c>
      <c r="R62" s="22" t="str">
        <f t="shared" si="12"/>
        <v>Peg.Swasta</v>
      </c>
      <c r="S62" s="21" t="s">
        <v>47</v>
      </c>
      <c r="T62" s="22" t="str">
        <f t="shared" si="23"/>
        <v>Tdk Bekerja</v>
      </c>
      <c r="U62" s="23"/>
      <c r="V62" s="23"/>
      <c r="W62" s="24" t="s">
        <v>50</v>
      </c>
      <c r="X62" s="16" t="str">
        <f t="shared" si="14"/>
        <v>SLTA</v>
      </c>
      <c r="Y62" s="24" t="s">
        <v>50</v>
      </c>
      <c r="Z62" s="16" t="str">
        <f t="shared" si="25"/>
        <v>SLTA</v>
      </c>
      <c r="AA62" s="25"/>
      <c r="AB62" s="16"/>
      <c r="AC62" s="25"/>
      <c r="AD62" s="26"/>
      <c r="AE62" s="24"/>
      <c r="AF62" s="27"/>
      <c r="AG62" s="25"/>
      <c r="AH62" s="27"/>
      <c r="AI62" s="24"/>
      <c r="AJ62" s="27"/>
      <c r="AK62" s="35">
        <v>0</v>
      </c>
      <c r="AL62" s="24" t="s">
        <v>48</v>
      </c>
      <c r="AM62" s="27" t="str">
        <f t="shared" si="26"/>
        <v>TK</v>
      </c>
      <c r="AN62" s="22" t="s">
        <v>442</v>
      </c>
      <c r="AO62" s="22" t="s">
        <v>102</v>
      </c>
      <c r="AP62" s="30">
        <v>24</v>
      </c>
      <c r="AQ62" s="30">
        <v>4</v>
      </c>
      <c r="AR62" s="22" t="s">
        <v>103</v>
      </c>
      <c r="AS62" s="31" t="s">
        <v>702</v>
      </c>
      <c r="AT62" s="31"/>
      <c r="AU62" s="31" t="s">
        <v>703</v>
      </c>
      <c r="AV62" s="31"/>
      <c r="AW62" s="13"/>
      <c r="AX62" s="16">
        <v>2019</v>
      </c>
      <c r="AY62" s="33" t="s">
        <v>478</v>
      </c>
    </row>
    <row r="63" spans="1:51" s="55" customFormat="1" ht="15.75" x14ac:dyDescent="0.25">
      <c r="A63" s="38" t="s">
        <v>425</v>
      </c>
      <c r="B63" s="39"/>
      <c r="C63" s="40"/>
      <c r="D63" s="41" t="s">
        <v>810</v>
      </c>
      <c r="E63" s="42" t="s">
        <v>52</v>
      </c>
      <c r="F63" s="42" t="s">
        <v>45</v>
      </c>
      <c r="G63" s="56">
        <v>41329</v>
      </c>
      <c r="H63" s="18">
        <f>DATEDIF(G63,[2]PETUNJUK!$H$10,"y")</f>
        <v>6</v>
      </c>
      <c r="I63" s="18">
        <f t="shared" si="6"/>
        <v>6</v>
      </c>
      <c r="J63" s="43" t="s">
        <v>813</v>
      </c>
      <c r="K63" s="44" t="s">
        <v>811</v>
      </c>
      <c r="L63" s="43" t="s">
        <v>814</v>
      </c>
      <c r="M63" s="45">
        <v>28260</v>
      </c>
      <c r="N63" s="44" t="s">
        <v>812</v>
      </c>
      <c r="O63" s="43" t="s">
        <v>815</v>
      </c>
      <c r="P63" s="45">
        <v>30931</v>
      </c>
      <c r="Q63" s="46" t="s">
        <v>59</v>
      </c>
      <c r="R63" s="44" t="str">
        <f t="shared" si="12"/>
        <v>Guru/Dosen</v>
      </c>
      <c r="S63" s="46" t="s">
        <v>47</v>
      </c>
      <c r="T63" s="44" t="str">
        <f t="shared" si="23"/>
        <v>Tdk Bekerja</v>
      </c>
      <c r="U63" s="47"/>
      <c r="V63" s="47"/>
      <c r="W63" s="48" t="s">
        <v>55</v>
      </c>
      <c r="X63" s="42" t="str">
        <f t="shared" si="14"/>
        <v>S1</v>
      </c>
      <c r="Y63" s="48" t="s">
        <v>55</v>
      </c>
      <c r="Z63" s="42" t="str">
        <f t="shared" si="25"/>
        <v>S1</v>
      </c>
      <c r="AA63" s="49"/>
      <c r="AB63" s="42"/>
      <c r="AC63" s="49"/>
      <c r="AD63" s="50"/>
      <c r="AE63" s="48"/>
      <c r="AF63" s="51"/>
      <c r="AG63" s="49"/>
      <c r="AH63" s="51"/>
      <c r="AI63" s="48"/>
      <c r="AJ63" s="51"/>
      <c r="AK63" s="52">
        <v>1</v>
      </c>
      <c r="AL63" s="48" t="s">
        <v>48</v>
      </c>
      <c r="AM63" s="51" t="str">
        <f t="shared" si="26"/>
        <v>TK</v>
      </c>
      <c r="AN63" s="44" t="s">
        <v>442</v>
      </c>
      <c r="AO63" s="44" t="s">
        <v>102</v>
      </c>
      <c r="AP63" s="40">
        <v>20</v>
      </c>
      <c r="AQ63" s="40">
        <v>4</v>
      </c>
      <c r="AR63" s="44" t="s">
        <v>103</v>
      </c>
      <c r="AS63" s="53" t="s">
        <v>816</v>
      </c>
      <c r="AT63" s="53"/>
      <c r="AU63" s="53"/>
      <c r="AV63" s="53"/>
      <c r="AW63" s="38"/>
      <c r="AX63" s="42">
        <v>2019</v>
      </c>
      <c r="AY63" s="54" t="s">
        <v>115</v>
      </c>
    </row>
    <row r="64" spans="1:51" ht="15.75" x14ac:dyDescent="0.25">
      <c r="A64" s="13" t="s">
        <v>426</v>
      </c>
      <c r="B64" s="28"/>
      <c r="C64" s="30"/>
      <c r="D64" s="15" t="s">
        <v>480</v>
      </c>
      <c r="E64" s="16" t="s">
        <v>44</v>
      </c>
      <c r="F64" s="16" t="s">
        <v>45</v>
      </c>
      <c r="G64" s="17">
        <v>41169</v>
      </c>
      <c r="H64" s="18">
        <f>DATEDIF(G64,[2]PETUNJUK!$H$10,"y")</f>
        <v>6</v>
      </c>
      <c r="I64" s="18">
        <f t="shared" si="6"/>
        <v>6</v>
      </c>
      <c r="J64" s="19" t="s">
        <v>704</v>
      </c>
      <c r="K64" s="22" t="s">
        <v>481</v>
      </c>
      <c r="L64" s="19" t="s">
        <v>705</v>
      </c>
      <c r="M64" s="20">
        <v>32402</v>
      </c>
      <c r="N64" s="22" t="s">
        <v>482</v>
      </c>
      <c r="O64" s="19" t="s">
        <v>706</v>
      </c>
      <c r="P64" s="20">
        <v>30101</v>
      </c>
      <c r="Q64" s="21" t="s">
        <v>53</v>
      </c>
      <c r="R64" s="22" t="str">
        <f t="shared" si="12"/>
        <v>Peg.Swasta</v>
      </c>
      <c r="S64" s="21" t="s">
        <v>47</v>
      </c>
      <c r="T64" s="22" t="str">
        <f t="shared" si="23"/>
        <v>Tdk Bekerja</v>
      </c>
      <c r="U64" s="23"/>
      <c r="V64" s="23"/>
      <c r="W64" s="24" t="s">
        <v>50</v>
      </c>
      <c r="X64" s="16" t="str">
        <f t="shared" si="14"/>
        <v>SLTA</v>
      </c>
      <c r="Y64" s="24" t="s">
        <v>55</v>
      </c>
      <c r="Z64" s="16" t="str">
        <f t="shared" si="25"/>
        <v>S1</v>
      </c>
      <c r="AA64" s="25"/>
      <c r="AB64" s="16"/>
      <c r="AC64" s="25"/>
      <c r="AD64" s="26"/>
      <c r="AE64" s="24"/>
      <c r="AF64" s="27"/>
      <c r="AG64" s="25"/>
      <c r="AH64" s="27"/>
      <c r="AI64" s="24"/>
      <c r="AJ64" s="27"/>
      <c r="AK64" s="35">
        <v>0</v>
      </c>
      <c r="AL64" s="24" t="s">
        <v>48</v>
      </c>
      <c r="AM64" s="27" t="str">
        <f t="shared" si="26"/>
        <v>TK</v>
      </c>
      <c r="AN64" s="22" t="s">
        <v>442</v>
      </c>
      <c r="AO64" s="22" t="s">
        <v>102</v>
      </c>
      <c r="AP64" s="30">
        <v>10</v>
      </c>
      <c r="AQ64" s="30">
        <v>2</v>
      </c>
      <c r="AR64" s="22" t="s">
        <v>103</v>
      </c>
      <c r="AS64" s="31" t="s">
        <v>707</v>
      </c>
      <c r="AT64" s="31"/>
      <c r="AU64" s="31" t="s">
        <v>708</v>
      </c>
      <c r="AV64" s="31"/>
      <c r="AW64" s="13"/>
      <c r="AX64" s="16">
        <v>2019</v>
      </c>
      <c r="AY64" s="33" t="s">
        <v>483</v>
      </c>
    </row>
    <row r="65" spans="1:51" ht="15.75" x14ac:dyDescent="0.25">
      <c r="A65" s="13" t="s">
        <v>448</v>
      </c>
      <c r="B65" s="28"/>
      <c r="C65" s="30"/>
      <c r="D65" s="15" t="s">
        <v>484</v>
      </c>
      <c r="E65" s="16" t="s">
        <v>52</v>
      </c>
      <c r="F65" s="16" t="s">
        <v>45</v>
      </c>
      <c r="G65" s="17">
        <v>41300</v>
      </c>
      <c r="H65" s="18">
        <f>DATEDIF(G65,[2]PETUNJUK!$H$10,"y")</f>
        <v>6</v>
      </c>
      <c r="I65" s="18">
        <f t="shared" si="6"/>
        <v>6</v>
      </c>
      <c r="J65" s="19" t="s">
        <v>709</v>
      </c>
      <c r="K65" s="22" t="s">
        <v>485</v>
      </c>
      <c r="L65" s="19" t="s">
        <v>710</v>
      </c>
      <c r="M65" s="20">
        <v>32346</v>
      </c>
      <c r="N65" s="22" t="s">
        <v>486</v>
      </c>
      <c r="O65" s="19" t="s">
        <v>711</v>
      </c>
      <c r="P65" s="20">
        <v>33113</v>
      </c>
      <c r="Q65" s="21" t="s">
        <v>46</v>
      </c>
      <c r="R65" s="22" t="str">
        <f t="shared" si="12"/>
        <v>Pengusaha/Wiraswasta</v>
      </c>
      <c r="S65" s="21" t="s">
        <v>47</v>
      </c>
      <c r="T65" s="22" t="str">
        <f t="shared" si="23"/>
        <v>Tdk Bekerja</v>
      </c>
      <c r="U65" s="23"/>
      <c r="V65" s="23"/>
      <c r="W65" s="24" t="s">
        <v>50</v>
      </c>
      <c r="X65" s="16" t="str">
        <f t="shared" si="14"/>
        <v>SLTA</v>
      </c>
      <c r="Y65" s="24" t="s">
        <v>50</v>
      </c>
      <c r="Z65" s="16" t="str">
        <f t="shared" si="25"/>
        <v>SLTA</v>
      </c>
      <c r="AA65" s="25"/>
      <c r="AB65" s="16"/>
      <c r="AC65" s="25"/>
      <c r="AD65" s="26"/>
      <c r="AE65" s="24"/>
      <c r="AF65" s="27"/>
      <c r="AG65" s="25"/>
      <c r="AH65" s="27"/>
      <c r="AI65" s="24"/>
      <c r="AJ65" s="27"/>
      <c r="AK65" s="35">
        <v>1</v>
      </c>
      <c r="AL65" s="24" t="s">
        <v>48</v>
      </c>
      <c r="AM65" s="27" t="str">
        <f t="shared" si="26"/>
        <v>TK</v>
      </c>
      <c r="AN65" s="22" t="s">
        <v>487</v>
      </c>
      <c r="AO65" s="22" t="s">
        <v>626</v>
      </c>
      <c r="AP65" s="30">
        <v>13</v>
      </c>
      <c r="AQ65" s="30">
        <v>4</v>
      </c>
      <c r="AR65" s="22" t="s">
        <v>627</v>
      </c>
      <c r="AS65" s="31" t="s">
        <v>712</v>
      </c>
      <c r="AT65" s="31"/>
      <c r="AU65" s="31" t="s">
        <v>713</v>
      </c>
      <c r="AV65" s="31"/>
      <c r="AW65" s="13"/>
      <c r="AX65" s="16">
        <v>2019</v>
      </c>
      <c r="AY65" s="33" t="s">
        <v>488</v>
      </c>
    </row>
    <row r="66" spans="1:51" ht="15.75" x14ac:dyDescent="0.25">
      <c r="A66" s="13" t="s">
        <v>449</v>
      </c>
      <c r="B66" s="28"/>
      <c r="C66" s="30"/>
      <c r="D66" s="15" t="s">
        <v>499</v>
      </c>
      <c r="E66" s="16" t="s">
        <v>44</v>
      </c>
      <c r="F66" s="16" t="s">
        <v>45</v>
      </c>
      <c r="G66" s="17">
        <v>41440</v>
      </c>
      <c r="H66" s="18">
        <f>DATEDIF(G66,[2]PETUNJUK!$H$10,"y")</f>
        <v>5</v>
      </c>
      <c r="I66" s="18">
        <f t="shared" si="6"/>
        <v>5</v>
      </c>
      <c r="J66" s="19" t="s">
        <v>714</v>
      </c>
      <c r="K66" s="22" t="s">
        <v>500</v>
      </c>
      <c r="L66" s="19" t="s">
        <v>715</v>
      </c>
      <c r="M66" s="20">
        <v>30111</v>
      </c>
      <c r="N66" s="22" t="s">
        <v>501</v>
      </c>
      <c r="O66" s="19" t="s">
        <v>716</v>
      </c>
      <c r="P66" s="20" t="s">
        <v>717</v>
      </c>
      <c r="Q66" s="21" t="s">
        <v>46</v>
      </c>
      <c r="R66" s="22" t="str">
        <f t="shared" si="12"/>
        <v>Pengusaha/Wiraswasta</v>
      </c>
      <c r="S66" s="21" t="s">
        <v>46</v>
      </c>
      <c r="T66" s="22" t="str">
        <f t="shared" si="23"/>
        <v>Pengusaha/Wiraswasta</v>
      </c>
      <c r="U66" s="23"/>
      <c r="V66" s="23"/>
      <c r="W66" s="24" t="s">
        <v>50</v>
      </c>
      <c r="X66" s="16" t="str">
        <f t="shared" si="14"/>
        <v>SLTA</v>
      </c>
      <c r="Y66" s="24" t="s">
        <v>48</v>
      </c>
      <c r="Z66" s="16" t="str">
        <f t="shared" si="25"/>
        <v>&lt;=SLTP</v>
      </c>
      <c r="AA66" s="25"/>
      <c r="AB66" s="16"/>
      <c r="AC66" s="25"/>
      <c r="AD66" s="26"/>
      <c r="AE66" s="24"/>
      <c r="AF66" s="27"/>
      <c r="AG66" s="25"/>
      <c r="AH66" s="27"/>
      <c r="AI66" s="24"/>
      <c r="AJ66" s="27"/>
      <c r="AK66" s="35">
        <v>1</v>
      </c>
      <c r="AL66" s="24" t="s">
        <v>48</v>
      </c>
      <c r="AM66" s="27" t="str">
        <f t="shared" si="26"/>
        <v>TK</v>
      </c>
      <c r="AN66" s="22" t="s">
        <v>487</v>
      </c>
      <c r="AO66" s="22" t="s">
        <v>102</v>
      </c>
      <c r="AP66" s="30">
        <v>14</v>
      </c>
      <c r="AQ66" s="30">
        <v>3</v>
      </c>
      <c r="AR66" s="22" t="s">
        <v>103</v>
      </c>
      <c r="AS66" s="31" t="s">
        <v>718</v>
      </c>
      <c r="AT66" s="31"/>
      <c r="AU66" s="31" t="s">
        <v>719</v>
      </c>
      <c r="AV66" s="31"/>
      <c r="AW66" s="13"/>
      <c r="AX66" s="16">
        <v>2019</v>
      </c>
      <c r="AY66" s="33" t="s">
        <v>502</v>
      </c>
    </row>
    <row r="67" spans="1:51" ht="15.75" x14ac:dyDescent="0.25">
      <c r="A67" s="13" t="s">
        <v>450</v>
      </c>
      <c r="B67" s="28"/>
      <c r="C67" s="30"/>
      <c r="D67" s="15" t="s">
        <v>503</v>
      </c>
      <c r="E67" s="16" t="s">
        <v>44</v>
      </c>
      <c r="F67" s="16" t="s">
        <v>45</v>
      </c>
      <c r="G67" s="17">
        <v>41060</v>
      </c>
      <c r="H67" s="18">
        <f>DATEDIF(G67,[2]PETUNJUK!$H$10,"y")</f>
        <v>6</v>
      </c>
      <c r="I67" s="18">
        <f t="shared" si="6"/>
        <v>6</v>
      </c>
      <c r="J67" s="19" t="s">
        <v>720</v>
      </c>
      <c r="K67" s="22" t="s">
        <v>504</v>
      </c>
      <c r="L67" s="19" t="s">
        <v>721</v>
      </c>
      <c r="M67" s="20">
        <v>25382</v>
      </c>
      <c r="N67" s="22" t="s">
        <v>505</v>
      </c>
      <c r="O67" s="19" t="s">
        <v>722</v>
      </c>
      <c r="P67" s="20">
        <v>27009</v>
      </c>
      <c r="Q67" s="21" t="s">
        <v>46</v>
      </c>
      <c r="R67" s="22" t="str">
        <f t="shared" si="12"/>
        <v>Pengusaha/Wiraswasta</v>
      </c>
      <c r="S67" s="21" t="s">
        <v>47</v>
      </c>
      <c r="T67" s="22" t="str">
        <f t="shared" si="23"/>
        <v>Tdk Bekerja</v>
      </c>
      <c r="U67" s="23"/>
      <c r="V67" s="23"/>
      <c r="W67" s="24" t="s">
        <v>48</v>
      </c>
      <c r="X67" s="16" t="str">
        <f t="shared" si="14"/>
        <v>&lt;=SLTP</v>
      </c>
      <c r="Y67" s="24" t="s">
        <v>48</v>
      </c>
      <c r="Z67" s="16" t="str">
        <f t="shared" si="25"/>
        <v>&lt;=SLTP</v>
      </c>
      <c r="AA67" s="25"/>
      <c r="AB67" s="16"/>
      <c r="AC67" s="25"/>
      <c r="AD67" s="26"/>
      <c r="AE67" s="24"/>
      <c r="AF67" s="27"/>
      <c r="AG67" s="25"/>
      <c r="AH67" s="27"/>
      <c r="AI67" s="24"/>
      <c r="AJ67" s="27"/>
      <c r="AK67" s="35">
        <v>2</v>
      </c>
      <c r="AL67" s="24" t="s">
        <v>48</v>
      </c>
      <c r="AM67" s="27" t="str">
        <f t="shared" si="26"/>
        <v>TK</v>
      </c>
      <c r="AN67" s="22" t="s">
        <v>68</v>
      </c>
      <c r="AO67" s="22" t="s">
        <v>204</v>
      </c>
      <c r="AP67" s="30">
        <v>58</v>
      </c>
      <c r="AQ67" s="30">
        <v>8</v>
      </c>
      <c r="AR67" s="22" t="s">
        <v>103</v>
      </c>
      <c r="AS67" s="31" t="s">
        <v>723</v>
      </c>
      <c r="AT67" s="31"/>
      <c r="AU67" s="31" t="s">
        <v>724</v>
      </c>
      <c r="AV67" s="31"/>
      <c r="AW67" s="13"/>
      <c r="AX67" s="16">
        <v>2019</v>
      </c>
      <c r="AY67" s="33" t="s">
        <v>506</v>
      </c>
    </row>
    <row r="68" spans="1:51" ht="15.75" x14ac:dyDescent="0.25">
      <c r="A68" s="13" t="s">
        <v>451</v>
      </c>
      <c r="B68" s="28"/>
      <c r="C68" s="30"/>
      <c r="D68" s="15" t="s">
        <v>507</v>
      </c>
      <c r="E68" s="16" t="s">
        <v>52</v>
      </c>
      <c r="F68" s="16" t="s">
        <v>45</v>
      </c>
      <c r="G68" s="17">
        <v>41231</v>
      </c>
      <c r="H68" s="18">
        <f>DATEDIF(G68,[2]PETUNJUK!$H$10,"y")</f>
        <v>6</v>
      </c>
      <c r="I68" s="18">
        <f t="shared" si="6"/>
        <v>6</v>
      </c>
      <c r="J68" s="19" t="s">
        <v>725</v>
      </c>
      <c r="K68" s="22" t="s">
        <v>508</v>
      </c>
      <c r="L68" s="19" t="s">
        <v>726</v>
      </c>
      <c r="M68" s="20">
        <v>28927</v>
      </c>
      <c r="N68" s="22" t="s">
        <v>509</v>
      </c>
      <c r="O68" s="19" t="s">
        <v>727</v>
      </c>
      <c r="P68" s="20">
        <v>22857</v>
      </c>
      <c r="Q68" s="21" t="s">
        <v>56</v>
      </c>
      <c r="R68" s="22" t="str">
        <f t="shared" si="12"/>
        <v>Pedagang</v>
      </c>
      <c r="S68" s="21" t="s">
        <v>47</v>
      </c>
      <c r="T68" s="22" t="str">
        <f t="shared" si="23"/>
        <v>Tdk Bekerja</v>
      </c>
      <c r="U68" s="23"/>
      <c r="V68" s="23"/>
      <c r="W68" s="24" t="s">
        <v>50</v>
      </c>
      <c r="X68" s="16" t="str">
        <f t="shared" si="14"/>
        <v>SLTA</v>
      </c>
      <c r="Y68" s="24" t="s">
        <v>50</v>
      </c>
      <c r="Z68" s="16" t="str">
        <f t="shared" si="25"/>
        <v>SLTA</v>
      </c>
      <c r="AA68" s="25"/>
      <c r="AB68" s="16"/>
      <c r="AC68" s="25"/>
      <c r="AD68" s="26"/>
      <c r="AE68" s="24"/>
      <c r="AF68" s="27"/>
      <c r="AG68" s="25"/>
      <c r="AH68" s="27"/>
      <c r="AI68" s="24"/>
      <c r="AJ68" s="27"/>
      <c r="AK68" s="35">
        <v>1</v>
      </c>
      <c r="AL68" s="24" t="s">
        <v>48</v>
      </c>
      <c r="AM68" s="27" t="str">
        <f t="shared" si="26"/>
        <v>TK</v>
      </c>
      <c r="AN68" s="22" t="s">
        <v>510</v>
      </c>
      <c r="AO68" s="22" t="s">
        <v>728</v>
      </c>
      <c r="AP68" s="30">
        <v>6</v>
      </c>
      <c r="AQ68" s="30">
        <v>2</v>
      </c>
      <c r="AR68" s="22" t="s">
        <v>627</v>
      </c>
      <c r="AS68" s="31" t="s">
        <v>729</v>
      </c>
      <c r="AT68" s="31"/>
      <c r="AU68" s="31" t="s">
        <v>730</v>
      </c>
      <c r="AV68" s="31" t="s">
        <v>731</v>
      </c>
      <c r="AW68" s="13"/>
      <c r="AX68" s="16">
        <v>2019</v>
      </c>
      <c r="AY68" s="33" t="s">
        <v>511</v>
      </c>
    </row>
    <row r="69" spans="1:51" ht="15.75" x14ac:dyDescent="0.25">
      <c r="A69" s="13" t="s">
        <v>452</v>
      </c>
      <c r="B69" s="28"/>
      <c r="C69" s="30"/>
      <c r="D69" s="15" t="s">
        <v>512</v>
      </c>
      <c r="E69" s="16" t="s">
        <v>52</v>
      </c>
      <c r="F69" s="16" t="s">
        <v>45</v>
      </c>
      <c r="G69" s="17">
        <v>41411</v>
      </c>
      <c r="H69" s="18">
        <f>DATEDIF(G69,[2]PETUNJUK!$H$10,"y")</f>
        <v>5</v>
      </c>
      <c r="I69" s="18">
        <f t="shared" ref="I69:I87" si="27">_xlfn.NUMBERVALUE(H69)</f>
        <v>5</v>
      </c>
      <c r="J69" s="19" t="s">
        <v>732</v>
      </c>
      <c r="K69" s="22" t="s">
        <v>513</v>
      </c>
      <c r="L69" s="19" t="s">
        <v>733</v>
      </c>
      <c r="M69" s="20">
        <v>30845</v>
      </c>
      <c r="N69" s="22" t="s">
        <v>514</v>
      </c>
      <c r="O69" s="19" t="s">
        <v>734</v>
      </c>
      <c r="P69" s="20">
        <v>30706</v>
      </c>
      <c r="Q69" s="21" t="s">
        <v>59</v>
      </c>
      <c r="R69" s="22" t="str">
        <f t="shared" si="12"/>
        <v>Guru/Dosen</v>
      </c>
      <c r="S69" s="21" t="s">
        <v>59</v>
      </c>
      <c r="T69" s="22" t="str">
        <f t="shared" si="23"/>
        <v>Guru/Dosen</v>
      </c>
      <c r="U69" s="23"/>
      <c r="V69" s="23"/>
      <c r="W69" s="24" t="s">
        <v>55</v>
      </c>
      <c r="X69" s="16" t="str">
        <f t="shared" si="14"/>
        <v>S1</v>
      </c>
      <c r="Y69" s="24" t="s">
        <v>55</v>
      </c>
      <c r="Z69" s="16" t="str">
        <f t="shared" si="25"/>
        <v>S1</v>
      </c>
      <c r="AA69" s="25"/>
      <c r="AB69" s="16"/>
      <c r="AC69" s="25"/>
      <c r="AD69" s="26"/>
      <c r="AE69" s="24"/>
      <c r="AF69" s="27"/>
      <c r="AG69" s="25"/>
      <c r="AH69" s="27"/>
      <c r="AI69" s="24"/>
      <c r="AJ69" s="27"/>
      <c r="AK69" s="35">
        <v>0</v>
      </c>
      <c r="AL69" s="24" t="s">
        <v>48</v>
      </c>
      <c r="AM69" s="27" t="str">
        <f t="shared" si="26"/>
        <v>TK</v>
      </c>
      <c r="AN69" s="22" t="s">
        <v>553</v>
      </c>
      <c r="AO69" s="22" t="s">
        <v>69</v>
      </c>
      <c r="AP69" s="30">
        <v>2</v>
      </c>
      <c r="AQ69" s="30">
        <v>1</v>
      </c>
      <c r="AR69" s="22" t="s">
        <v>70</v>
      </c>
      <c r="AS69" s="31" t="s">
        <v>735</v>
      </c>
      <c r="AT69" s="31"/>
      <c r="AU69" s="31"/>
      <c r="AV69" s="31"/>
      <c r="AW69" s="13"/>
      <c r="AX69" s="16">
        <v>2019</v>
      </c>
      <c r="AY69" s="33" t="s">
        <v>792</v>
      </c>
    </row>
    <row r="70" spans="1:51" ht="15.75" x14ac:dyDescent="0.25">
      <c r="A70" s="13" t="s">
        <v>453</v>
      </c>
      <c r="B70" s="28"/>
      <c r="C70" s="30"/>
      <c r="D70" s="15" t="s">
        <v>515</v>
      </c>
      <c r="E70" s="16" t="s">
        <v>44</v>
      </c>
      <c r="F70" s="16" t="s">
        <v>45</v>
      </c>
      <c r="G70" s="37">
        <v>41018</v>
      </c>
      <c r="H70" s="18">
        <f>DATEDIF(G70,[2]PETUNJUK!$H$10,"y")</f>
        <v>6</v>
      </c>
      <c r="I70" s="18">
        <f t="shared" si="27"/>
        <v>6</v>
      </c>
      <c r="J70" s="19" t="s">
        <v>736</v>
      </c>
      <c r="K70" s="22" t="s">
        <v>516</v>
      </c>
      <c r="L70" s="19" t="s">
        <v>737</v>
      </c>
      <c r="M70" s="20">
        <v>28147</v>
      </c>
      <c r="N70" s="22" t="s">
        <v>517</v>
      </c>
      <c r="O70" s="19" t="s">
        <v>738</v>
      </c>
      <c r="P70" s="20">
        <v>30957</v>
      </c>
      <c r="Q70" s="21" t="s">
        <v>46</v>
      </c>
      <c r="R70" s="22" t="str">
        <f t="shared" si="12"/>
        <v>Pengusaha/Wiraswasta</v>
      </c>
      <c r="S70" s="21" t="s">
        <v>47</v>
      </c>
      <c r="T70" s="22" t="str">
        <f t="shared" si="23"/>
        <v>Tdk Bekerja</v>
      </c>
      <c r="U70" s="23"/>
      <c r="V70" s="23"/>
      <c r="W70" s="24" t="s">
        <v>50</v>
      </c>
      <c r="X70" s="16" t="str">
        <f t="shared" si="14"/>
        <v>SLTA</v>
      </c>
      <c r="Y70" s="24" t="s">
        <v>50</v>
      </c>
      <c r="Z70" s="16" t="str">
        <f t="shared" si="25"/>
        <v>SLTA</v>
      </c>
      <c r="AA70" s="25"/>
      <c r="AB70" s="16"/>
      <c r="AC70" s="25"/>
      <c r="AD70" s="26"/>
      <c r="AE70" s="24"/>
      <c r="AF70" s="27"/>
      <c r="AG70" s="25"/>
      <c r="AH70" s="27"/>
      <c r="AI70" s="24"/>
      <c r="AJ70" s="27"/>
      <c r="AK70" s="35">
        <v>1</v>
      </c>
      <c r="AL70" s="24" t="s">
        <v>48</v>
      </c>
      <c r="AM70" s="27" t="str">
        <f t="shared" si="26"/>
        <v>TK</v>
      </c>
      <c r="AN70" s="22" t="s">
        <v>553</v>
      </c>
      <c r="AO70" s="22" t="s">
        <v>69</v>
      </c>
      <c r="AP70" s="30">
        <v>10</v>
      </c>
      <c r="AQ70" s="30">
        <v>2</v>
      </c>
      <c r="AR70" s="22" t="s">
        <v>70</v>
      </c>
      <c r="AS70" s="31" t="s">
        <v>739</v>
      </c>
      <c r="AT70" s="31"/>
      <c r="AU70" s="31"/>
      <c r="AV70" s="31"/>
      <c r="AW70" s="13"/>
      <c r="AX70" s="16">
        <v>2019</v>
      </c>
      <c r="AY70" s="33" t="s">
        <v>796</v>
      </c>
    </row>
    <row r="71" spans="1:51" ht="15.75" x14ac:dyDescent="0.25">
      <c r="A71" s="13" t="s">
        <v>454</v>
      </c>
      <c r="B71" s="28"/>
      <c r="C71" s="30"/>
      <c r="D71" s="15" t="s">
        <v>518</v>
      </c>
      <c r="E71" s="16" t="s">
        <v>44</v>
      </c>
      <c r="F71" s="16" t="s">
        <v>45</v>
      </c>
      <c r="G71" s="17">
        <v>41223</v>
      </c>
      <c r="H71" s="18">
        <f>DATEDIF(G71,[2]PETUNJUK!$H$10,"y")</f>
        <v>6</v>
      </c>
      <c r="I71" s="18">
        <f t="shared" si="27"/>
        <v>6</v>
      </c>
      <c r="J71" s="19" t="s">
        <v>740</v>
      </c>
      <c r="K71" s="22" t="s">
        <v>519</v>
      </c>
      <c r="L71" s="19" t="s">
        <v>741</v>
      </c>
      <c r="M71" s="20">
        <v>34508</v>
      </c>
      <c r="N71" s="22" t="s">
        <v>520</v>
      </c>
      <c r="O71" s="19" t="s">
        <v>742</v>
      </c>
      <c r="P71" s="20">
        <v>34294</v>
      </c>
      <c r="Q71" s="21" t="s">
        <v>46</v>
      </c>
      <c r="R71" s="22" t="str">
        <f t="shared" si="12"/>
        <v>Pengusaha/Wiraswasta</v>
      </c>
      <c r="S71" s="21" t="s">
        <v>47</v>
      </c>
      <c r="T71" s="22" t="str">
        <f t="shared" si="23"/>
        <v>Tdk Bekerja</v>
      </c>
      <c r="U71" s="23"/>
      <c r="V71" s="23"/>
      <c r="W71" s="24" t="s">
        <v>50</v>
      </c>
      <c r="X71" s="16" t="str">
        <f t="shared" si="14"/>
        <v>SLTA</v>
      </c>
      <c r="Y71" s="24" t="s">
        <v>50</v>
      </c>
      <c r="Z71" s="16" t="str">
        <f t="shared" si="25"/>
        <v>SLTA</v>
      </c>
      <c r="AA71" s="25"/>
      <c r="AB71" s="16"/>
      <c r="AC71" s="25"/>
      <c r="AD71" s="26"/>
      <c r="AE71" s="24"/>
      <c r="AF71" s="27"/>
      <c r="AG71" s="25"/>
      <c r="AH71" s="27"/>
      <c r="AI71" s="24"/>
      <c r="AJ71" s="27"/>
      <c r="AK71" s="35">
        <v>0</v>
      </c>
      <c r="AL71" s="24" t="s">
        <v>48</v>
      </c>
      <c r="AM71" s="27" t="str">
        <f t="shared" si="26"/>
        <v>TK</v>
      </c>
      <c r="AN71" s="22" t="s">
        <v>553</v>
      </c>
      <c r="AO71" s="22" t="s">
        <v>194</v>
      </c>
      <c r="AP71" s="30">
        <v>28</v>
      </c>
      <c r="AQ71" s="30">
        <v>5</v>
      </c>
      <c r="AR71" s="22" t="s">
        <v>70</v>
      </c>
      <c r="AS71" s="31" t="s">
        <v>743</v>
      </c>
      <c r="AT71" s="31"/>
      <c r="AU71" s="31"/>
      <c r="AV71" s="31"/>
      <c r="AW71" s="13"/>
      <c r="AX71" s="16">
        <v>2019</v>
      </c>
      <c r="AY71" s="33" t="s">
        <v>797</v>
      </c>
    </row>
    <row r="72" spans="1:51" ht="15.75" x14ac:dyDescent="0.25">
      <c r="A72" s="13" t="s">
        <v>489</v>
      </c>
      <c r="B72" s="28"/>
      <c r="C72" s="30"/>
      <c r="D72" s="15" t="s">
        <v>521</v>
      </c>
      <c r="E72" s="16" t="s">
        <v>44</v>
      </c>
      <c r="F72" s="16" t="s">
        <v>45</v>
      </c>
      <c r="G72" s="17">
        <v>41064</v>
      </c>
      <c r="H72" s="18">
        <f>DATEDIF(G72,[2]PETUNJUK!$H$10,"y")</f>
        <v>6</v>
      </c>
      <c r="I72" s="18">
        <f t="shared" si="27"/>
        <v>6</v>
      </c>
      <c r="J72" s="19" t="s">
        <v>744</v>
      </c>
      <c r="K72" s="22" t="s">
        <v>522</v>
      </c>
      <c r="L72" s="19" t="s">
        <v>745</v>
      </c>
      <c r="M72" s="20">
        <v>30807</v>
      </c>
      <c r="N72" s="22" t="s">
        <v>523</v>
      </c>
      <c r="O72" s="19" t="s">
        <v>746</v>
      </c>
      <c r="P72" s="20">
        <v>33192</v>
      </c>
      <c r="Q72" s="21" t="s">
        <v>53</v>
      </c>
      <c r="R72" s="22" t="str">
        <f t="shared" si="12"/>
        <v>Peg.Swasta</v>
      </c>
      <c r="S72" s="21" t="s">
        <v>47</v>
      </c>
      <c r="T72" s="22" t="str">
        <f t="shared" si="23"/>
        <v>Tdk Bekerja</v>
      </c>
      <c r="U72" s="23"/>
      <c r="V72" s="23"/>
      <c r="W72" s="24" t="s">
        <v>50</v>
      </c>
      <c r="X72" s="16" t="str">
        <f t="shared" si="14"/>
        <v>SLTA</v>
      </c>
      <c r="Y72" s="24" t="s">
        <v>50</v>
      </c>
      <c r="Z72" s="16" t="str">
        <f t="shared" si="25"/>
        <v>SLTA</v>
      </c>
      <c r="AA72" s="25"/>
      <c r="AB72" s="16"/>
      <c r="AC72" s="25"/>
      <c r="AD72" s="26"/>
      <c r="AE72" s="24"/>
      <c r="AF72" s="27"/>
      <c r="AG72" s="25"/>
      <c r="AH72" s="27"/>
      <c r="AI72" s="24"/>
      <c r="AJ72" s="27"/>
      <c r="AK72" s="35">
        <v>1</v>
      </c>
      <c r="AL72" s="24" t="s">
        <v>48</v>
      </c>
      <c r="AM72" s="27" t="str">
        <f t="shared" si="26"/>
        <v>TK</v>
      </c>
      <c r="AN72" s="22" t="s">
        <v>553</v>
      </c>
      <c r="AO72" s="22" t="s">
        <v>69</v>
      </c>
      <c r="AP72" s="30">
        <v>19</v>
      </c>
      <c r="AQ72" s="30">
        <v>3</v>
      </c>
      <c r="AR72" s="22" t="s">
        <v>70</v>
      </c>
      <c r="AS72" s="31" t="s">
        <v>747</v>
      </c>
      <c r="AT72" s="31"/>
      <c r="AU72" s="31"/>
      <c r="AV72" s="31"/>
      <c r="AW72" s="13"/>
      <c r="AX72" s="16">
        <v>2019</v>
      </c>
      <c r="AY72" s="33" t="s">
        <v>798</v>
      </c>
    </row>
    <row r="73" spans="1:51" ht="15.75" x14ac:dyDescent="0.25">
      <c r="A73" s="13" t="s">
        <v>490</v>
      </c>
      <c r="B73" s="28"/>
      <c r="C73" s="30"/>
      <c r="D73" s="15" t="s">
        <v>524</v>
      </c>
      <c r="E73" s="16" t="s">
        <v>44</v>
      </c>
      <c r="F73" s="16" t="s">
        <v>525</v>
      </c>
      <c r="G73" s="17">
        <v>41220</v>
      </c>
      <c r="H73" s="18">
        <f>DATEDIF(G73,[2]PETUNJUK!$H$10,"y")</f>
        <v>6</v>
      </c>
      <c r="I73" s="18">
        <f t="shared" si="27"/>
        <v>6</v>
      </c>
      <c r="J73" s="19" t="s">
        <v>748</v>
      </c>
      <c r="K73" s="22" t="s">
        <v>526</v>
      </c>
      <c r="L73" s="19" t="s">
        <v>749</v>
      </c>
      <c r="M73" s="20">
        <v>33149</v>
      </c>
      <c r="N73" s="22" t="s">
        <v>527</v>
      </c>
      <c r="O73" s="19" t="s">
        <v>750</v>
      </c>
      <c r="P73" s="20">
        <v>33740</v>
      </c>
      <c r="Q73" s="21" t="s">
        <v>46</v>
      </c>
      <c r="R73" s="22" t="str">
        <f t="shared" si="12"/>
        <v>Pengusaha/Wiraswasta</v>
      </c>
      <c r="S73" s="21" t="s">
        <v>47</v>
      </c>
      <c r="T73" s="22" t="str">
        <f t="shared" si="23"/>
        <v>Tdk Bekerja</v>
      </c>
      <c r="U73" s="23"/>
      <c r="V73" s="23"/>
      <c r="W73" s="24" t="s">
        <v>50</v>
      </c>
      <c r="X73" s="16" t="str">
        <f t="shared" si="14"/>
        <v>SLTA</v>
      </c>
      <c r="Y73" s="24" t="s">
        <v>50</v>
      </c>
      <c r="Z73" s="16" t="str">
        <f t="shared" si="25"/>
        <v>SLTA</v>
      </c>
      <c r="AA73" s="25"/>
      <c r="AB73" s="16"/>
      <c r="AC73" s="25"/>
      <c r="AD73" s="26"/>
      <c r="AE73" s="24"/>
      <c r="AF73" s="27"/>
      <c r="AG73" s="25"/>
      <c r="AH73" s="27"/>
      <c r="AI73" s="24"/>
      <c r="AJ73" s="27"/>
      <c r="AK73" s="35">
        <v>0</v>
      </c>
      <c r="AL73" s="24" t="s">
        <v>48</v>
      </c>
      <c r="AM73" s="27" t="str">
        <f t="shared" si="26"/>
        <v>TK</v>
      </c>
      <c r="AN73" s="22" t="s">
        <v>553</v>
      </c>
      <c r="AO73" s="22" t="s">
        <v>751</v>
      </c>
      <c r="AP73" s="30">
        <v>8</v>
      </c>
      <c r="AQ73" s="30">
        <v>6</v>
      </c>
      <c r="AR73" s="22" t="s">
        <v>752</v>
      </c>
      <c r="AS73" s="31" t="s">
        <v>753</v>
      </c>
      <c r="AT73" s="31"/>
      <c r="AU73" s="31"/>
      <c r="AV73" s="31"/>
      <c r="AW73" s="13"/>
      <c r="AX73" s="16">
        <v>2019</v>
      </c>
      <c r="AY73" s="33" t="s">
        <v>799</v>
      </c>
    </row>
    <row r="74" spans="1:51" ht="15.75" x14ac:dyDescent="0.25">
      <c r="A74" s="13" t="s">
        <v>491</v>
      </c>
      <c r="B74" s="28"/>
      <c r="C74" s="30"/>
      <c r="D74" s="15" t="s">
        <v>528</v>
      </c>
      <c r="E74" s="16" t="s">
        <v>52</v>
      </c>
      <c r="F74" s="16" t="s">
        <v>45</v>
      </c>
      <c r="G74" s="17">
        <v>41218</v>
      </c>
      <c r="H74" s="18">
        <f>DATEDIF(G74,[2]PETUNJUK!$H$10,"y")</f>
        <v>6</v>
      </c>
      <c r="I74" s="18">
        <f t="shared" si="27"/>
        <v>6</v>
      </c>
      <c r="J74" s="19" t="s">
        <v>754</v>
      </c>
      <c r="K74" s="22" t="s">
        <v>529</v>
      </c>
      <c r="L74" s="19" t="s">
        <v>755</v>
      </c>
      <c r="M74" s="20">
        <v>25739</v>
      </c>
      <c r="N74" s="22" t="s">
        <v>530</v>
      </c>
      <c r="O74" s="19" t="s">
        <v>756</v>
      </c>
      <c r="P74" s="20">
        <v>27415</v>
      </c>
      <c r="Q74" s="21" t="s">
        <v>46</v>
      </c>
      <c r="R74" s="22" t="str">
        <f t="shared" si="12"/>
        <v>Pengusaha/Wiraswasta</v>
      </c>
      <c r="S74" s="21" t="s">
        <v>47</v>
      </c>
      <c r="T74" s="22" t="str">
        <f t="shared" si="23"/>
        <v>Tdk Bekerja</v>
      </c>
      <c r="U74" s="23"/>
      <c r="V74" s="23"/>
      <c r="W74" s="24" t="s">
        <v>48</v>
      </c>
      <c r="X74" s="16" t="str">
        <f t="shared" si="14"/>
        <v>&lt;=SLTP</v>
      </c>
      <c r="Y74" s="24" t="s">
        <v>48</v>
      </c>
      <c r="Z74" s="16" t="str">
        <f t="shared" si="25"/>
        <v>&lt;=SLTP</v>
      </c>
      <c r="AA74" s="25"/>
      <c r="AB74" s="16"/>
      <c r="AC74" s="25"/>
      <c r="AD74" s="26"/>
      <c r="AE74" s="24"/>
      <c r="AF74" s="27"/>
      <c r="AG74" s="25"/>
      <c r="AH74" s="27"/>
      <c r="AI74" s="24"/>
      <c r="AJ74" s="27"/>
      <c r="AK74" s="35">
        <v>1</v>
      </c>
      <c r="AL74" s="24" t="s">
        <v>48</v>
      </c>
      <c r="AM74" s="27" t="str">
        <f t="shared" si="26"/>
        <v>TK</v>
      </c>
      <c r="AN74" s="22" t="s">
        <v>553</v>
      </c>
      <c r="AO74" s="22" t="s">
        <v>194</v>
      </c>
      <c r="AP74" s="30">
        <v>32</v>
      </c>
      <c r="AQ74" s="30">
        <v>5</v>
      </c>
      <c r="AR74" s="22" t="s">
        <v>70</v>
      </c>
      <c r="AS74" s="31" t="s">
        <v>757</v>
      </c>
      <c r="AT74" s="31"/>
      <c r="AU74" s="31"/>
      <c r="AV74" s="31"/>
      <c r="AW74" s="13"/>
      <c r="AX74" s="16">
        <v>2019</v>
      </c>
      <c r="AY74" s="33" t="s">
        <v>800</v>
      </c>
    </row>
    <row r="75" spans="1:51" ht="15.75" x14ac:dyDescent="0.25">
      <c r="A75" s="13" t="s">
        <v>492</v>
      </c>
      <c r="B75" s="28"/>
      <c r="C75" s="30"/>
      <c r="D75" s="15" t="s">
        <v>531</v>
      </c>
      <c r="E75" s="16" t="s">
        <v>52</v>
      </c>
      <c r="F75" s="16" t="s">
        <v>532</v>
      </c>
      <c r="G75" s="17">
        <v>41081</v>
      </c>
      <c r="H75" s="18">
        <f>DATEDIF(G75,[2]PETUNJUK!$H$10,"y")</f>
        <v>6</v>
      </c>
      <c r="I75" s="18">
        <f t="shared" si="27"/>
        <v>6</v>
      </c>
      <c r="J75" s="19" t="s">
        <v>758</v>
      </c>
      <c r="K75" s="22" t="s">
        <v>533</v>
      </c>
      <c r="L75" s="19" t="s">
        <v>759</v>
      </c>
      <c r="M75" s="20">
        <v>28869</v>
      </c>
      <c r="N75" s="22" t="s">
        <v>534</v>
      </c>
      <c r="O75" s="19" t="s">
        <v>760</v>
      </c>
      <c r="P75" s="20">
        <v>31197</v>
      </c>
      <c r="Q75" s="21" t="s">
        <v>53</v>
      </c>
      <c r="R75" s="22" t="str">
        <f t="shared" si="12"/>
        <v>Peg.Swasta</v>
      </c>
      <c r="S75" s="21" t="s">
        <v>46</v>
      </c>
      <c r="T75" s="22" t="str">
        <f t="shared" si="23"/>
        <v>Pengusaha/Wiraswasta</v>
      </c>
      <c r="U75" s="23"/>
      <c r="V75" s="23"/>
      <c r="W75" s="24" t="s">
        <v>50</v>
      </c>
      <c r="X75" s="16" t="str">
        <f t="shared" si="14"/>
        <v>SLTA</v>
      </c>
      <c r="Y75" s="24" t="s">
        <v>50</v>
      </c>
      <c r="Z75" s="16" t="str">
        <f t="shared" si="25"/>
        <v>SLTA</v>
      </c>
      <c r="AA75" s="25"/>
      <c r="AB75" s="16"/>
      <c r="AC75" s="25"/>
      <c r="AD75" s="26"/>
      <c r="AE75" s="24"/>
      <c r="AF75" s="27"/>
      <c r="AG75" s="25"/>
      <c r="AH75" s="27"/>
      <c r="AI75" s="24"/>
      <c r="AJ75" s="27"/>
      <c r="AK75" s="35">
        <v>1</v>
      </c>
      <c r="AL75" s="24" t="s">
        <v>48</v>
      </c>
      <c r="AM75" s="27" t="str">
        <f t="shared" si="26"/>
        <v>TK</v>
      </c>
      <c r="AN75" s="22" t="s">
        <v>553</v>
      </c>
      <c r="AO75" s="22" t="s">
        <v>761</v>
      </c>
      <c r="AP75" s="30">
        <v>1</v>
      </c>
      <c r="AQ75" s="30">
        <v>2</v>
      </c>
      <c r="AR75" s="22" t="s">
        <v>761</v>
      </c>
      <c r="AS75" s="31" t="s">
        <v>762</v>
      </c>
      <c r="AT75" s="31"/>
      <c r="AU75" s="31"/>
      <c r="AV75" s="31"/>
      <c r="AW75" s="13"/>
      <c r="AX75" s="16">
        <v>2019</v>
      </c>
      <c r="AY75" s="33" t="s">
        <v>793</v>
      </c>
    </row>
    <row r="76" spans="1:51" ht="15.75" x14ac:dyDescent="0.25">
      <c r="A76" s="13" t="s">
        <v>493</v>
      </c>
      <c r="B76" s="28"/>
      <c r="C76" s="30"/>
      <c r="D76" s="15" t="s">
        <v>535</v>
      </c>
      <c r="E76" s="16" t="s">
        <v>52</v>
      </c>
      <c r="F76" s="16" t="s">
        <v>45</v>
      </c>
      <c r="G76" s="17">
        <v>41139</v>
      </c>
      <c r="H76" s="18">
        <f>DATEDIF(G76,[2]PETUNJUK!$H$10,"y")</f>
        <v>6</v>
      </c>
      <c r="I76" s="18">
        <f t="shared" si="27"/>
        <v>6</v>
      </c>
      <c r="J76" s="19" t="s">
        <v>763</v>
      </c>
      <c r="K76" s="22" t="s">
        <v>536</v>
      </c>
      <c r="L76" s="19" t="s">
        <v>764</v>
      </c>
      <c r="M76" s="20">
        <v>32023</v>
      </c>
      <c r="N76" s="22" t="s">
        <v>537</v>
      </c>
      <c r="O76" s="19" t="s">
        <v>765</v>
      </c>
      <c r="P76" s="20">
        <v>32439</v>
      </c>
      <c r="Q76" s="21" t="s">
        <v>53</v>
      </c>
      <c r="R76" s="22" t="str">
        <f t="shared" si="12"/>
        <v>Peg.Swasta</v>
      </c>
      <c r="S76" s="21" t="s">
        <v>53</v>
      </c>
      <c r="T76" s="22" t="str">
        <f t="shared" si="23"/>
        <v>Peg.Swasta</v>
      </c>
      <c r="U76" s="23"/>
      <c r="V76" s="23"/>
      <c r="W76" s="24" t="s">
        <v>50</v>
      </c>
      <c r="X76" s="16" t="str">
        <f t="shared" si="14"/>
        <v>SLTA</v>
      </c>
      <c r="Y76" s="24" t="s">
        <v>50</v>
      </c>
      <c r="Z76" s="16" t="str">
        <f t="shared" si="25"/>
        <v>SLTA</v>
      </c>
      <c r="AA76" s="25"/>
      <c r="AB76" s="16"/>
      <c r="AC76" s="25"/>
      <c r="AD76" s="26"/>
      <c r="AE76" s="24"/>
      <c r="AF76" s="27"/>
      <c r="AG76" s="25"/>
      <c r="AH76" s="27"/>
      <c r="AI76" s="24"/>
      <c r="AJ76" s="27"/>
      <c r="AK76" s="35">
        <v>1</v>
      </c>
      <c r="AL76" s="24" t="s">
        <v>48</v>
      </c>
      <c r="AM76" s="27" t="str">
        <f t="shared" si="26"/>
        <v>TK</v>
      </c>
      <c r="AN76" s="22" t="s">
        <v>553</v>
      </c>
      <c r="AO76" s="22" t="s">
        <v>69</v>
      </c>
      <c r="AP76" s="30">
        <v>8</v>
      </c>
      <c r="AQ76" s="30">
        <v>2</v>
      </c>
      <c r="AR76" s="22" t="s">
        <v>70</v>
      </c>
      <c r="AS76" s="31" t="s">
        <v>766</v>
      </c>
      <c r="AT76" s="31"/>
      <c r="AU76" s="31"/>
      <c r="AV76" s="31"/>
      <c r="AW76" s="13"/>
      <c r="AX76" s="16">
        <v>2019</v>
      </c>
      <c r="AY76" s="33" t="s">
        <v>801</v>
      </c>
    </row>
    <row r="77" spans="1:51" ht="15.75" x14ac:dyDescent="0.25">
      <c r="A77" s="13" t="s">
        <v>494</v>
      </c>
      <c r="B77" s="28"/>
      <c r="C77" s="30"/>
      <c r="D77" s="15" t="s">
        <v>538</v>
      </c>
      <c r="E77" s="16" t="s">
        <v>44</v>
      </c>
      <c r="F77" s="16" t="s">
        <v>45</v>
      </c>
      <c r="G77" s="17">
        <v>41295</v>
      </c>
      <c r="H77" s="18">
        <f>DATEDIF(G77,[2]PETUNJUK!$H$10,"y")</f>
        <v>6</v>
      </c>
      <c r="I77" s="18">
        <f t="shared" si="27"/>
        <v>6</v>
      </c>
      <c r="J77" s="19" t="s">
        <v>767</v>
      </c>
      <c r="K77" s="22" t="s">
        <v>539</v>
      </c>
      <c r="L77" s="19" t="s">
        <v>768</v>
      </c>
      <c r="M77" s="20">
        <v>26875</v>
      </c>
      <c r="N77" s="22" t="s">
        <v>540</v>
      </c>
      <c r="O77" s="19" t="s">
        <v>769</v>
      </c>
      <c r="P77" s="20">
        <v>27921</v>
      </c>
      <c r="Q77" s="21"/>
      <c r="R77" s="22" t="str">
        <f t="shared" si="12"/>
        <v>DI ISI</v>
      </c>
      <c r="S77" s="21"/>
      <c r="T77" s="22" t="str">
        <f t="shared" si="23"/>
        <v>DI ISI</v>
      </c>
      <c r="U77" s="23"/>
      <c r="V77" s="23"/>
      <c r="W77" s="24"/>
      <c r="X77" s="16" t="str">
        <f t="shared" si="14"/>
        <v>DI ISI</v>
      </c>
      <c r="Y77" s="24"/>
      <c r="Z77" s="16" t="str">
        <f t="shared" si="25"/>
        <v>DI ISI</v>
      </c>
      <c r="AA77" s="25"/>
      <c r="AB77" s="16"/>
      <c r="AC77" s="25"/>
      <c r="AD77" s="26"/>
      <c r="AE77" s="24"/>
      <c r="AF77" s="27"/>
      <c r="AG77" s="25"/>
      <c r="AH77" s="27"/>
      <c r="AI77" s="24"/>
      <c r="AJ77" s="27"/>
      <c r="AK77" s="35">
        <v>1</v>
      </c>
      <c r="AL77" s="24" t="s">
        <v>48</v>
      </c>
      <c r="AM77" s="27" t="str">
        <f t="shared" si="26"/>
        <v>TK</v>
      </c>
      <c r="AN77" s="22" t="s">
        <v>553</v>
      </c>
      <c r="AO77" s="22" t="s">
        <v>194</v>
      </c>
      <c r="AP77" s="30">
        <v>30</v>
      </c>
      <c r="AQ77" s="30">
        <v>5</v>
      </c>
      <c r="AR77" s="22" t="s">
        <v>70</v>
      </c>
      <c r="AS77" s="31" t="s">
        <v>770</v>
      </c>
      <c r="AT77" s="31"/>
      <c r="AU77" s="31"/>
      <c r="AV77" s="31"/>
      <c r="AW77" s="13"/>
      <c r="AX77" s="16">
        <v>2019</v>
      </c>
      <c r="AY77" s="33"/>
    </row>
    <row r="78" spans="1:51" ht="15.75" x14ac:dyDescent="0.25">
      <c r="A78" s="13" t="s">
        <v>495</v>
      </c>
      <c r="B78" s="28"/>
      <c r="C78" s="30"/>
      <c r="D78" s="15" t="s">
        <v>541</v>
      </c>
      <c r="E78" s="16" t="s">
        <v>44</v>
      </c>
      <c r="F78" s="16" t="s">
        <v>45</v>
      </c>
      <c r="G78" s="17">
        <v>41269</v>
      </c>
      <c r="H78" s="18">
        <f>DATEDIF(G78,[2]PETUNJUK!$H$10,"y")</f>
        <v>6</v>
      </c>
      <c r="I78" s="18">
        <f t="shared" si="27"/>
        <v>6</v>
      </c>
      <c r="J78" s="19" t="s">
        <v>771</v>
      </c>
      <c r="K78" s="22" t="s">
        <v>542</v>
      </c>
      <c r="L78" s="19" t="s">
        <v>772</v>
      </c>
      <c r="M78" s="20">
        <v>28722</v>
      </c>
      <c r="N78" s="22" t="s">
        <v>543</v>
      </c>
      <c r="O78" s="19" t="s">
        <v>773</v>
      </c>
      <c r="P78" s="20">
        <v>31835</v>
      </c>
      <c r="Q78" s="21" t="s">
        <v>58</v>
      </c>
      <c r="R78" s="22" t="str">
        <f t="shared" si="12"/>
        <v>Buruh</v>
      </c>
      <c r="S78" s="21" t="s">
        <v>47</v>
      </c>
      <c r="T78" s="22" t="str">
        <f t="shared" si="23"/>
        <v>Tdk Bekerja</v>
      </c>
      <c r="U78" s="23"/>
      <c r="V78" s="23"/>
      <c r="W78" s="24" t="s">
        <v>48</v>
      </c>
      <c r="X78" s="16" t="str">
        <f t="shared" si="14"/>
        <v>&lt;=SLTP</v>
      </c>
      <c r="Y78" s="24" t="s">
        <v>48</v>
      </c>
      <c r="Z78" s="16" t="str">
        <f t="shared" si="25"/>
        <v>&lt;=SLTP</v>
      </c>
      <c r="AA78" s="25"/>
      <c r="AB78" s="16"/>
      <c r="AC78" s="25"/>
      <c r="AD78" s="26"/>
      <c r="AE78" s="24"/>
      <c r="AF78" s="27"/>
      <c r="AG78" s="25"/>
      <c r="AH78" s="27"/>
      <c r="AI78" s="24"/>
      <c r="AJ78" s="27"/>
      <c r="AK78" s="35">
        <v>1</v>
      </c>
      <c r="AL78" s="24" t="s">
        <v>48</v>
      </c>
      <c r="AM78" s="27" t="str">
        <f t="shared" si="26"/>
        <v>TK</v>
      </c>
      <c r="AN78" s="22" t="s">
        <v>553</v>
      </c>
      <c r="AO78" s="22" t="s">
        <v>194</v>
      </c>
      <c r="AP78" s="30">
        <v>22</v>
      </c>
      <c r="AQ78" s="30">
        <v>4</v>
      </c>
      <c r="AR78" s="22" t="s">
        <v>70</v>
      </c>
      <c r="AS78" s="31" t="s">
        <v>774</v>
      </c>
      <c r="AT78" s="31"/>
      <c r="AU78" s="31"/>
      <c r="AV78" s="31"/>
      <c r="AW78" s="13"/>
      <c r="AX78" s="16">
        <v>2019</v>
      </c>
      <c r="AY78" s="33" t="s">
        <v>794</v>
      </c>
    </row>
    <row r="79" spans="1:51" ht="15.75" x14ac:dyDescent="0.25">
      <c r="A79" s="13" t="s">
        <v>496</v>
      </c>
      <c r="B79" s="28"/>
      <c r="C79" s="30"/>
      <c r="D79" s="15" t="s">
        <v>544</v>
      </c>
      <c r="E79" s="16" t="s">
        <v>44</v>
      </c>
      <c r="F79" s="16" t="s">
        <v>45</v>
      </c>
      <c r="G79" s="17">
        <v>41166</v>
      </c>
      <c r="H79" s="18">
        <f>DATEDIF(G79,[2]PETUNJUK!$H$10,"y")</f>
        <v>6</v>
      </c>
      <c r="I79" s="18">
        <f t="shared" si="27"/>
        <v>6</v>
      </c>
      <c r="J79" s="19" t="s">
        <v>775</v>
      </c>
      <c r="K79" s="22" t="s">
        <v>545</v>
      </c>
      <c r="L79" s="19" t="s">
        <v>776</v>
      </c>
      <c r="M79" s="20">
        <v>29285</v>
      </c>
      <c r="N79" s="22" t="s">
        <v>546</v>
      </c>
      <c r="O79" s="19" t="s">
        <v>777</v>
      </c>
      <c r="P79" s="20">
        <v>30560</v>
      </c>
      <c r="Q79" s="21" t="s">
        <v>58</v>
      </c>
      <c r="R79" s="22" t="str">
        <f t="shared" si="12"/>
        <v>Buruh</v>
      </c>
      <c r="S79" s="21" t="s">
        <v>47</v>
      </c>
      <c r="T79" s="22" t="str">
        <f t="shared" si="23"/>
        <v>Tdk Bekerja</v>
      </c>
      <c r="U79" s="23"/>
      <c r="V79" s="23"/>
      <c r="W79" s="24" t="s">
        <v>50</v>
      </c>
      <c r="X79" s="16" t="str">
        <f t="shared" si="14"/>
        <v>SLTA</v>
      </c>
      <c r="Y79" s="24" t="s">
        <v>50</v>
      </c>
      <c r="Z79" s="16" t="str">
        <f t="shared" si="25"/>
        <v>SLTA</v>
      </c>
      <c r="AA79" s="25"/>
      <c r="AB79" s="16"/>
      <c r="AC79" s="25"/>
      <c r="AD79" s="26"/>
      <c r="AE79" s="24"/>
      <c r="AF79" s="27"/>
      <c r="AG79" s="25"/>
      <c r="AH79" s="27"/>
      <c r="AI79" s="24"/>
      <c r="AJ79" s="27"/>
      <c r="AK79" s="35">
        <v>1</v>
      </c>
      <c r="AL79" s="24" t="s">
        <v>48</v>
      </c>
      <c r="AM79" s="27" t="str">
        <f t="shared" si="26"/>
        <v>TK</v>
      </c>
      <c r="AN79" s="22" t="s">
        <v>553</v>
      </c>
      <c r="AO79" s="22" t="s">
        <v>778</v>
      </c>
      <c r="AP79" s="30">
        <v>2</v>
      </c>
      <c r="AQ79" s="30">
        <v>1</v>
      </c>
      <c r="AR79" s="22" t="s">
        <v>82</v>
      </c>
      <c r="AS79" s="31" t="s">
        <v>779</v>
      </c>
      <c r="AT79" s="31"/>
      <c r="AU79" s="31"/>
      <c r="AV79" s="31"/>
      <c r="AW79" s="13"/>
      <c r="AX79" s="16">
        <v>2019</v>
      </c>
      <c r="AY79" s="33" t="s">
        <v>802</v>
      </c>
    </row>
    <row r="80" spans="1:51" ht="15.75" x14ac:dyDescent="0.25">
      <c r="A80" s="13" t="s">
        <v>497</v>
      </c>
      <c r="B80" s="28"/>
      <c r="C80" s="30"/>
      <c r="D80" s="15" t="s">
        <v>547</v>
      </c>
      <c r="E80" s="16" t="s">
        <v>52</v>
      </c>
      <c r="F80" s="16" t="s">
        <v>45</v>
      </c>
      <c r="G80" s="17">
        <v>41202</v>
      </c>
      <c r="H80" s="18">
        <f>DATEDIF(G80,[2]PETUNJUK!$H$10,"y")</f>
        <v>6</v>
      </c>
      <c r="I80" s="18">
        <f t="shared" si="27"/>
        <v>6</v>
      </c>
      <c r="J80" s="19" t="s">
        <v>780</v>
      </c>
      <c r="K80" s="22" t="s">
        <v>548</v>
      </c>
      <c r="L80" s="19" t="s">
        <v>781</v>
      </c>
      <c r="M80" s="20">
        <v>32387</v>
      </c>
      <c r="N80" s="22" t="s">
        <v>549</v>
      </c>
      <c r="O80" s="19" t="s">
        <v>782</v>
      </c>
      <c r="P80" s="20">
        <v>35128</v>
      </c>
      <c r="Q80" s="21" t="s">
        <v>46</v>
      </c>
      <c r="R80" s="22" t="str">
        <f t="shared" si="12"/>
        <v>Pengusaha/Wiraswasta</v>
      </c>
      <c r="S80" s="21" t="s">
        <v>47</v>
      </c>
      <c r="T80" s="22" t="str">
        <f t="shared" si="23"/>
        <v>Tdk Bekerja</v>
      </c>
      <c r="U80" s="23"/>
      <c r="V80" s="23"/>
      <c r="W80" s="24" t="s">
        <v>48</v>
      </c>
      <c r="X80" s="16" t="str">
        <f t="shared" si="14"/>
        <v>&lt;=SLTP</v>
      </c>
      <c r="Y80" s="24" t="s">
        <v>48</v>
      </c>
      <c r="Z80" s="16" t="str">
        <f t="shared" si="25"/>
        <v>&lt;=SLTP</v>
      </c>
      <c r="AA80" s="25"/>
      <c r="AB80" s="16"/>
      <c r="AC80" s="25"/>
      <c r="AD80" s="26"/>
      <c r="AE80" s="24"/>
      <c r="AF80" s="27"/>
      <c r="AG80" s="25"/>
      <c r="AH80" s="27"/>
      <c r="AI80" s="24"/>
      <c r="AJ80" s="27"/>
      <c r="AK80" s="35">
        <v>0</v>
      </c>
      <c r="AL80" s="24" t="s">
        <v>48</v>
      </c>
      <c r="AM80" s="27" t="str">
        <f t="shared" si="26"/>
        <v>TK</v>
      </c>
      <c r="AN80" s="22" t="s">
        <v>553</v>
      </c>
      <c r="AO80" s="22" t="s">
        <v>783</v>
      </c>
      <c r="AP80" s="30">
        <v>1</v>
      </c>
      <c r="AQ80" s="30">
        <v>9</v>
      </c>
      <c r="AR80" s="22" t="s">
        <v>784</v>
      </c>
      <c r="AS80" s="31" t="s">
        <v>785</v>
      </c>
      <c r="AT80" s="31"/>
      <c r="AU80" s="31"/>
      <c r="AV80" s="31"/>
      <c r="AW80" s="13"/>
      <c r="AX80" s="16">
        <v>2019</v>
      </c>
      <c r="AY80" s="33" t="s">
        <v>795</v>
      </c>
    </row>
    <row r="81" spans="1:51" ht="15.75" x14ac:dyDescent="0.25">
      <c r="A81" s="13" t="s">
        <v>498</v>
      </c>
      <c r="B81" s="28"/>
      <c r="C81" s="30"/>
      <c r="D81" s="15" t="s">
        <v>550</v>
      </c>
      <c r="E81" s="16" t="s">
        <v>44</v>
      </c>
      <c r="F81" s="16" t="s">
        <v>45</v>
      </c>
      <c r="G81" s="17">
        <v>41202</v>
      </c>
      <c r="H81" s="18">
        <f>DATEDIF(G81,[2]PETUNJUK!$H$10,"y")</f>
        <v>6</v>
      </c>
      <c r="I81" s="18">
        <f t="shared" si="27"/>
        <v>6</v>
      </c>
      <c r="J81" s="19" t="s">
        <v>786</v>
      </c>
      <c r="K81" s="22" t="s">
        <v>551</v>
      </c>
      <c r="L81" s="19" t="s">
        <v>787</v>
      </c>
      <c r="M81" s="20">
        <v>30843</v>
      </c>
      <c r="N81" s="22" t="s">
        <v>552</v>
      </c>
      <c r="O81" s="19" t="s">
        <v>788</v>
      </c>
      <c r="P81" s="20">
        <v>33664</v>
      </c>
      <c r="Q81" s="21" t="s">
        <v>53</v>
      </c>
      <c r="R81" s="22" t="str">
        <f t="shared" si="12"/>
        <v>Peg.Swasta</v>
      </c>
      <c r="S81" s="21" t="s">
        <v>47</v>
      </c>
      <c r="T81" s="22" t="str">
        <f t="shared" si="23"/>
        <v>Tdk Bekerja</v>
      </c>
      <c r="U81" s="23"/>
      <c r="V81" s="23"/>
      <c r="W81" s="24" t="s">
        <v>50</v>
      </c>
      <c r="X81" s="16" t="str">
        <f t="shared" si="14"/>
        <v>SLTA</v>
      </c>
      <c r="Y81" s="24" t="s">
        <v>48</v>
      </c>
      <c r="Z81" s="16" t="str">
        <f t="shared" si="25"/>
        <v>&lt;=SLTP</v>
      </c>
      <c r="AA81" s="25"/>
      <c r="AB81" s="16"/>
      <c r="AC81" s="25"/>
      <c r="AD81" s="26"/>
      <c r="AE81" s="24"/>
      <c r="AF81" s="27"/>
      <c r="AG81" s="25"/>
      <c r="AH81" s="27"/>
      <c r="AI81" s="24"/>
      <c r="AJ81" s="27"/>
      <c r="AK81" s="35">
        <v>0</v>
      </c>
      <c r="AL81" s="24" t="s">
        <v>48</v>
      </c>
      <c r="AM81" s="27" t="str">
        <f t="shared" si="26"/>
        <v>TK</v>
      </c>
      <c r="AN81" s="22" t="s">
        <v>553</v>
      </c>
      <c r="AO81" s="22" t="s">
        <v>789</v>
      </c>
      <c r="AP81" s="30">
        <v>30</v>
      </c>
      <c r="AQ81" s="30">
        <v>6</v>
      </c>
      <c r="AR81" s="22" t="s">
        <v>790</v>
      </c>
      <c r="AS81" s="31" t="s">
        <v>791</v>
      </c>
      <c r="AT81" s="31"/>
      <c r="AU81" s="31"/>
      <c r="AV81" s="31"/>
      <c r="AW81" s="13"/>
      <c r="AX81" s="16">
        <v>2019</v>
      </c>
      <c r="AY81" s="33" t="s">
        <v>224</v>
      </c>
    </row>
    <row r="82" spans="1:51" ht="15.75" x14ac:dyDescent="0.25">
      <c r="A82" s="13" t="s">
        <v>803</v>
      </c>
      <c r="B82" s="28"/>
      <c r="C82" s="30"/>
      <c r="D82" s="15" t="s">
        <v>817</v>
      </c>
      <c r="E82" s="16" t="s">
        <v>52</v>
      </c>
      <c r="F82" s="16" t="s">
        <v>45</v>
      </c>
      <c r="G82" s="17">
        <v>41274</v>
      </c>
      <c r="H82" s="18">
        <f>DATEDIF(G82,[2]PETUNJUK!$H$10,"y")</f>
        <v>6</v>
      </c>
      <c r="I82" s="18">
        <f t="shared" si="27"/>
        <v>6</v>
      </c>
      <c r="J82" s="19" t="s">
        <v>820</v>
      </c>
      <c r="K82" s="22" t="s">
        <v>818</v>
      </c>
      <c r="L82" s="19" t="s">
        <v>821</v>
      </c>
      <c r="M82" s="20">
        <v>29417</v>
      </c>
      <c r="N82" s="22" t="s">
        <v>819</v>
      </c>
      <c r="O82" s="19" t="s">
        <v>822</v>
      </c>
      <c r="P82" s="20">
        <v>29994</v>
      </c>
      <c r="Q82" s="21" t="s">
        <v>53</v>
      </c>
      <c r="R82" s="22" t="str">
        <f t="shared" si="12"/>
        <v>Peg.Swasta</v>
      </c>
      <c r="S82" s="21" t="s">
        <v>53</v>
      </c>
      <c r="T82" s="22" t="str">
        <f t="shared" si="23"/>
        <v>Peg.Swasta</v>
      </c>
      <c r="U82" s="23"/>
      <c r="V82" s="23"/>
      <c r="W82" s="24" t="s">
        <v>50</v>
      </c>
      <c r="X82" s="16" t="str">
        <f t="shared" si="14"/>
        <v>SLTA</v>
      </c>
      <c r="Y82" s="24" t="s">
        <v>55</v>
      </c>
      <c r="Z82" s="16" t="str">
        <f t="shared" si="25"/>
        <v>S1</v>
      </c>
      <c r="AA82" s="25"/>
      <c r="AB82" s="16"/>
      <c r="AC82" s="25"/>
      <c r="AD82" s="26"/>
      <c r="AE82" s="24"/>
      <c r="AF82" s="27"/>
      <c r="AG82" s="25"/>
      <c r="AH82" s="27"/>
      <c r="AI82" s="24"/>
      <c r="AJ82" s="27"/>
      <c r="AK82" s="35">
        <v>0</v>
      </c>
      <c r="AL82" s="24" t="s">
        <v>50</v>
      </c>
      <c r="AM82" s="27" t="str">
        <f t="shared" si="26"/>
        <v>RA</v>
      </c>
      <c r="AN82" s="22" t="s">
        <v>60</v>
      </c>
      <c r="AO82" s="22" t="s">
        <v>204</v>
      </c>
      <c r="AP82" s="30">
        <v>49</v>
      </c>
      <c r="AQ82" s="30">
        <v>7</v>
      </c>
      <c r="AR82" s="22" t="s">
        <v>103</v>
      </c>
      <c r="AS82" s="31" t="s">
        <v>823</v>
      </c>
      <c r="AT82" s="31"/>
      <c r="AU82" s="31"/>
      <c r="AV82" s="31"/>
      <c r="AW82" s="13"/>
      <c r="AX82" s="16">
        <v>2019</v>
      </c>
      <c r="AY82" s="33" t="s">
        <v>824</v>
      </c>
    </row>
    <row r="83" spans="1:51" ht="15.75" x14ac:dyDescent="0.25">
      <c r="A83" s="13" t="s">
        <v>804</v>
      </c>
      <c r="B83" s="28"/>
      <c r="C83" s="30"/>
      <c r="D83" s="15" t="s">
        <v>885</v>
      </c>
      <c r="E83" s="16" t="s">
        <v>52</v>
      </c>
      <c r="F83" s="16" t="s">
        <v>45</v>
      </c>
      <c r="G83" s="17">
        <v>41150</v>
      </c>
      <c r="H83" s="18">
        <f>DATEDIF(G83,[2]PETUNJUK!$H$10,"y")</f>
        <v>6</v>
      </c>
      <c r="I83" s="18">
        <f t="shared" si="27"/>
        <v>6</v>
      </c>
      <c r="J83" s="19" t="s">
        <v>886</v>
      </c>
      <c r="K83" s="22" t="s">
        <v>825</v>
      </c>
      <c r="L83" s="19" t="s">
        <v>887</v>
      </c>
      <c r="M83" s="20">
        <v>33142</v>
      </c>
      <c r="N83" s="22" t="s">
        <v>826</v>
      </c>
      <c r="O83" s="19" t="s">
        <v>888</v>
      </c>
      <c r="P83" s="20">
        <v>33098</v>
      </c>
      <c r="Q83" s="21" t="s">
        <v>46</v>
      </c>
      <c r="R83" s="22" t="str">
        <f t="shared" si="12"/>
        <v>Pengusaha/Wiraswasta</v>
      </c>
      <c r="S83" s="21" t="s">
        <v>47</v>
      </c>
      <c r="T83" s="22" t="str">
        <f t="shared" si="23"/>
        <v>Tdk Bekerja</v>
      </c>
      <c r="U83" s="23"/>
      <c r="V83" s="23"/>
      <c r="W83" s="24" t="s">
        <v>50</v>
      </c>
      <c r="X83" s="16" t="str">
        <f t="shared" si="14"/>
        <v>SLTA</v>
      </c>
      <c r="Y83" s="24" t="s">
        <v>48</v>
      </c>
      <c r="Z83" s="16" t="str">
        <f t="shared" si="25"/>
        <v>&lt;=SLTP</v>
      </c>
      <c r="AA83" s="25"/>
      <c r="AB83" s="16"/>
      <c r="AC83" s="25"/>
      <c r="AD83" s="26"/>
      <c r="AE83" s="24"/>
      <c r="AF83" s="27"/>
      <c r="AG83" s="25"/>
      <c r="AH83" s="27"/>
      <c r="AI83" s="24"/>
      <c r="AJ83" s="27"/>
      <c r="AK83" s="35">
        <v>1</v>
      </c>
      <c r="AL83" s="24" t="s">
        <v>48</v>
      </c>
      <c r="AM83" s="27" t="str">
        <f t="shared" si="26"/>
        <v>TK</v>
      </c>
      <c r="AN83" s="22" t="s">
        <v>827</v>
      </c>
      <c r="AO83" s="22" t="s">
        <v>828</v>
      </c>
      <c r="AP83" s="30">
        <v>5</v>
      </c>
      <c r="AQ83" s="30">
        <v>6</v>
      </c>
      <c r="AR83" s="22" t="s">
        <v>829</v>
      </c>
      <c r="AS83" s="31" t="s">
        <v>889</v>
      </c>
      <c r="AT83" s="31"/>
      <c r="AU83" s="31"/>
      <c r="AV83" s="31"/>
      <c r="AW83" s="13"/>
      <c r="AX83" s="16">
        <v>2019</v>
      </c>
      <c r="AY83" s="33" t="s">
        <v>830</v>
      </c>
    </row>
    <row r="84" spans="1:51" ht="15.75" x14ac:dyDescent="0.25">
      <c r="A84" s="13" t="s">
        <v>805</v>
      </c>
      <c r="B84" s="28"/>
      <c r="C84" s="30"/>
      <c r="D84" s="15" t="s">
        <v>831</v>
      </c>
      <c r="E84" s="16" t="s">
        <v>44</v>
      </c>
      <c r="F84" s="16" t="s">
        <v>45</v>
      </c>
      <c r="G84" s="17">
        <v>41165</v>
      </c>
      <c r="H84" s="18">
        <f>DATEDIF(G84,[2]PETUNJUK!$H$10,"y")</f>
        <v>6</v>
      </c>
      <c r="I84" s="18">
        <f t="shared" si="27"/>
        <v>6</v>
      </c>
      <c r="J84" s="19" t="s">
        <v>834</v>
      </c>
      <c r="K84" s="22" t="s">
        <v>832</v>
      </c>
      <c r="L84" s="19" t="s">
        <v>835</v>
      </c>
      <c r="M84" s="20">
        <v>31963</v>
      </c>
      <c r="N84" s="22" t="s">
        <v>833</v>
      </c>
      <c r="O84" s="19" t="s">
        <v>836</v>
      </c>
      <c r="P84" s="20">
        <v>32059</v>
      </c>
      <c r="Q84" s="21" t="s">
        <v>46</v>
      </c>
      <c r="R84" s="22" t="str">
        <f t="shared" si="12"/>
        <v>Pengusaha/Wiraswasta</v>
      </c>
      <c r="S84" s="21" t="s">
        <v>47</v>
      </c>
      <c r="T84" s="22" t="str">
        <f t="shared" si="23"/>
        <v>Tdk Bekerja</v>
      </c>
      <c r="U84" s="23"/>
      <c r="V84" s="23"/>
      <c r="W84" s="24" t="s">
        <v>48</v>
      </c>
      <c r="X84" s="16" t="str">
        <f t="shared" si="14"/>
        <v>&lt;=SLTP</v>
      </c>
      <c r="Y84" s="24" t="s">
        <v>48</v>
      </c>
      <c r="Z84" s="16" t="str">
        <f t="shared" si="25"/>
        <v>&lt;=SLTP</v>
      </c>
      <c r="AA84" s="25"/>
      <c r="AB84" s="16"/>
      <c r="AC84" s="25"/>
      <c r="AD84" s="26"/>
      <c r="AE84" s="24"/>
      <c r="AF84" s="27"/>
      <c r="AG84" s="25"/>
      <c r="AH84" s="27"/>
      <c r="AI84" s="24"/>
      <c r="AJ84" s="27"/>
      <c r="AK84" s="35">
        <v>0</v>
      </c>
      <c r="AL84" s="24" t="s">
        <v>48</v>
      </c>
      <c r="AM84" s="27" t="str">
        <f t="shared" si="26"/>
        <v>TK</v>
      </c>
      <c r="AN84" s="22" t="s">
        <v>837</v>
      </c>
      <c r="AO84" s="22" t="s">
        <v>69</v>
      </c>
      <c r="AP84" s="30">
        <v>20</v>
      </c>
      <c r="AQ84" s="30">
        <v>3</v>
      </c>
      <c r="AR84" s="22" t="s">
        <v>70</v>
      </c>
      <c r="AS84" s="31" t="s">
        <v>838</v>
      </c>
      <c r="AT84" s="31"/>
      <c r="AU84" s="31"/>
      <c r="AV84" s="31"/>
      <c r="AW84" s="13"/>
      <c r="AX84" s="16">
        <v>2019</v>
      </c>
      <c r="AY84" s="33" t="s">
        <v>839</v>
      </c>
    </row>
    <row r="85" spans="1:51" ht="15.75" x14ac:dyDescent="0.25">
      <c r="A85" s="13" t="s">
        <v>806</v>
      </c>
      <c r="B85" s="28"/>
      <c r="C85" s="30"/>
      <c r="D85" s="15" t="s">
        <v>840</v>
      </c>
      <c r="E85" s="16" t="s">
        <v>52</v>
      </c>
      <c r="F85" s="16" t="s">
        <v>45</v>
      </c>
      <c r="G85" s="17">
        <v>41183</v>
      </c>
      <c r="H85" s="18">
        <f>DATEDIF(G85,[2]PETUNJUK!$H$10,"y")</f>
        <v>6</v>
      </c>
      <c r="I85" s="18">
        <f t="shared" si="27"/>
        <v>6</v>
      </c>
      <c r="J85" s="19" t="s">
        <v>843</v>
      </c>
      <c r="K85" s="22" t="s">
        <v>841</v>
      </c>
      <c r="L85" s="19" t="s">
        <v>844</v>
      </c>
      <c r="M85" s="20">
        <v>28299</v>
      </c>
      <c r="N85" s="22" t="s">
        <v>842</v>
      </c>
      <c r="O85" s="19" t="s">
        <v>845</v>
      </c>
      <c r="P85" s="20">
        <v>28962</v>
      </c>
      <c r="Q85" s="21" t="s">
        <v>53</v>
      </c>
      <c r="R85" s="22" t="str">
        <f t="shared" si="12"/>
        <v>Peg.Swasta</v>
      </c>
      <c r="S85" s="21" t="s">
        <v>47</v>
      </c>
      <c r="T85" s="22" t="str">
        <f t="shared" si="23"/>
        <v>Tdk Bekerja</v>
      </c>
      <c r="U85" s="23"/>
      <c r="V85" s="23"/>
      <c r="W85" s="24" t="s">
        <v>50</v>
      </c>
      <c r="X85" s="16" t="str">
        <f t="shared" si="14"/>
        <v>SLTA</v>
      </c>
      <c r="Y85" s="24" t="s">
        <v>50</v>
      </c>
      <c r="Z85" s="16" t="str">
        <f t="shared" si="25"/>
        <v>SLTA</v>
      </c>
      <c r="AA85" s="25"/>
      <c r="AB85" s="16"/>
      <c r="AC85" s="25"/>
      <c r="AD85" s="26"/>
      <c r="AE85" s="24"/>
      <c r="AF85" s="27"/>
      <c r="AG85" s="25"/>
      <c r="AH85" s="27"/>
      <c r="AI85" s="24"/>
      <c r="AJ85" s="27"/>
      <c r="AK85" s="35">
        <v>1</v>
      </c>
      <c r="AL85" s="24" t="s">
        <v>48</v>
      </c>
      <c r="AM85" s="27" t="str">
        <f t="shared" si="26"/>
        <v>TK</v>
      </c>
      <c r="AN85" s="22" t="s">
        <v>68</v>
      </c>
      <c r="AO85" s="22" t="s">
        <v>69</v>
      </c>
      <c r="AP85" s="30">
        <v>7</v>
      </c>
      <c r="AQ85" s="30">
        <v>1</v>
      </c>
      <c r="AR85" s="22" t="s">
        <v>70</v>
      </c>
      <c r="AS85" s="31" t="s">
        <v>846</v>
      </c>
      <c r="AT85" s="31"/>
      <c r="AU85" s="31"/>
      <c r="AV85" s="31"/>
      <c r="AW85" s="13"/>
      <c r="AX85" s="16">
        <v>2019</v>
      </c>
      <c r="AY85" s="33" t="s">
        <v>847</v>
      </c>
    </row>
    <row r="86" spans="1:51" ht="15.75" x14ac:dyDescent="0.25">
      <c r="A86" s="13" t="s">
        <v>807</v>
      </c>
      <c r="B86" s="28"/>
      <c r="C86" s="30"/>
      <c r="D86" s="15" t="s">
        <v>848</v>
      </c>
      <c r="E86" s="16" t="s">
        <v>52</v>
      </c>
      <c r="F86" s="16" t="s">
        <v>45</v>
      </c>
      <c r="G86" s="17">
        <v>41145</v>
      </c>
      <c r="H86" s="18">
        <f>DATEDIF(G86,[2]PETUNJUK!$H$10,"y")</f>
        <v>6</v>
      </c>
      <c r="I86" s="18">
        <f t="shared" si="27"/>
        <v>6</v>
      </c>
      <c r="J86" s="19" t="s">
        <v>851</v>
      </c>
      <c r="K86" s="22" t="s">
        <v>849</v>
      </c>
      <c r="L86" s="19" t="s">
        <v>852</v>
      </c>
      <c r="M86" s="20">
        <v>30941</v>
      </c>
      <c r="N86" s="22" t="s">
        <v>850</v>
      </c>
      <c r="O86" s="19"/>
      <c r="P86" s="20"/>
      <c r="Q86" s="21" t="s">
        <v>46</v>
      </c>
      <c r="R86" s="22" t="str">
        <f t="shared" si="12"/>
        <v>Pengusaha/Wiraswasta</v>
      </c>
      <c r="S86" s="21"/>
      <c r="T86" s="22" t="str">
        <f t="shared" si="23"/>
        <v>DI ISI</v>
      </c>
      <c r="U86" s="23"/>
      <c r="V86" s="23"/>
      <c r="W86" s="24" t="s">
        <v>49</v>
      </c>
      <c r="X86" s="16" t="str">
        <f t="shared" si="14"/>
        <v>D1</v>
      </c>
      <c r="Y86" s="24"/>
      <c r="Z86" s="16" t="str">
        <f t="shared" si="25"/>
        <v>DI ISI</v>
      </c>
      <c r="AA86" s="25"/>
      <c r="AB86" s="16"/>
      <c r="AC86" s="25"/>
      <c r="AD86" s="26"/>
      <c r="AE86" s="24"/>
      <c r="AF86" s="27"/>
      <c r="AG86" s="25"/>
      <c r="AH86" s="27"/>
      <c r="AI86" s="24"/>
      <c r="AJ86" s="27"/>
      <c r="AK86" s="35">
        <v>1</v>
      </c>
      <c r="AL86" s="24" t="s">
        <v>48</v>
      </c>
      <c r="AM86" s="27" t="str">
        <f t="shared" si="26"/>
        <v>TK</v>
      </c>
      <c r="AN86" s="22" t="s">
        <v>553</v>
      </c>
      <c r="AO86" s="22" t="s">
        <v>853</v>
      </c>
      <c r="AP86" s="30">
        <v>8</v>
      </c>
      <c r="AQ86" s="30">
        <v>3</v>
      </c>
      <c r="AR86" s="22" t="s">
        <v>854</v>
      </c>
      <c r="AS86" s="31" t="s">
        <v>855</v>
      </c>
      <c r="AT86" s="31"/>
      <c r="AU86" s="31"/>
      <c r="AV86" s="31"/>
      <c r="AW86" s="13"/>
      <c r="AX86" s="16">
        <v>2019</v>
      </c>
      <c r="AY86" s="33" t="s">
        <v>856</v>
      </c>
    </row>
    <row r="87" spans="1:51" ht="15.75" x14ac:dyDescent="0.25">
      <c r="A87" s="13" t="s">
        <v>808</v>
      </c>
      <c r="B87" s="28"/>
      <c r="C87" s="30"/>
      <c r="D87" s="15" t="s">
        <v>857</v>
      </c>
      <c r="E87" s="16" t="s">
        <v>44</v>
      </c>
      <c r="F87" s="16" t="s">
        <v>45</v>
      </c>
      <c r="G87" s="17">
        <v>41128</v>
      </c>
      <c r="H87" s="18">
        <f>DATEDIF(G87,[2]PETUNJUK!$H$10,"y")</f>
        <v>6</v>
      </c>
      <c r="I87" s="18">
        <f t="shared" si="27"/>
        <v>6</v>
      </c>
      <c r="J87" s="19" t="s">
        <v>860</v>
      </c>
      <c r="K87" s="22" t="s">
        <v>858</v>
      </c>
      <c r="L87" s="19" t="s">
        <v>861</v>
      </c>
      <c r="M87" s="20" t="s">
        <v>862</v>
      </c>
      <c r="N87" s="22" t="s">
        <v>859</v>
      </c>
      <c r="O87" s="19" t="s">
        <v>863</v>
      </c>
      <c r="P87" s="20" t="s">
        <v>864</v>
      </c>
      <c r="Q87" s="21" t="s">
        <v>51</v>
      </c>
      <c r="R87" s="22" t="str">
        <f t="shared" si="12"/>
        <v>PNS</v>
      </c>
      <c r="S87" s="21" t="s">
        <v>59</v>
      </c>
      <c r="T87" s="22" t="str">
        <f t="shared" si="23"/>
        <v>Guru/Dosen</v>
      </c>
      <c r="U87" s="23"/>
      <c r="V87" s="23"/>
      <c r="W87" s="24" t="s">
        <v>50</v>
      </c>
      <c r="X87" s="16" t="str">
        <f t="shared" si="14"/>
        <v>SLTA</v>
      </c>
      <c r="Y87" s="24" t="s">
        <v>55</v>
      </c>
      <c r="Z87" s="16" t="str">
        <f t="shared" si="25"/>
        <v>S1</v>
      </c>
      <c r="AA87" s="25"/>
      <c r="AB87" s="16"/>
      <c r="AC87" s="25"/>
      <c r="AD87" s="26"/>
      <c r="AE87" s="24"/>
      <c r="AF87" s="27"/>
      <c r="AG87" s="25"/>
      <c r="AH87" s="27"/>
      <c r="AI87" s="24"/>
      <c r="AJ87" s="27"/>
      <c r="AK87" s="35">
        <v>1</v>
      </c>
      <c r="AL87" s="24" t="s">
        <v>48</v>
      </c>
      <c r="AM87" s="27" t="str">
        <f t="shared" si="26"/>
        <v>TK</v>
      </c>
      <c r="AN87" s="22" t="s">
        <v>865</v>
      </c>
      <c r="AO87" s="22" t="s">
        <v>168</v>
      </c>
      <c r="AP87" s="30">
        <v>28</v>
      </c>
      <c r="AQ87" s="30">
        <v>5</v>
      </c>
      <c r="AR87" s="22" t="s">
        <v>103</v>
      </c>
      <c r="AS87" s="31" t="s">
        <v>866</v>
      </c>
      <c r="AT87" s="31"/>
      <c r="AU87" s="31"/>
      <c r="AV87" s="31"/>
      <c r="AW87" s="13"/>
      <c r="AX87" s="16">
        <v>2019</v>
      </c>
      <c r="AY87" s="33" t="s">
        <v>479</v>
      </c>
    </row>
    <row r="88" spans="1:51" ht="15.75" x14ac:dyDescent="0.25">
      <c r="A88" s="13" t="s">
        <v>809</v>
      </c>
      <c r="B88" s="28"/>
      <c r="C88" s="30"/>
      <c r="D88" s="15" t="s">
        <v>867</v>
      </c>
      <c r="E88" s="16" t="s">
        <v>44</v>
      </c>
      <c r="F88" s="16" t="s">
        <v>45</v>
      </c>
      <c r="G88" s="17">
        <v>41297</v>
      </c>
      <c r="H88" s="18">
        <f>DATEDIF(G88,[2]PETUNJUK!$H$10,"y")</f>
        <v>6</v>
      </c>
      <c r="I88" s="18">
        <f t="shared" ref="I88" si="28">_xlfn.NUMBERVALUE(H88)</f>
        <v>6</v>
      </c>
      <c r="J88" s="19" t="s">
        <v>870</v>
      </c>
      <c r="K88" s="22" t="s">
        <v>868</v>
      </c>
      <c r="L88" s="19" t="s">
        <v>871</v>
      </c>
      <c r="M88" s="20">
        <v>30680</v>
      </c>
      <c r="N88" s="22" t="s">
        <v>869</v>
      </c>
      <c r="O88" s="19" t="s">
        <v>872</v>
      </c>
      <c r="P88" s="20">
        <v>33561</v>
      </c>
      <c r="Q88" s="21" t="s">
        <v>46</v>
      </c>
      <c r="R88" s="22" t="str">
        <f t="shared" si="12"/>
        <v>Pengusaha/Wiraswasta</v>
      </c>
      <c r="S88" s="21" t="s">
        <v>47</v>
      </c>
      <c r="T88" s="22" t="str">
        <f t="shared" si="23"/>
        <v>Tdk Bekerja</v>
      </c>
      <c r="U88" s="23"/>
      <c r="V88" s="23"/>
      <c r="W88" s="24" t="s">
        <v>48</v>
      </c>
      <c r="X88" s="16" t="str">
        <f t="shared" si="14"/>
        <v>&lt;=SLTP</v>
      </c>
      <c r="Y88" s="24" t="s">
        <v>48</v>
      </c>
      <c r="Z88" s="16" t="str">
        <f t="shared" si="25"/>
        <v>&lt;=SLTP</v>
      </c>
      <c r="AA88" s="25"/>
      <c r="AB88" s="16"/>
      <c r="AC88" s="25"/>
      <c r="AD88" s="26"/>
      <c r="AE88" s="24"/>
      <c r="AF88" s="27"/>
      <c r="AG88" s="25"/>
      <c r="AH88" s="27"/>
      <c r="AI88" s="24"/>
      <c r="AJ88" s="27"/>
      <c r="AK88" s="35">
        <v>0</v>
      </c>
      <c r="AL88" s="24" t="s">
        <v>48</v>
      </c>
      <c r="AM88" s="27" t="str">
        <f t="shared" si="26"/>
        <v>TK</v>
      </c>
      <c r="AN88" s="22" t="s">
        <v>68</v>
      </c>
      <c r="AO88" s="22" t="s">
        <v>102</v>
      </c>
      <c r="AP88" s="30">
        <v>26</v>
      </c>
      <c r="AQ88" s="30">
        <v>4</v>
      </c>
      <c r="AR88" s="22" t="s">
        <v>103</v>
      </c>
      <c r="AS88" s="31" t="s">
        <v>873</v>
      </c>
      <c r="AT88" s="31"/>
      <c r="AU88" s="31"/>
      <c r="AV88" s="31"/>
      <c r="AW88" s="13"/>
      <c r="AX88" s="16">
        <v>2019</v>
      </c>
      <c r="AY88" s="33" t="s">
        <v>874</v>
      </c>
    </row>
    <row r="89" spans="1:51" ht="15.75" x14ac:dyDescent="0.25">
      <c r="A89" s="13" t="s">
        <v>875</v>
      </c>
      <c r="B89" s="28"/>
      <c r="C89" s="30"/>
      <c r="D89" s="15" t="s">
        <v>876</v>
      </c>
      <c r="E89" s="16" t="s">
        <v>52</v>
      </c>
      <c r="F89" s="16" t="s">
        <v>311</v>
      </c>
      <c r="G89" s="17">
        <v>41054</v>
      </c>
      <c r="H89" s="18">
        <f>DATEDIF(G89,[2]PETUNJUK!$H$10,"y")</f>
        <v>6</v>
      </c>
      <c r="I89" s="18">
        <f t="shared" ref="I89" si="29">_xlfn.NUMBERVALUE(H89)</f>
        <v>6</v>
      </c>
      <c r="J89" s="19" t="s">
        <v>879</v>
      </c>
      <c r="K89" s="22" t="s">
        <v>877</v>
      </c>
      <c r="L89" s="19" t="s">
        <v>880</v>
      </c>
      <c r="M89" s="20">
        <v>32670</v>
      </c>
      <c r="N89" s="22" t="s">
        <v>878</v>
      </c>
      <c r="O89" s="19" t="s">
        <v>881</v>
      </c>
      <c r="P89" s="20">
        <v>32703</v>
      </c>
      <c r="Q89" s="21" t="s">
        <v>53</v>
      </c>
      <c r="R89" s="22" t="str">
        <f t="shared" ref="R89" si="30">IF(Q89="01","Tdk Bekerja",IF(Q89="02","Pensiunan/Alm.",IF(Q89="03","PNS",IF(Q89="04","TNI/POLRI",IF(Q89="05","Guru/Dosen",IF(Q89="06","Peg.Swasta",IF(Q89="07","Pengusaha/Wiraswasta",IF(Q89="08","Pengacara/Hakim/Jaksa/Notaris",IF(Q89="09","Seniman/Sejenis",IF(Q89="10","Dokter/Sejenis",IF(Q89="11","Penerbangan",IF(Q89="12","Pedagang",IF(Q89="13","Petani/ternak",IF(Q89="14","Nelayan",IF(Q89="15","Buruh",IF(Q89="16","Angkutan",IF(Q89="17","PolitikusS",IF(Q89="18","Lainnya","DI ISI"))))))))))))))))))</f>
        <v>Peg.Swasta</v>
      </c>
      <c r="S89" s="21" t="s">
        <v>47</v>
      </c>
      <c r="T89" s="22" t="str">
        <f t="shared" ref="T89" si="31">IF(S89="01","Tdk Bekerja",IF(S89="02","Pensiunan/Alm.",IF(S89="03","PNS",IF(S89="04","TNI/POLRI",IF(S89="05","Guru/Dosen",IF(S89="06","Peg.Swasta",IF(S89="07","Pengusaha/Wiraswasta",IF(S89="08","Pengacara/Hakim/Jaksa/Notaris",IF(S89="09","Seniman/Sejenis",IF(S89="10","Dokter/Sejenis",IF(S89="11","Penerbangan",IF(S89="12","Pedagang",IF(S89="13","Petani/ternak",IF(S89="14","Nelayan",IF(S89="15","Buruh",IF(S89="16","Angkutan",IF(S89="17","PolitikusS",IF(S89="18","Lainnya","DI ISI"))))))))))))))))))</f>
        <v>Tdk Bekerja</v>
      </c>
      <c r="U89" s="23"/>
      <c r="V89" s="23"/>
      <c r="W89" s="24" t="s">
        <v>50</v>
      </c>
      <c r="X89" s="16" t="str">
        <f t="shared" ref="X89" si="32">IF(W89="0","Tdk Pnddkan Formal",IF(W89="1","&lt;=SLTP",IF(W89="2","SLTA",IF(W89="3","D1",IF(W89="4","D2",IF(W89="5","D3",IF(W89="6","D4",IF(W89="7","S1",IF(W89="8","S2",IF(W89="9","S3","DI ISI"))))))))))</f>
        <v>SLTA</v>
      </c>
      <c r="Y89" s="24" t="s">
        <v>54</v>
      </c>
      <c r="Z89" s="16" t="str">
        <f t="shared" ref="Z89" si="33">IF(Y89="0","Tdk Pnddkan Formal",IF(Y89="1","&lt;=SLTP",IF(Y89="2","SLTA",IF(Y89="3","D1",IF(Y89="4","D2",IF(Y89="5","D3",IF(Y89="6","D4",IF(Y89="7","S1",IF(Y89="8","S2",IF(Y89="9","S3","DI ISI"))))))))))</f>
        <v>D3</v>
      </c>
      <c r="AA89" s="25"/>
      <c r="AB89" s="16"/>
      <c r="AC89" s="25"/>
      <c r="AD89" s="26"/>
      <c r="AE89" s="24"/>
      <c r="AF89" s="27"/>
      <c r="AG89" s="25"/>
      <c r="AH89" s="27"/>
      <c r="AI89" s="24"/>
      <c r="AJ89" s="27"/>
      <c r="AK89" s="35">
        <v>0</v>
      </c>
      <c r="AL89" s="24" t="s">
        <v>48</v>
      </c>
      <c r="AM89" s="27" t="str">
        <f t="shared" ref="AM89" si="34">IF(AL89="1","TK",IF(AL89="2","RA",IF(AL89="3","PAUD",IF(AL89="4","TKLB",IF(AL89="5","Langsung dari Ortu","DI ISI")))))</f>
        <v>TK</v>
      </c>
      <c r="AN89" s="22" t="s">
        <v>882</v>
      </c>
      <c r="AO89" s="22" t="s">
        <v>69</v>
      </c>
      <c r="AP89" s="30">
        <v>6</v>
      </c>
      <c r="AQ89" s="30">
        <v>1</v>
      </c>
      <c r="AR89" s="22" t="s">
        <v>70</v>
      </c>
      <c r="AS89" s="31" t="s">
        <v>883</v>
      </c>
      <c r="AT89" s="31"/>
      <c r="AU89" s="31"/>
      <c r="AV89" s="31"/>
      <c r="AW89" s="13"/>
      <c r="AX89" s="16">
        <v>2019</v>
      </c>
      <c r="AY89" s="33" t="s">
        <v>884</v>
      </c>
    </row>
    <row r="90" spans="1:51" ht="15.75" x14ac:dyDescent="0.25">
      <c r="A90" s="13" t="s">
        <v>890</v>
      </c>
      <c r="B90" s="28"/>
      <c r="C90" s="30"/>
      <c r="D90" s="15" t="s">
        <v>891</v>
      </c>
      <c r="E90" s="16" t="s">
        <v>44</v>
      </c>
      <c r="F90" s="16" t="s">
        <v>45</v>
      </c>
      <c r="G90" s="17">
        <v>41341</v>
      </c>
      <c r="H90" s="18">
        <f>DATEDIF(G90,[2]PETUNJUK!$H$10,"y")</f>
        <v>5</v>
      </c>
      <c r="I90" s="18">
        <f t="shared" ref="I90" si="35">_xlfn.NUMBERVALUE(H90)</f>
        <v>5</v>
      </c>
      <c r="J90" s="19" t="s">
        <v>894</v>
      </c>
      <c r="K90" s="22" t="s">
        <v>892</v>
      </c>
      <c r="L90" s="19" t="s">
        <v>895</v>
      </c>
      <c r="M90" s="20">
        <v>26050</v>
      </c>
      <c r="N90" s="22" t="s">
        <v>893</v>
      </c>
      <c r="O90" s="19" t="s">
        <v>896</v>
      </c>
      <c r="P90" s="20">
        <v>29775</v>
      </c>
      <c r="Q90" s="21" t="s">
        <v>46</v>
      </c>
      <c r="R90" s="22" t="str">
        <f t="shared" ref="R90" si="36">IF(Q90="01","Tdk Bekerja",IF(Q90="02","Pensiunan/Alm.",IF(Q90="03","PNS",IF(Q90="04","TNI/POLRI",IF(Q90="05","Guru/Dosen",IF(Q90="06","Peg.Swasta",IF(Q90="07","Pengusaha/Wiraswasta",IF(Q90="08","Pengacara/Hakim/Jaksa/Notaris",IF(Q90="09","Seniman/Sejenis",IF(Q90="10","Dokter/Sejenis",IF(Q90="11","Penerbangan",IF(Q90="12","Pedagang",IF(Q90="13","Petani/ternak",IF(Q90="14","Nelayan",IF(Q90="15","Buruh",IF(Q90="16","Angkutan",IF(Q90="17","PolitikusS",IF(Q90="18","Lainnya","DI ISI"))))))))))))))))))</f>
        <v>Pengusaha/Wiraswasta</v>
      </c>
      <c r="S90" s="21" t="s">
        <v>47</v>
      </c>
      <c r="T90" s="22" t="str">
        <f t="shared" ref="T90" si="37">IF(S90="01","Tdk Bekerja",IF(S90="02","Pensiunan/Alm.",IF(S90="03","PNS",IF(S90="04","TNI/POLRI",IF(S90="05","Guru/Dosen",IF(S90="06","Peg.Swasta",IF(S90="07","Pengusaha/Wiraswasta",IF(S90="08","Pengacara/Hakim/Jaksa/Notaris",IF(S90="09","Seniman/Sejenis",IF(S90="10","Dokter/Sejenis",IF(S90="11","Penerbangan",IF(S90="12","Pedagang",IF(S90="13","Petani/ternak",IF(S90="14","Nelayan",IF(S90="15","Buruh",IF(S90="16","Angkutan",IF(S90="17","PolitikusS",IF(S90="18","Lainnya","DI ISI"))))))))))))))))))</f>
        <v>Tdk Bekerja</v>
      </c>
      <c r="U90" s="23"/>
      <c r="V90" s="23"/>
      <c r="W90" s="24" t="s">
        <v>48</v>
      </c>
      <c r="X90" s="16" t="str">
        <f t="shared" ref="X90" si="38">IF(W90="0","Tdk Pnddkan Formal",IF(W90="1","&lt;=SLTP",IF(W90="2","SLTA",IF(W90="3","D1",IF(W90="4","D2",IF(W90="5","D3",IF(W90="6","D4",IF(W90="7","S1",IF(W90="8","S2",IF(W90="9","S3","DI ISI"))))))))))</f>
        <v>&lt;=SLTP</v>
      </c>
      <c r="Y90" s="24" t="s">
        <v>48</v>
      </c>
      <c r="Z90" s="16" t="str">
        <f t="shared" ref="Z90" si="39">IF(Y90="0","Tdk Pnddkan Formal",IF(Y90="1","&lt;=SLTP",IF(Y90="2","SLTA",IF(Y90="3","D1",IF(Y90="4","D2",IF(Y90="5","D3",IF(Y90="6","D4",IF(Y90="7","S1",IF(Y90="8","S2",IF(Y90="9","S3","DI ISI"))))))))))</f>
        <v>&lt;=SLTP</v>
      </c>
      <c r="AA90" s="25"/>
      <c r="AB90" s="16"/>
      <c r="AC90" s="25"/>
      <c r="AD90" s="26"/>
      <c r="AE90" s="24"/>
      <c r="AF90" s="27"/>
      <c r="AG90" s="25"/>
      <c r="AH90" s="27"/>
      <c r="AI90" s="24"/>
      <c r="AJ90" s="27"/>
      <c r="AK90" s="35">
        <v>2</v>
      </c>
      <c r="AL90" s="24" t="s">
        <v>48</v>
      </c>
      <c r="AM90" s="27" t="str">
        <f t="shared" ref="AM90" si="40">IF(AL90="1","TK",IF(AL90="2","RA",IF(AL90="3","PAUD",IF(AL90="4","TKLB",IF(AL90="5","Langsung dari Ortu","DI ISI")))))</f>
        <v>TK</v>
      </c>
      <c r="AN90" s="22" t="s">
        <v>897</v>
      </c>
      <c r="AO90" s="22" t="s">
        <v>898</v>
      </c>
      <c r="AP90" s="30">
        <v>17</v>
      </c>
      <c r="AQ90" s="30">
        <v>3</v>
      </c>
      <c r="AR90" s="22" t="s">
        <v>899</v>
      </c>
      <c r="AS90" s="31" t="s">
        <v>900</v>
      </c>
      <c r="AT90" s="31"/>
      <c r="AU90" s="31"/>
      <c r="AV90" s="31"/>
      <c r="AW90" s="13"/>
      <c r="AX90" s="16">
        <v>2019</v>
      </c>
      <c r="AY90" s="33" t="s">
        <v>901</v>
      </c>
    </row>
    <row r="91" spans="1:51" ht="15.75" x14ac:dyDescent="0.25">
      <c r="A91" s="13" t="s">
        <v>904</v>
      </c>
      <c r="B91" s="62"/>
      <c r="C91" s="62"/>
      <c r="D91" s="63" t="s">
        <v>902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</row>
    <row r="92" spans="1:51" ht="15.75" x14ac:dyDescent="0.25">
      <c r="A92" s="13" t="s">
        <v>905</v>
      </c>
      <c r="B92" s="62"/>
      <c r="C92" s="62"/>
      <c r="D92" s="63" t="s">
        <v>903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</row>
  </sheetData>
  <protectedRanges>
    <protectedRange sqref="N1 U1:V1 AC1 AG1 AI1 AA1 AK1 A1:K1 AN1" name="All"/>
    <protectedRange sqref="Q1 S1 W1 Y1" name="All_3_2"/>
    <protectedRange sqref="AE1" name="All_5_1"/>
    <protectedRange sqref="A4:G4 AU18:AV27 AS16:AT16 AU4:AV10 B5:C10 N4:N18 K4:K18 AN13 AP13:AR13 AN4 AP4:AR4 AN26:AR26 AN5:AR12 AN14:AR18 AO20:AR25 B30 B18:B28 N30 K20:K28 K30 N20:N28 AU28 C11:C31 AO31 AP30:AR30 AO27:AR28 AN29 AN32:AN48 AN65:AN66 D5:G90 AN68:AN90 A5:A92" name="All_4"/>
    <protectedRange sqref="B11:B17 AU11:AV17" name="All_3_3"/>
    <protectedRange sqref="N19 K19 AN19:AR19 AO13 AO4 AN20:AN25 AN27:AN28 AN30:AO30 AN31 AN67 AN49:AN64" name="All_6_1_1"/>
    <protectedRange sqref="N29 K29 AO29:AR29" name="all_5_2"/>
    <protectedRange sqref="B29 AU29:AU30" name="All_3_1_1"/>
    <protectedRange sqref="N31 K31 AP31:AR31" name="all_8_1"/>
    <protectedRange sqref="B31" name="All_3_4_1"/>
    <protectedRange sqref="AK4:AK31 U4:V90" name="all_2_1_1"/>
    <protectedRange sqref="AE4:AE90" name="All_1_1_1"/>
    <protectedRange sqref="AG4:AG90" name="All_7_3_1"/>
    <protectedRange sqref="AI4:AI90" name="All_24_1"/>
    <protectedRange sqref="U2:V2 AC2 AG2 AI2 AA2 AK2 AN2 A2:P2" name="All_28"/>
    <protectedRange sqref="Q2 S2 W2 Y2" name="All_3_2_1"/>
    <protectedRange sqref="AE2" name="All_5_1_1"/>
    <protectedRange sqref="AC4:AC90" name="All_7_2_6"/>
    <protectedRange sqref="AL4:AL90" name="All_1"/>
    <protectedRange sqref="AO1:AR1" name="All_2"/>
    <protectedRange sqref="AO2:AR2" name="All_28_2"/>
    <protectedRange sqref="Q3 S3 U3:W3 Y3 AC3 AE3 AG3 AI3 AA3 AK3 A3:K3 N3 AO3:AU3" name="fill_3_2"/>
    <protectedRange sqref="Q4:Q31" name="All_11_1_1"/>
    <protectedRange sqref="S4:S31" name="All_11_1_2"/>
    <protectedRange sqref="AO32:AR32 K32 N32 AK32 C32" name="all_5"/>
    <protectedRange sqref="B32" name="All_3_5"/>
    <protectedRange sqref="Q32" name="All_11_1_3"/>
    <protectedRange sqref="S32" name="All_11_1_3_1"/>
    <protectedRange sqref="K33:K90 AO33:AR90 AK33:AK90 N33:N90" name="all_9"/>
    <protectedRange sqref="C33:C90" name="all_2_1"/>
    <protectedRange sqref="B33:B90" name="All_3_5_1"/>
    <protectedRange sqref="Q33:Q90" name="All_11_1_4"/>
    <protectedRange sqref="S33:S90" name="All_11_1_2_1"/>
  </protectedRanges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S1:AS2"/>
    <mergeCell ref="AT1:AT2"/>
    <mergeCell ref="AU1:AU2"/>
    <mergeCell ref="AV1:AV2"/>
    <mergeCell ref="AA1:AB2"/>
    <mergeCell ref="AC1:AD2"/>
    <mergeCell ref="AE1:AF2"/>
    <mergeCell ref="AG1:AH2"/>
    <mergeCell ref="AI1:AJ2"/>
    <mergeCell ref="AK1:AK2"/>
    <mergeCell ref="AY1:AY2"/>
    <mergeCell ref="H3:I3"/>
    <mergeCell ref="Q3:R3"/>
    <mergeCell ref="S3:T3"/>
    <mergeCell ref="W3:X3"/>
    <mergeCell ref="Y3:Z3"/>
    <mergeCell ref="AA3:AB3"/>
    <mergeCell ref="AW1:AW2"/>
    <mergeCell ref="AX1:AX2"/>
    <mergeCell ref="Q2:R2"/>
    <mergeCell ref="S2:T2"/>
    <mergeCell ref="W2:X2"/>
    <mergeCell ref="Y2:Z2"/>
    <mergeCell ref="AL2:AM2"/>
    <mergeCell ref="AL1:AN1"/>
    <mergeCell ref="AO1:AR1"/>
    <mergeCell ref="AC3:AD3"/>
    <mergeCell ref="AE3:AF3"/>
    <mergeCell ref="AG3:AH3"/>
    <mergeCell ref="AI3:AJ3"/>
    <mergeCell ref="AL3:AM3"/>
  </mergeCells>
  <phoneticPr fontId="12" type="noConversion"/>
  <conditionalFormatting sqref="AB5:AB88 T4:V4 K4 M4:N13 P4 N14 AB4:AX4 J14 J5:K13 W28:X31 P28:T31 S5:W51 P5:Q51 AD5:AD88 AF5:AF88 AH5:AH88 Z4:AA51 R4:R51 X4:X51 AJ5:AK88 AA28:AB88 Z52 M15:N88 J15:K88 Z53:AA88 AX5:AX88 P52:X88 A4:I88 AM5:AV88 D91:D92 A89:A92">
    <cfRule type="containsBlanks" dxfId="1475" priority="216">
      <formula>LEN(TRIM(A4))=0</formula>
    </cfRule>
    <cfRule type="containsText" dxfId="1474" priority="217" operator="containsText" text="DI ISI">
      <formula>NOT(ISERROR(SEARCH("DI ISI",A4)))</formula>
    </cfRule>
  </conditionalFormatting>
  <conditionalFormatting sqref="R4:R88">
    <cfRule type="containsText" dxfId="1473" priority="215" operator="containsText" text="alm.">
      <formula>NOT(ISERROR(SEARCH("alm.",R4)))</formula>
    </cfRule>
  </conditionalFormatting>
  <conditionalFormatting sqref="Q4">
    <cfRule type="containsBlanks" dxfId="1472" priority="213">
      <formula>LEN(TRIM(Q4))=0</formula>
    </cfRule>
    <cfRule type="containsText" dxfId="1471" priority="214" operator="containsText" text="DI ISI">
      <formula>NOT(ISERROR(SEARCH("DI ISI",Q4)))</formula>
    </cfRule>
  </conditionalFormatting>
  <conditionalFormatting sqref="S4">
    <cfRule type="containsBlanks" dxfId="1470" priority="211">
      <formula>LEN(TRIM(S4))=0</formula>
    </cfRule>
    <cfRule type="containsText" dxfId="1469" priority="212" operator="containsText" text="DI ISI">
      <formula>NOT(ISERROR(SEARCH("DI ISI",S4)))</formula>
    </cfRule>
  </conditionalFormatting>
  <conditionalFormatting sqref="W4:W88">
    <cfRule type="containsBlanks" dxfId="1468" priority="209">
      <formula>LEN(TRIM(W4))=0</formula>
    </cfRule>
    <cfRule type="containsText" dxfId="1467" priority="210" operator="containsText" text="DI ISI">
      <formula>NOT(ISERROR(SEARCH("DI ISI",W4)))</formula>
    </cfRule>
  </conditionalFormatting>
  <conditionalFormatting sqref="K80:K87 AA80:AA87 B80:C87 AK80:AK87 AO80:AV87 M80:N87 P80:P87 T80:T88">
    <cfRule type="containsBlanks" dxfId="1466" priority="207">
      <formula>LEN(TRIM(B80))=0</formula>
    </cfRule>
    <cfRule type="containsText" dxfId="1465" priority="208" operator="containsText" text="DI ISI">
      <formula>NOT(ISERROR(SEARCH("DI ISI",B80)))</formula>
    </cfRule>
  </conditionalFormatting>
  <conditionalFormatting sqref="J80:J87">
    <cfRule type="containsBlanks" dxfId="1464" priority="205">
      <formula>LEN(TRIM(J80))=0</formula>
    </cfRule>
    <cfRule type="containsText" dxfId="1463" priority="206" operator="containsText" text="DI ISI">
      <formula>NOT(ISERROR(SEARCH("DI ISI",J80)))</formula>
    </cfRule>
  </conditionalFormatting>
  <conditionalFormatting sqref="Q80:Q87">
    <cfRule type="containsBlanks" dxfId="1462" priority="201">
      <formula>LEN(TRIM(Q80))=0</formula>
    </cfRule>
    <cfRule type="containsText" dxfId="1461" priority="202" operator="containsText" text="DI ISI">
      <formula>NOT(ISERROR(SEARCH("DI ISI",Q80)))</formula>
    </cfRule>
  </conditionalFormatting>
  <conditionalFormatting sqref="R80:R88">
    <cfRule type="containsBlanks" dxfId="1460" priority="199">
      <formula>LEN(TRIM(R80))=0</formula>
    </cfRule>
    <cfRule type="containsText" dxfId="1459" priority="200" operator="containsText" text="DI ISI">
      <formula>NOT(ISERROR(SEARCH("DI ISI",R80)))</formula>
    </cfRule>
  </conditionalFormatting>
  <conditionalFormatting sqref="R80:R88">
    <cfRule type="containsText" dxfId="1458" priority="198" operator="containsText" text="alm.">
      <formula>NOT(ISERROR(SEARCH("alm.",R80)))</formula>
    </cfRule>
  </conditionalFormatting>
  <conditionalFormatting sqref="S80:S87">
    <cfRule type="containsBlanks" dxfId="1457" priority="196">
      <formula>LEN(TRIM(S80))=0</formula>
    </cfRule>
    <cfRule type="containsText" dxfId="1456" priority="197" operator="containsText" text="DI ISI">
      <formula>NOT(ISERROR(SEARCH("DI ISI",S80)))</formula>
    </cfRule>
  </conditionalFormatting>
  <conditionalFormatting sqref="W80:W87">
    <cfRule type="containsBlanks" dxfId="1455" priority="194">
      <formula>LEN(TRIM(W80))=0</formula>
    </cfRule>
    <cfRule type="containsText" dxfId="1454" priority="195" operator="containsText" text="DI ISI">
      <formula>NOT(ISERROR(SEARCH("DI ISI",W80)))</formula>
    </cfRule>
  </conditionalFormatting>
  <conditionalFormatting sqref="X80:X88">
    <cfRule type="containsBlanks" dxfId="1453" priority="192">
      <formula>LEN(TRIM(X80))=0</formula>
    </cfRule>
    <cfRule type="containsText" dxfId="1452" priority="193" operator="containsText" text="DI ISI">
      <formula>NOT(ISERROR(SEARCH("DI ISI",X80)))</formula>
    </cfRule>
  </conditionalFormatting>
  <conditionalFormatting sqref="Z80:Z88">
    <cfRule type="containsBlanks" dxfId="1451" priority="190">
      <formula>LEN(TRIM(Z80))=0</formula>
    </cfRule>
    <cfRule type="containsText" dxfId="1450" priority="191" operator="containsText" text="DI ISI">
      <formula>NOT(ISERROR(SEARCH("DI ISI",Z80)))</formula>
    </cfRule>
  </conditionalFormatting>
  <conditionalFormatting sqref="K88 AA88 B88:C88 AK88 AO88:AV88 M88:N88 P88">
    <cfRule type="containsBlanks" dxfId="1449" priority="188">
      <formula>LEN(TRIM(B88))=0</formula>
    </cfRule>
    <cfRule type="containsText" dxfId="1448" priority="189" operator="containsText" text="DI ISI">
      <formula>NOT(ISERROR(SEARCH("DI ISI",B88)))</formula>
    </cfRule>
  </conditionalFormatting>
  <conditionalFormatting sqref="J88">
    <cfRule type="containsBlanks" dxfId="1447" priority="186">
      <formula>LEN(TRIM(J88))=0</formula>
    </cfRule>
    <cfRule type="containsText" dxfId="1446" priority="187" operator="containsText" text="DI ISI">
      <formula>NOT(ISERROR(SEARCH("DI ISI",J88)))</formula>
    </cfRule>
  </conditionalFormatting>
  <conditionalFormatting sqref="Q88">
    <cfRule type="containsBlanks" dxfId="1445" priority="182">
      <formula>LEN(TRIM(Q88))=0</formula>
    </cfRule>
    <cfRule type="containsText" dxfId="1444" priority="183" operator="containsText" text="DI ISI">
      <formula>NOT(ISERROR(SEARCH("DI ISI",Q88)))</formula>
    </cfRule>
  </conditionalFormatting>
  <conditionalFormatting sqref="R88">
    <cfRule type="containsBlanks" dxfId="1443" priority="180">
      <formula>LEN(TRIM(R88))=0</formula>
    </cfRule>
    <cfRule type="containsText" dxfId="1442" priority="181" operator="containsText" text="DI ISI">
      <formula>NOT(ISERROR(SEARCH("DI ISI",R88)))</formula>
    </cfRule>
  </conditionalFormatting>
  <conditionalFormatting sqref="R88">
    <cfRule type="containsText" dxfId="1441" priority="179" operator="containsText" text="alm.">
      <formula>NOT(ISERROR(SEARCH("alm.",R88)))</formula>
    </cfRule>
  </conditionalFormatting>
  <conditionalFormatting sqref="S88">
    <cfRule type="containsBlanks" dxfId="1440" priority="177">
      <formula>LEN(TRIM(S88))=0</formula>
    </cfRule>
    <cfRule type="containsText" dxfId="1439" priority="178" operator="containsText" text="DI ISI">
      <formula>NOT(ISERROR(SEARCH("DI ISI",S88)))</formula>
    </cfRule>
  </conditionalFormatting>
  <conditionalFormatting sqref="T88">
    <cfRule type="containsBlanks" dxfId="1438" priority="175">
      <formula>LEN(TRIM(T88))=0</formula>
    </cfRule>
    <cfRule type="containsText" dxfId="1437" priority="176" operator="containsText" text="DI ISI">
      <formula>NOT(ISERROR(SEARCH("DI ISI",T88)))</formula>
    </cfRule>
  </conditionalFormatting>
  <conditionalFormatting sqref="W88">
    <cfRule type="containsBlanks" dxfId="1436" priority="173">
      <formula>LEN(TRIM(W88))=0</formula>
    </cfRule>
    <cfRule type="containsText" dxfId="1435" priority="174" operator="containsText" text="DI ISI">
      <formula>NOT(ISERROR(SEARCH("DI ISI",W88)))</formula>
    </cfRule>
  </conditionalFormatting>
  <conditionalFormatting sqref="X88">
    <cfRule type="containsBlanks" dxfId="1434" priority="171">
      <formula>LEN(TRIM(X88))=0</formula>
    </cfRule>
    <cfRule type="containsText" dxfId="1433" priority="172" operator="containsText" text="DI ISI">
      <formula>NOT(ISERROR(SEARCH("DI ISI",X88)))</formula>
    </cfRule>
  </conditionalFormatting>
  <conditionalFormatting sqref="Z88">
    <cfRule type="containsBlanks" dxfId="1432" priority="169">
      <formula>LEN(TRIM(Z88))=0</formula>
    </cfRule>
    <cfRule type="containsText" dxfId="1431" priority="170" operator="containsText" text="DI ISI">
      <formula>NOT(ISERROR(SEARCH("DI ISI",Z88)))</formula>
    </cfRule>
  </conditionalFormatting>
  <conditionalFormatting sqref="AC5:AC88">
    <cfRule type="containsBlanks" dxfId="1430" priority="167">
      <formula>LEN(TRIM(AC5))=0</formula>
    </cfRule>
    <cfRule type="containsText" dxfId="1429" priority="168" operator="containsText" text="DI ISI">
      <formula>NOT(ISERROR(SEARCH("DI ISI",AC5)))</formula>
    </cfRule>
  </conditionalFormatting>
  <conditionalFormatting sqref="AE5:AE88">
    <cfRule type="containsBlanks" dxfId="1428" priority="165">
      <formula>LEN(TRIM(AE5))=0</formula>
    </cfRule>
    <cfRule type="containsText" dxfId="1427" priority="166" operator="containsText" text="DI ISI">
      <formula>NOT(ISERROR(SEARCH("DI ISI",AE5)))</formula>
    </cfRule>
  </conditionalFormatting>
  <conditionalFormatting sqref="AG5:AG88">
    <cfRule type="containsBlanks" dxfId="1426" priority="163">
      <formula>LEN(TRIM(AG5))=0</formula>
    </cfRule>
    <cfRule type="containsText" dxfId="1425" priority="164" operator="containsText" text="DI ISI">
      <formula>NOT(ISERROR(SEARCH("DI ISI",AG5)))</formula>
    </cfRule>
  </conditionalFormatting>
  <conditionalFormatting sqref="AI5:AI88">
    <cfRule type="containsBlanks" dxfId="1424" priority="161">
      <formula>LEN(TRIM(AI5))=0</formula>
    </cfRule>
    <cfRule type="containsText" dxfId="1423" priority="162" operator="containsText" text="DI ISI">
      <formula>NOT(ISERROR(SEARCH("DI ISI",AI5)))</formula>
    </cfRule>
  </conditionalFormatting>
  <conditionalFormatting sqref="AL5:AL88">
    <cfRule type="containsBlanks" dxfId="1422" priority="159">
      <formula>LEN(TRIM(AL5))=0</formula>
    </cfRule>
    <cfRule type="containsText" dxfId="1421" priority="160" operator="containsText" text="DI ISI">
      <formula>NOT(ISERROR(SEARCH("DI ISI",AL5)))</formula>
    </cfRule>
  </conditionalFormatting>
  <conditionalFormatting sqref="Y4:Y88">
    <cfRule type="containsBlanks" dxfId="1420" priority="157">
      <formula>LEN(TRIM(Y4))=0</formula>
    </cfRule>
    <cfRule type="containsText" dxfId="1419" priority="158" operator="containsText" text="DI ISI">
      <formula>NOT(ISERROR(SEARCH("DI ISI",Y4)))</formula>
    </cfRule>
  </conditionalFormatting>
  <conditionalFormatting sqref="J4:J88">
    <cfRule type="containsBlanks" dxfId="1418" priority="155">
      <formula>LEN(TRIM(J4))=0</formula>
    </cfRule>
    <cfRule type="containsText" dxfId="1417" priority="156" operator="containsText" text="DI ISI">
      <formula>NOT(ISERROR(SEARCH("DI ISI",J4)))</formula>
    </cfRule>
  </conditionalFormatting>
  <conditionalFormatting sqref="L4:L13 L15:L88">
    <cfRule type="containsBlanks" dxfId="1416" priority="153">
      <formula>LEN(TRIM(L4))=0</formula>
    </cfRule>
    <cfRule type="containsText" dxfId="1415" priority="154" operator="containsText" text="DI ISI">
      <formula>NOT(ISERROR(SEARCH("DI ISI",L4)))</formula>
    </cfRule>
  </conditionalFormatting>
  <conditionalFormatting sqref="O4:O88">
    <cfRule type="containsBlanks" dxfId="1414" priority="151">
      <formula>LEN(TRIM(O4))=0</formula>
    </cfRule>
    <cfRule type="containsText" dxfId="1413" priority="152" operator="containsText" text="DI ISI">
      <formula>NOT(ISERROR(SEARCH("DI ISI",O4)))</formula>
    </cfRule>
  </conditionalFormatting>
  <conditionalFormatting sqref="O4:O88">
    <cfRule type="containsBlanks" dxfId="1412" priority="149">
      <formula>LEN(TRIM(O4))=0</formula>
    </cfRule>
    <cfRule type="containsText" dxfId="1411" priority="150" operator="containsText" text="DI ISI">
      <formula>NOT(ISERROR(SEARCH("DI ISI",O4)))</formula>
    </cfRule>
  </conditionalFormatting>
  <conditionalFormatting sqref="M14 K14">
    <cfRule type="containsBlanks" dxfId="1410" priority="147">
      <formula>LEN(TRIM(K14))=0</formula>
    </cfRule>
    <cfRule type="containsText" dxfId="1409" priority="148" operator="containsText" text="DI ISI">
      <formula>NOT(ISERROR(SEARCH("DI ISI",K14)))</formula>
    </cfRule>
  </conditionalFormatting>
  <conditionalFormatting sqref="L14">
    <cfRule type="containsBlanks" dxfId="1408" priority="145">
      <formula>LEN(TRIM(L14))=0</formula>
    </cfRule>
    <cfRule type="containsText" dxfId="1407" priority="146" operator="containsText" text="DI ISI">
      <formula>NOT(ISERROR(SEARCH("DI ISI",L14)))</formula>
    </cfRule>
  </conditionalFormatting>
  <conditionalFormatting sqref="L14">
    <cfRule type="containsBlanks" dxfId="1406" priority="143">
      <formula>LEN(TRIM(L14))=0</formula>
    </cfRule>
    <cfRule type="containsText" dxfId="1405" priority="144" operator="containsText" text="DI ISI">
      <formula>NOT(ISERROR(SEARCH("DI ISI",L14)))</formula>
    </cfRule>
  </conditionalFormatting>
  <conditionalFormatting sqref="AW5:AW88">
    <cfRule type="containsBlanks" dxfId="1404" priority="141">
      <formula>LEN(TRIM(AW5))=0</formula>
    </cfRule>
    <cfRule type="containsText" dxfId="1403" priority="142" operator="containsText" text="DI ISI">
      <formula>NOT(ISERROR(SEARCH("DI ISI",AW5)))</formula>
    </cfRule>
  </conditionalFormatting>
  <conditionalFormatting sqref="AN80:AN87">
    <cfRule type="containsBlanks" dxfId="1402" priority="137">
      <formula>LEN(TRIM(AN80))=0</formula>
    </cfRule>
    <cfRule type="containsText" dxfId="1401" priority="138" operator="containsText" text="DI ISI">
      <formula>NOT(ISERROR(SEARCH("DI ISI",AN80)))</formula>
    </cfRule>
  </conditionalFormatting>
  <conditionalFormatting sqref="AM88">
    <cfRule type="containsBlanks" dxfId="1400" priority="135">
      <formula>LEN(TRIM(AM88))=0</formula>
    </cfRule>
    <cfRule type="containsText" dxfId="1399" priority="136" operator="containsText" text="DI ISI">
      <formula>NOT(ISERROR(SEARCH("DI ISI",AM88)))</formula>
    </cfRule>
  </conditionalFormatting>
  <conditionalFormatting sqref="AN88">
    <cfRule type="containsBlanks" dxfId="1398" priority="133">
      <formula>LEN(TRIM(AN88))=0</formula>
    </cfRule>
    <cfRule type="containsText" dxfId="1397" priority="134" operator="containsText" text="DI ISI">
      <formula>NOT(ISERROR(SEARCH("DI ISI",AN88)))</formula>
    </cfRule>
  </conditionalFormatting>
  <conditionalFormatting sqref="K32 T32 AA32 B32:C32 AK32 AO32:AV32 M32:N32 P32">
    <cfRule type="containsBlanks" dxfId="1396" priority="131">
      <formula>LEN(TRIM(B32))=0</formula>
    </cfRule>
    <cfRule type="containsText" dxfId="1395" priority="132" operator="containsText" text="DI ISI">
      <formula>NOT(ISERROR(SEARCH("DI ISI",B32)))</formula>
    </cfRule>
  </conditionalFormatting>
  <conditionalFormatting sqref="J32">
    <cfRule type="containsBlanks" dxfId="1394" priority="129">
      <formula>LEN(TRIM(J32))=0</formula>
    </cfRule>
    <cfRule type="containsText" dxfId="1393" priority="130" operator="containsText" text="DI ISI">
      <formula>NOT(ISERROR(SEARCH("DI ISI",J32)))</formula>
    </cfRule>
  </conditionalFormatting>
  <conditionalFormatting sqref="Q32">
    <cfRule type="containsBlanks" dxfId="1392" priority="125">
      <formula>LEN(TRIM(Q32))=0</formula>
    </cfRule>
    <cfRule type="containsText" dxfId="1391" priority="126" operator="containsText" text="DI ISI">
      <formula>NOT(ISERROR(SEARCH("DI ISI",Q32)))</formula>
    </cfRule>
  </conditionalFormatting>
  <conditionalFormatting sqref="R32">
    <cfRule type="containsBlanks" dxfId="1390" priority="123">
      <formula>LEN(TRIM(R32))=0</formula>
    </cfRule>
    <cfRule type="containsText" dxfId="1389" priority="124" operator="containsText" text="DI ISI">
      <formula>NOT(ISERROR(SEARCH("DI ISI",R32)))</formula>
    </cfRule>
  </conditionalFormatting>
  <conditionalFormatting sqref="R32">
    <cfRule type="containsText" dxfId="1388" priority="122" operator="containsText" text="alm.">
      <formula>NOT(ISERROR(SEARCH("alm.",R32)))</formula>
    </cfRule>
  </conditionalFormatting>
  <conditionalFormatting sqref="S32">
    <cfRule type="containsBlanks" dxfId="1387" priority="120">
      <formula>LEN(TRIM(S32))=0</formula>
    </cfRule>
    <cfRule type="containsText" dxfId="1386" priority="121" operator="containsText" text="DI ISI">
      <formula>NOT(ISERROR(SEARCH("DI ISI",S32)))</formula>
    </cfRule>
  </conditionalFormatting>
  <conditionalFormatting sqref="W32">
    <cfRule type="containsBlanks" dxfId="1385" priority="118">
      <formula>LEN(TRIM(W32))=0</formula>
    </cfRule>
    <cfRule type="containsText" dxfId="1384" priority="119" operator="containsText" text="DI ISI">
      <formula>NOT(ISERROR(SEARCH("DI ISI",W32)))</formula>
    </cfRule>
  </conditionalFormatting>
  <conditionalFormatting sqref="X32">
    <cfRule type="containsBlanks" dxfId="1383" priority="116">
      <formula>LEN(TRIM(X32))=0</formula>
    </cfRule>
    <cfRule type="containsText" dxfId="1382" priority="117" operator="containsText" text="DI ISI">
      <formula>NOT(ISERROR(SEARCH("DI ISI",X32)))</formula>
    </cfRule>
  </conditionalFormatting>
  <conditionalFormatting sqref="Z32">
    <cfRule type="containsBlanks" dxfId="1381" priority="114">
      <formula>LEN(TRIM(Z32))=0</formula>
    </cfRule>
    <cfRule type="containsText" dxfId="1380" priority="115" operator="containsText" text="DI ISI">
      <formula>NOT(ISERROR(SEARCH("DI ISI",Z32)))</formula>
    </cfRule>
  </conditionalFormatting>
  <conditionalFormatting sqref="AA33:AA88 B33:C88 K33:K88 AK33:AK88 AO33:AV88 P33:P88 M33:N88">
    <cfRule type="containsBlanks" dxfId="1379" priority="112">
      <formula>LEN(TRIM(B33))=0</formula>
    </cfRule>
    <cfRule type="containsText" dxfId="1378" priority="113" operator="containsText" text="DI ISI">
      <formula>NOT(ISERROR(SEARCH("DI ISI",B33)))</formula>
    </cfRule>
  </conditionalFormatting>
  <conditionalFormatting sqref="J33:J88">
    <cfRule type="containsBlanks" dxfId="1377" priority="110">
      <formula>LEN(TRIM(J33))=0</formula>
    </cfRule>
    <cfRule type="containsText" dxfId="1376" priority="111" operator="containsText" text="DI ISI">
      <formula>NOT(ISERROR(SEARCH("DI ISI",J33)))</formula>
    </cfRule>
  </conditionalFormatting>
  <conditionalFormatting sqref="Q33:Q88">
    <cfRule type="containsBlanks" dxfId="1375" priority="106">
      <formula>LEN(TRIM(Q33))=0</formula>
    </cfRule>
    <cfRule type="containsText" dxfId="1374" priority="107" operator="containsText" text="DI ISI">
      <formula>NOT(ISERROR(SEARCH("DI ISI",Q33)))</formula>
    </cfRule>
  </conditionalFormatting>
  <conditionalFormatting sqref="R33:R88">
    <cfRule type="containsBlanks" dxfId="1373" priority="104">
      <formula>LEN(TRIM(R33))=0</formula>
    </cfRule>
    <cfRule type="containsText" dxfId="1372" priority="105" operator="containsText" text="DI ISI">
      <formula>NOT(ISERROR(SEARCH("DI ISI",R33)))</formula>
    </cfRule>
  </conditionalFormatting>
  <conditionalFormatting sqref="R33:R88">
    <cfRule type="containsText" dxfId="1371" priority="103" operator="containsText" text="alm.">
      <formula>NOT(ISERROR(SEARCH("alm.",R33)))</formula>
    </cfRule>
  </conditionalFormatting>
  <conditionalFormatting sqref="S33:S88">
    <cfRule type="containsBlanks" dxfId="1370" priority="101">
      <formula>LEN(TRIM(S33))=0</formula>
    </cfRule>
    <cfRule type="containsText" dxfId="1369" priority="102" operator="containsText" text="DI ISI">
      <formula>NOT(ISERROR(SEARCH("DI ISI",S33)))</formula>
    </cfRule>
  </conditionalFormatting>
  <conditionalFormatting sqref="T33:T88">
    <cfRule type="containsBlanks" dxfId="1368" priority="99">
      <formula>LEN(TRIM(T33))=0</formula>
    </cfRule>
    <cfRule type="containsText" dxfId="1367" priority="100" operator="containsText" text="DI ISI">
      <formula>NOT(ISERROR(SEARCH("DI ISI",T33)))</formula>
    </cfRule>
  </conditionalFormatting>
  <conditionalFormatting sqref="W33:W88">
    <cfRule type="containsBlanks" dxfId="1366" priority="97">
      <formula>LEN(TRIM(W33))=0</formula>
    </cfRule>
    <cfRule type="containsText" dxfId="1365" priority="98" operator="containsText" text="DI ISI">
      <formula>NOT(ISERROR(SEARCH("DI ISI",W33)))</formula>
    </cfRule>
  </conditionalFormatting>
  <conditionalFormatting sqref="X33:X88">
    <cfRule type="containsBlanks" dxfId="1364" priority="95">
      <formula>LEN(TRIM(X33))=0</formula>
    </cfRule>
    <cfRule type="containsText" dxfId="1363" priority="96" operator="containsText" text="DI ISI">
      <formula>NOT(ISERROR(SEARCH("DI ISI",X33)))</formula>
    </cfRule>
  </conditionalFormatting>
  <conditionalFormatting sqref="Z33:Z88">
    <cfRule type="containsBlanks" dxfId="1362" priority="93">
      <formula>LEN(TRIM(Z33))=0</formula>
    </cfRule>
    <cfRule type="containsText" dxfId="1361" priority="94" operator="containsText" text="DI ISI">
      <formula>NOT(ISERROR(SEARCH("DI ISI",Z33)))</formula>
    </cfRule>
  </conditionalFormatting>
  <conditionalFormatting sqref="AN32">
    <cfRule type="containsBlanks" dxfId="1360" priority="91">
      <formula>LEN(TRIM(AN32))=0</formula>
    </cfRule>
    <cfRule type="containsText" dxfId="1359" priority="92" operator="containsText" text="DI ISI">
      <formula>NOT(ISERROR(SEARCH("DI ISI",AN32)))</formula>
    </cfRule>
  </conditionalFormatting>
  <conditionalFormatting sqref="AM33:AM88">
    <cfRule type="containsBlanks" dxfId="1358" priority="89">
      <formula>LEN(TRIM(AM33))=0</formula>
    </cfRule>
    <cfRule type="containsText" dxfId="1357" priority="90" operator="containsText" text="DI ISI">
      <formula>NOT(ISERROR(SEARCH("DI ISI",AM33)))</formula>
    </cfRule>
  </conditionalFormatting>
  <conditionalFormatting sqref="AN33:AN88">
    <cfRule type="containsBlanks" dxfId="1356" priority="87">
      <formula>LEN(TRIM(AN33))=0</formula>
    </cfRule>
    <cfRule type="containsText" dxfId="1355" priority="88" operator="containsText" text="DI ISI">
      <formula>NOT(ISERROR(SEARCH("DI ISI",AN33)))</formula>
    </cfRule>
  </conditionalFormatting>
  <conditionalFormatting sqref="AN88">
    <cfRule type="containsBlanks" dxfId="1354" priority="85">
      <formula>LEN(TRIM(AN88))=0</formula>
    </cfRule>
    <cfRule type="containsText" dxfId="1353" priority="86" operator="containsText" text="DI ISI">
      <formula>NOT(ISERROR(SEARCH("DI ISI",AN88)))</formula>
    </cfRule>
  </conditionalFormatting>
  <conditionalFormatting sqref="AD89:AD90 AF89:AF90 AH89:AH90 AJ89:AK90 M89:N90 Z89:AB90 AX89:AX90 P89:X90 B89:K90 AM89:AV90">
    <cfRule type="containsBlanks" dxfId="1352" priority="83">
      <formula>LEN(TRIM(B89))=0</formula>
    </cfRule>
    <cfRule type="containsText" dxfId="1351" priority="84" operator="containsText" text="DI ISI">
      <formula>NOT(ISERROR(SEARCH("DI ISI",B89)))</formula>
    </cfRule>
  </conditionalFormatting>
  <conditionalFormatting sqref="R89:R90">
    <cfRule type="containsText" dxfId="1350" priority="82" operator="containsText" text="alm.">
      <formula>NOT(ISERROR(SEARCH("alm.",R89)))</formula>
    </cfRule>
  </conditionalFormatting>
  <conditionalFormatting sqref="W89:W90">
    <cfRule type="containsBlanks" dxfId="1349" priority="80">
      <formula>LEN(TRIM(W89))=0</formula>
    </cfRule>
    <cfRule type="containsText" dxfId="1348" priority="81" operator="containsText" text="DI ISI">
      <formula>NOT(ISERROR(SEARCH("DI ISI",W89)))</formula>
    </cfRule>
  </conditionalFormatting>
  <conditionalFormatting sqref="T89:T90">
    <cfRule type="containsBlanks" dxfId="1347" priority="78">
      <formula>LEN(TRIM(T89))=0</formula>
    </cfRule>
    <cfRule type="containsText" dxfId="1346" priority="79" operator="containsText" text="DI ISI">
      <formula>NOT(ISERROR(SEARCH("DI ISI",T89)))</formula>
    </cfRule>
  </conditionalFormatting>
  <conditionalFormatting sqref="R89:R90">
    <cfRule type="containsBlanks" dxfId="1345" priority="76">
      <formula>LEN(TRIM(R89))=0</formula>
    </cfRule>
    <cfRule type="containsText" dxfId="1344" priority="77" operator="containsText" text="DI ISI">
      <formula>NOT(ISERROR(SEARCH("DI ISI",R89)))</formula>
    </cfRule>
  </conditionalFormatting>
  <conditionalFormatting sqref="R89:R90">
    <cfRule type="containsText" dxfId="1343" priority="75" operator="containsText" text="alm.">
      <formula>NOT(ISERROR(SEARCH("alm.",R89)))</formula>
    </cfRule>
  </conditionalFormatting>
  <conditionalFormatting sqref="X89:X90">
    <cfRule type="containsBlanks" dxfId="1342" priority="73">
      <formula>LEN(TRIM(X89))=0</formula>
    </cfRule>
    <cfRule type="containsText" dxfId="1341" priority="74" operator="containsText" text="DI ISI">
      <formula>NOT(ISERROR(SEARCH("DI ISI",X89)))</formula>
    </cfRule>
  </conditionalFormatting>
  <conditionalFormatting sqref="Z89:Z90">
    <cfRule type="containsBlanks" dxfId="1340" priority="71">
      <formula>LEN(TRIM(Z89))=0</formula>
    </cfRule>
    <cfRule type="containsText" dxfId="1339" priority="72" operator="containsText" text="DI ISI">
      <formula>NOT(ISERROR(SEARCH("DI ISI",Z89)))</formula>
    </cfRule>
  </conditionalFormatting>
  <conditionalFormatting sqref="K89:K90 AA89:AA90 B89:C90 AK89:AK90 AO89:AV90 M89:N90 P89:P90">
    <cfRule type="containsBlanks" dxfId="1338" priority="69">
      <formula>LEN(TRIM(B89))=0</formula>
    </cfRule>
    <cfRule type="containsText" dxfId="1337" priority="70" operator="containsText" text="DI ISI">
      <formula>NOT(ISERROR(SEARCH("DI ISI",B89)))</formula>
    </cfRule>
  </conditionalFormatting>
  <conditionalFormatting sqref="J89:J90">
    <cfRule type="containsBlanks" dxfId="1336" priority="67">
      <formula>LEN(TRIM(J89))=0</formula>
    </cfRule>
    <cfRule type="containsText" dxfId="1335" priority="68" operator="containsText" text="DI ISI">
      <formula>NOT(ISERROR(SEARCH("DI ISI",J89)))</formula>
    </cfRule>
  </conditionalFormatting>
  <conditionalFormatting sqref="Q89:Q90">
    <cfRule type="containsBlanks" dxfId="1334" priority="65">
      <formula>LEN(TRIM(Q89))=0</formula>
    </cfRule>
    <cfRule type="containsText" dxfId="1333" priority="66" operator="containsText" text="DI ISI">
      <formula>NOT(ISERROR(SEARCH("DI ISI",Q89)))</formula>
    </cfRule>
  </conditionalFormatting>
  <conditionalFormatting sqref="R89:R90">
    <cfRule type="containsBlanks" dxfId="1332" priority="63">
      <formula>LEN(TRIM(R89))=0</formula>
    </cfRule>
    <cfRule type="containsText" dxfId="1331" priority="64" operator="containsText" text="DI ISI">
      <formula>NOT(ISERROR(SEARCH("DI ISI",R89)))</formula>
    </cfRule>
  </conditionalFormatting>
  <conditionalFormatting sqref="R89:R90">
    <cfRule type="containsText" dxfId="1330" priority="62" operator="containsText" text="alm.">
      <formula>NOT(ISERROR(SEARCH("alm.",R89)))</formula>
    </cfRule>
  </conditionalFormatting>
  <conditionalFormatting sqref="S89:S90">
    <cfRule type="containsBlanks" dxfId="1329" priority="60">
      <formula>LEN(TRIM(S89))=0</formula>
    </cfRule>
    <cfRule type="containsText" dxfId="1328" priority="61" operator="containsText" text="DI ISI">
      <formula>NOT(ISERROR(SEARCH("DI ISI",S89)))</formula>
    </cfRule>
  </conditionalFormatting>
  <conditionalFormatting sqref="T89:T90">
    <cfRule type="containsBlanks" dxfId="1327" priority="58">
      <formula>LEN(TRIM(T89))=0</formula>
    </cfRule>
    <cfRule type="containsText" dxfId="1326" priority="59" operator="containsText" text="DI ISI">
      <formula>NOT(ISERROR(SEARCH("DI ISI",T89)))</formula>
    </cfRule>
  </conditionalFormatting>
  <conditionalFormatting sqref="W89:W90">
    <cfRule type="containsBlanks" dxfId="1325" priority="56">
      <formula>LEN(TRIM(W89))=0</formula>
    </cfRule>
    <cfRule type="containsText" dxfId="1324" priority="57" operator="containsText" text="DI ISI">
      <formula>NOT(ISERROR(SEARCH("DI ISI",W89)))</formula>
    </cfRule>
  </conditionalFormatting>
  <conditionalFormatting sqref="X89:X90">
    <cfRule type="containsBlanks" dxfId="1323" priority="54">
      <formula>LEN(TRIM(X89))=0</formula>
    </cfRule>
    <cfRule type="containsText" dxfId="1322" priority="55" operator="containsText" text="DI ISI">
      <formula>NOT(ISERROR(SEARCH("DI ISI",X89)))</formula>
    </cfRule>
  </conditionalFormatting>
  <conditionalFormatting sqref="Z89:Z90">
    <cfRule type="containsBlanks" dxfId="1321" priority="52">
      <formula>LEN(TRIM(Z89))=0</formula>
    </cfRule>
    <cfRule type="containsText" dxfId="1320" priority="53" operator="containsText" text="DI ISI">
      <formula>NOT(ISERROR(SEARCH("DI ISI",Z89)))</formula>
    </cfRule>
  </conditionalFormatting>
  <conditionalFormatting sqref="AC89:AC90">
    <cfRule type="containsBlanks" dxfId="1319" priority="50">
      <formula>LEN(TRIM(AC89))=0</formula>
    </cfRule>
    <cfRule type="containsText" dxfId="1318" priority="51" operator="containsText" text="DI ISI">
      <formula>NOT(ISERROR(SEARCH("DI ISI",AC89)))</formula>
    </cfRule>
  </conditionalFormatting>
  <conditionalFormatting sqref="AE89:AE90">
    <cfRule type="containsBlanks" dxfId="1317" priority="48">
      <formula>LEN(TRIM(AE89))=0</formula>
    </cfRule>
    <cfRule type="containsText" dxfId="1316" priority="49" operator="containsText" text="DI ISI">
      <formula>NOT(ISERROR(SEARCH("DI ISI",AE89)))</formula>
    </cfRule>
  </conditionalFormatting>
  <conditionalFormatting sqref="AG89:AG90">
    <cfRule type="containsBlanks" dxfId="1315" priority="46">
      <formula>LEN(TRIM(AG89))=0</formula>
    </cfRule>
    <cfRule type="containsText" dxfId="1314" priority="47" operator="containsText" text="DI ISI">
      <formula>NOT(ISERROR(SEARCH("DI ISI",AG89)))</formula>
    </cfRule>
  </conditionalFormatting>
  <conditionalFormatting sqref="AI89:AI90">
    <cfRule type="containsBlanks" dxfId="1313" priority="44">
      <formula>LEN(TRIM(AI89))=0</formula>
    </cfRule>
    <cfRule type="containsText" dxfId="1312" priority="45" operator="containsText" text="DI ISI">
      <formula>NOT(ISERROR(SEARCH("DI ISI",AI89)))</formula>
    </cfRule>
  </conditionalFormatting>
  <conditionalFormatting sqref="AL89:AL90">
    <cfRule type="containsBlanks" dxfId="1311" priority="42">
      <formula>LEN(TRIM(AL89))=0</formula>
    </cfRule>
    <cfRule type="containsText" dxfId="1310" priority="43" operator="containsText" text="DI ISI">
      <formula>NOT(ISERROR(SEARCH("DI ISI",AL89)))</formula>
    </cfRule>
  </conditionalFormatting>
  <conditionalFormatting sqref="Y89:Y90">
    <cfRule type="containsBlanks" dxfId="1309" priority="40">
      <formula>LEN(TRIM(Y89))=0</formula>
    </cfRule>
    <cfRule type="containsText" dxfId="1308" priority="41" operator="containsText" text="DI ISI">
      <formula>NOT(ISERROR(SEARCH("DI ISI",Y89)))</formula>
    </cfRule>
  </conditionalFormatting>
  <conditionalFormatting sqref="J89:J90">
    <cfRule type="containsBlanks" dxfId="1307" priority="38">
      <formula>LEN(TRIM(J89))=0</formula>
    </cfRule>
    <cfRule type="containsText" dxfId="1306" priority="39" operator="containsText" text="DI ISI">
      <formula>NOT(ISERROR(SEARCH("DI ISI",J89)))</formula>
    </cfRule>
  </conditionalFormatting>
  <conditionalFormatting sqref="L89:L90">
    <cfRule type="containsBlanks" dxfId="1305" priority="36">
      <formula>LEN(TRIM(L89))=0</formula>
    </cfRule>
    <cfRule type="containsText" dxfId="1304" priority="37" operator="containsText" text="DI ISI">
      <formula>NOT(ISERROR(SEARCH("DI ISI",L89)))</formula>
    </cfRule>
  </conditionalFormatting>
  <conditionalFormatting sqref="O89:O90">
    <cfRule type="containsBlanks" dxfId="1303" priority="34">
      <formula>LEN(TRIM(O89))=0</formula>
    </cfRule>
    <cfRule type="containsText" dxfId="1302" priority="35" operator="containsText" text="DI ISI">
      <formula>NOT(ISERROR(SEARCH("DI ISI",O89)))</formula>
    </cfRule>
  </conditionalFormatting>
  <conditionalFormatting sqref="O89:O90">
    <cfRule type="containsBlanks" dxfId="1301" priority="32">
      <formula>LEN(TRIM(O89))=0</formula>
    </cfRule>
    <cfRule type="containsText" dxfId="1300" priority="33" operator="containsText" text="DI ISI">
      <formula>NOT(ISERROR(SEARCH("DI ISI",O89)))</formula>
    </cfRule>
  </conditionalFormatting>
  <conditionalFormatting sqref="AW89:AW90">
    <cfRule type="containsBlanks" dxfId="1299" priority="30">
      <formula>LEN(TRIM(AW89))=0</formula>
    </cfRule>
    <cfRule type="containsText" dxfId="1298" priority="31" operator="containsText" text="DI ISI">
      <formula>NOT(ISERROR(SEARCH("DI ISI",AW89)))</formula>
    </cfRule>
  </conditionalFormatting>
  <conditionalFormatting sqref="AM89:AM90">
    <cfRule type="containsBlanks" dxfId="1297" priority="28">
      <formula>LEN(TRIM(AM89))=0</formula>
    </cfRule>
    <cfRule type="containsText" dxfId="1296" priority="29" operator="containsText" text="DI ISI">
      <formula>NOT(ISERROR(SEARCH("DI ISI",AM89)))</formula>
    </cfRule>
  </conditionalFormatting>
  <conditionalFormatting sqref="AN89:AN90">
    <cfRule type="containsBlanks" dxfId="1295" priority="26">
      <formula>LEN(TRIM(AN89))=0</formula>
    </cfRule>
    <cfRule type="containsText" dxfId="1294" priority="27" operator="containsText" text="DI ISI">
      <formula>NOT(ISERROR(SEARCH("DI ISI",AN89)))</formula>
    </cfRule>
  </conditionalFormatting>
  <conditionalFormatting sqref="AA89:AA90 B89:C90 K89:K90 AK89:AK90 AO89:AV90 P89:P90 M89:N90">
    <cfRule type="containsBlanks" dxfId="1293" priority="24">
      <formula>LEN(TRIM(B89))=0</formula>
    </cfRule>
    <cfRule type="containsText" dxfId="1292" priority="25" operator="containsText" text="DI ISI">
      <formula>NOT(ISERROR(SEARCH("DI ISI",B89)))</formula>
    </cfRule>
  </conditionalFormatting>
  <conditionalFormatting sqref="J89:J90">
    <cfRule type="containsBlanks" dxfId="1291" priority="22">
      <formula>LEN(TRIM(J89))=0</formula>
    </cfRule>
    <cfRule type="containsText" dxfId="1290" priority="23" operator="containsText" text="DI ISI">
      <formula>NOT(ISERROR(SEARCH("DI ISI",J89)))</formula>
    </cfRule>
  </conditionalFormatting>
  <conditionalFormatting sqref="Q89:Q90">
    <cfRule type="containsBlanks" dxfId="1289" priority="20">
      <formula>LEN(TRIM(Q89))=0</formula>
    </cfRule>
    <cfRule type="containsText" dxfId="1288" priority="21" operator="containsText" text="DI ISI">
      <formula>NOT(ISERROR(SEARCH("DI ISI",Q89)))</formula>
    </cfRule>
  </conditionalFormatting>
  <conditionalFormatting sqref="R89:R90">
    <cfRule type="containsBlanks" dxfId="1287" priority="18">
      <formula>LEN(TRIM(R89))=0</formula>
    </cfRule>
    <cfRule type="containsText" dxfId="1286" priority="19" operator="containsText" text="DI ISI">
      <formula>NOT(ISERROR(SEARCH("DI ISI",R89)))</formula>
    </cfRule>
  </conditionalFormatting>
  <conditionalFormatting sqref="R89:R90">
    <cfRule type="containsText" dxfId="1285" priority="17" operator="containsText" text="alm.">
      <formula>NOT(ISERROR(SEARCH("alm.",R89)))</formula>
    </cfRule>
  </conditionalFormatting>
  <conditionalFormatting sqref="S89:S90">
    <cfRule type="containsBlanks" dxfId="1284" priority="15">
      <formula>LEN(TRIM(S89))=0</formula>
    </cfRule>
    <cfRule type="containsText" dxfId="1283" priority="16" operator="containsText" text="DI ISI">
      <formula>NOT(ISERROR(SEARCH("DI ISI",S89)))</formula>
    </cfRule>
  </conditionalFormatting>
  <conditionalFormatting sqref="T89:T90">
    <cfRule type="containsBlanks" dxfId="1282" priority="13">
      <formula>LEN(TRIM(T89))=0</formula>
    </cfRule>
    <cfRule type="containsText" dxfId="1281" priority="14" operator="containsText" text="DI ISI">
      <formula>NOT(ISERROR(SEARCH("DI ISI",T89)))</formula>
    </cfRule>
  </conditionalFormatting>
  <conditionalFormatting sqref="W89:W90">
    <cfRule type="containsBlanks" dxfId="1280" priority="11">
      <formula>LEN(TRIM(W89))=0</formula>
    </cfRule>
    <cfRule type="containsText" dxfId="1279" priority="12" operator="containsText" text="DI ISI">
      <formula>NOT(ISERROR(SEARCH("DI ISI",W89)))</formula>
    </cfRule>
  </conditionalFormatting>
  <conditionalFormatting sqref="X89:X90">
    <cfRule type="containsBlanks" dxfId="1278" priority="9">
      <formula>LEN(TRIM(X89))=0</formula>
    </cfRule>
    <cfRule type="containsText" dxfId="1277" priority="10" operator="containsText" text="DI ISI">
      <formula>NOT(ISERROR(SEARCH("DI ISI",X89)))</formula>
    </cfRule>
  </conditionalFormatting>
  <conditionalFormatting sqref="Z89:Z90">
    <cfRule type="containsBlanks" dxfId="1276" priority="7">
      <formula>LEN(TRIM(Z89))=0</formula>
    </cfRule>
    <cfRule type="containsText" dxfId="1275" priority="8" operator="containsText" text="DI ISI">
      <formula>NOT(ISERROR(SEARCH("DI ISI",Z89)))</formula>
    </cfRule>
  </conditionalFormatting>
  <conditionalFormatting sqref="AM89:AM90">
    <cfRule type="containsBlanks" dxfId="1274" priority="5">
      <formula>LEN(TRIM(AM89))=0</formula>
    </cfRule>
    <cfRule type="containsText" dxfId="1273" priority="6" operator="containsText" text="DI ISI">
      <formula>NOT(ISERROR(SEARCH("DI ISI",AM89)))</formula>
    </cfRule>
  </conditionalFormatting>
  <conditionalFormatting sqref="AN89:AN90">
    <cfRule type="containsBlanks" dxfId="1272" priority="3">
      <formula>LEN(TRIM(AN89))=0</formula>
    </cfRule>
    <cfRule type="containsText" dxfId="1271" priority="4" operator="containsText" text="DI ISI">
      <formula>NOT(ISERROR(SEARCH("DI ISI",AN89)))</formula>
    </cfRule>
  </conditionalFormatting>
  <conditionalFormatting sqref="AN89:AN90">
    <cfRule type="containsBlanks" dxfId="1270" priority="1">
      <formula>LEN(TRIM(AN89))=0</formula>
    </cfRule>
    <cfRule type="containsText" dxfId="1269" priority="2" operator="containsText" text="DI ISI">
      <formula>NOT(ISERROR(SEARCH("DI ISI",AN89)))</formula>
    </cfRule>
  </conditionalFormatting>
  <dataValidations disablePrompts="1" count="12">
    <dataValidation type="textLength" allowBlank="1" showInputMessage="1" showErrorMessage="1" errorTitle="NIK" error="masukkan angka 16 digit" promptTitle="NIK" prompt="16 digit NIK" sqref="J4:J90" xr:uid="{00000000-0002-0000-0000-000000000000}">
      <formula1>16</formula1>
      <formula2>16</formula2>
    </dataValidation>
    <dataValidation type="textLength" allowBlank="1" showInputMessage="1" showErrorMessage="1" errorTitle="NIK" error="masukkan angka 16 digit" promptTitle="NIK" prompt="MASUKKAN 16 DIGIT" sqref="L4:L90 O4:O90" xr:uid="{00000000-0002-0000-0000-000001000000}">
      <formula1>10</formula1>
      <formula2>16</formula2>
    </dataValidation>
    <dataValidation type="list" allowBlank="1" showInputMessage="1" showErrorMessage="1" sqref="AI4:AI90" xr:uid="{00000000-0002-0000-0000-000002000000}">
      <formula1>"1,2,3,4,5,6,7"</formula1>
    </dataValidation>
    <dataValidation type="list" allowBlank="1" showInputMessage="1" showErrorMessage="1" sqref="AG4:AG90 AL4:AL90" xr:uid="{00000000-0002-0000-0000-000003000000}">
      <formula1>"1,2,3,4,5"</formula1>
    </dataValidation>
    <dataValidation type="list" allowBlank="1" showInputMessage="1" showErrorMessage="1" sqref="AE4:AE90" xr:uid="{00000000-0002-0000-0000-000004000000}">
      <formula1>"1,2,3,4,5,6,7,8"</formula1>
    </dataValidation>
    <dataValidation type="list" allowBlank="1" showInputMessage="1" showErrorMessage="1" sqref="AC4:AC90 AA4:AA90" xr:uid="{00000000-0002-0000-0000-000005000000}">
      <formula1>"1,2,3,4,5,6"</formula1>
    </dataValidation>
    <dataValidation type="list" allowBlank="1" showInputMessage="1" showErrorMessage="1" sqref="Y4:Y90 W4:W90" xr:uid="{00000000-0002-0000-0000-000006000000}">
      <formula1>"0,1,2,3,4,5,6,7,8,9"</formula1>
    </dataValidation>
    <dataValidation type="list" allowBlank="1" showInputMessage="1" showErrorMessage="1" sqref="S4:S90 Q4:Q90" xr:uid="{00000000-0002-0000-0000-000007000000}">
      <formula1>"01,02,03,04,05,06,07,08,09,10,11,12,13,14,15,16,17,18"</formula1>
    </dataValidation>
    <dataValidation type="textLength" errorStyle="information" operator="equal" allowBlank="1" errorTitle="TAHUN LAHIR" error="pastikan 08/08/2008" promptTitle="TAHUN LAHIR" prompt="pastikan CONTOH : 08/08/2008" sqref="M14 M32:M90 P4:P90" xr:uid="{00000000-0002-0000-0000-000008000000}">
      <formula1>8</formula1>
    </dataValidation>
    <dataValidation type="textLength" errorStyle="information" operator="equal" allowBlank="1" error="Masukkan 16 Digit!" sqref="M1:M13 M15:M31" xr:uid="{00000000-0002-0000-0000-000009000000}">
      <formula1>8</formula1>
    </dataValidation>
    <dataValidation type="textLength" operator="equal" allowBlank="1" showInputMessage="1" showErrorMessage="1" error="Masukkan 16 Digit!" sqref="AS31:AT31 AS32:AS90" xr:uid="{00000000-0002-0000-0000-00000A000000}">
      <formula1>16</formula1>
    </dataValidation>
    <dataValidation type="textLength" errorStyle="information" operator="equal" allowBlank="1" showInputMessage="1" showErrorMessage="1" error="Masukkan 16 Digit!" sqref="AS4:AT30 AT32:AT90" xr:uid="{00000000-0002-0000-0000-00000B000000}">
      <formula1>16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6892-361A-4AFE-8C55-AAA8763D43C3}">
  <dimension ref="A1:AY33"/>
  <sheetViews>
    <sheetView topLeftCell="A19" zoomScale="130" zoomScaleNormal="130" workbookViewId="0">
      <selection activeCell="A4" sqref="A4:XFD33"/>
    </sheetView>
  </sheetViews>
  <sheetFormatPr defaultRowHeight="15" x14ac:dyDescent="0.25"/>
  <cols>
    <col min="4" max="4" width="40.5703125" bestFit="1" customWidth="1"/>
  </cols>
  <sheetData>
    <row r="1" spans="1:51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0" t="s">
        <v>10</v>
      </c>
      <c r="V1" s="60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51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1" t="s">
        <v>30</v>
      </c>
      <c r="V2" s="61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51" ht="16.5" thickBot="1" x14ac:dyDescent="0.3">
      <c r="A3" s="7">
        <v>1</v>
      </c>
      <c r="B3" s="57">
        <v>2</v>
      </c>
      <c r="C3" s="57">
        <v>3</v>
      </c>
      <c r="D3" s="57">
        <v>4</v>
      </c>
      <c r="E3" s="57">
        <v>5</v>
      </c>
      <c r="F3" s="57">
        <v>6</v>
      </c>
      <c r="G3" s="57">
        <v>7</v>
      </c>
      <c r="H3" s="106">
        <v>8</v>
      </c>
      <c r="I3" s="106"/>
      <c r="J3" s="59" t="s">
        <v>39</v>
      </c>
      <c r="K3" s="57">
        <v>10</v>
      </c>
      <c r="L3" s="58">
        <v>11</v>
      </c>
      <c r="M3" s="58">
        <v>12</v>
      </c>
      <c r="N3" s="57">
        <v>13</v>
      </c>
      <c r="O3" s="58">
        <v>14</v>
      </c>
      <c r="P3" s="58">
        <v>15</v>
      </c>
      <c r="Q3" s="104">
        <v>16</v>
      </c>
      <c r="R3" s="104"/>
      <c r="S3" s="104">
        <v>17</v>
      </c>
      <c r="T3" s="104"/>
      <c r="U3" s="57">
        <v>18</v>
      </c>
      <c r="V3" s="57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57">
        <v>27</v>
      </c>
      <c r="AL3" s="105">
        <v>28</v>
      </c>
      <c r="AM3" s="105"/>
      <c r="AN3" s="58">
        <v>29</v>
      </c>
      <c r="AO3" s="57">
        <v>30</v>
      </c>
      <c r="AP3" s="57">
        <v>31</v>
      </c>
      <c r="AQ3" s="57">
        <v>32</v>
      </c>
      <c r="AR3" s="57">
        <v>33</v>
      </c>
      <c r="AS3" s="59" t="s">
        <v>40</v>
      </c>
      <c r="AT3" s="59" t="s">
        <v>41</v>
      </c>
      <c r="AU3" s="59" t="s">
        <v>42</v>
      </c>
      <c r="AV3" s="11" t="s">
        <v>43</v>
      </c>
      <c r="AW3" s="58">
        <v>38</v>
      </c>
      <c r="AX3" s="12">
        <v>39</v>
      </c>
      <c r="AY3" s="32">
        <v>40</v>
      </c>
    </row>
    <row r="4" spans="1:51" ht="15.75" x14ac:dyDescent="0.25">
      <c r="A4" s="13" t="s">
        <v>48</v>
      </c>
      <c r="B4" s="28"/>
      <c r="C4" s="13"/>
      <c r="D4" s="15" t="s">
        <v>817</v>
      </c>
      <c r="E4" s="16" t="s">
        <v>52</v>
      </c>
      <c r="F4" s="16" t="s">
        <v>45</v>
      </c>
      <c r="G4" s="17">
        <v>41274</v>
      </c>
      <c r="H4" s="18">
        <v>6</v>
      </c>
      <c r="I4" s="18">
        <v>6</v>
      </c>
      <c r="J4" s="19" t="s">
        <v>820</v>
      </c>
      <c r="K4" s="22" t="s">
        <v>818</v>
      </c>
      <c r="L4" s="19" t="s">
        <v>821</v>
      </c>
      <c r="M4" s="20">
        <v>29417</v>
      </c>
      <c r="N4" s="22" t="s">
        <v>819</v>
      </c>
      <c r="O4" s="19" t="s">
        <v>822</v>
      </c>
      <c r="P4" s="20">
        <v>29994</v>
      </c>
      <c r="Q4" s="21" t="s">
        <v>53</v>
      </c>
      <c r="R4" s="22" t="s">
        <v>911</v>
      </c>
      <c r="S4" s="21" t="s">
        <v>53</v>
      </c>
      <c r="T4" s="22" t="s">
        <v>911</v>
      </c>
      <c r="U4" s="23"/>
      <c r="V4" s="23"/>
      <c r="W4" s="24" t="s">
        <v>50</v>
      </c>
      <c r="X4" s="16" t="s">
        <v>908</v>
      </c>
      <c r="Y4" s="24" t="s">
        <v>55</v>
      </c>
      <c r="Z4" s="16" t="s">
        <v>915</v>
      </c>
      <c r="AA4" s="25"/>
      <c r="AB4" s="16"/>
      <c r="AC4" s="25"/>
      <c r="AD4" s="26"/>
      <c r="AE4" s="24"/>
      <c r="AF4" s="27"/>
      <c r="AG4" s="25"/>
      <c r="AH4" s="27"/>
      <c r="AI4" s="24"/>
      <c r="AJ4" s="27"/>
      <c r="AK4" s="35">
        <v>0</v>
      </c>
      <c r="AL4" s="24" t="s">
        <v>50</v>
      </c>
      <c r="AM4" s="27" t="s">
        <v>916</v>
      </c>
      <c r="AN4" s="16" t="s">
        <v>60</v>
      </c>
      <c r="AO4" s="22" t="s">
        <v>204</v>
      </c>
      <c r="AP4" s="30">
        <v>49</v>
      </c>
      <c r="AQ4" s="30">
        <v>7</v>
      </c>
      <c r="AR4" s="22" t="s">
        <v>103</v>
      </c>
      <c r="AS4" s="31" t="s">
        <v>823</v>
      </c>
      <c r="AT4" s="31"/>
      <c r="AU4" s="31"/>
      <c r="AV4" s="31"/>
      <c r="AW4" s="13"/>
      <c r="AX4" s="16">
        <v>2019</v>
      </c>
      <c r="AY4" s="33" t="s">
        <v>824</v>
      </c>
    </row>
    <row r="5" spans="1:51" ht="15.75" x14ac:dyDescent="0.25">
      <c r="A5" s="13" t="s">
        <v>50</v>
      </c>
      <c r="B5" s="28"/>
      <c r="C5" s="30"/>
      <c r="D5" s="15" t="s">
        <v>521</v>
      </c>
      <c r="E5" s="16" t="s">
        <v>44</v>
      </c>
      <c r="F5" s="16" t="s">
        <v>45</v>
      </c>
      <c r="G5" s="17">
        <v>41064</v>
      </c>
      <c r="H5" s="18">
        <v>6</v>
      </c>
      <c r="I5" s="18">
        <v>6</v>
      </c>
      <c r="J5" s="19" t="s">
        <v>744</v>
      </c>
      <c r="K5" s="22" t="s">
        <v>522</v>
      </c>
      <c r="L5" s="19" t="s">
        <v>745</v>
      </c>
      <c r="M5" s="20">
        <v>30807</v>
      </c>
      <c r="N5" s="22" t="s">
        <v>523</v>
      </c>
      <c r="O5" s="19" t="s">
        <v>746</v>
      </c>
      <c r="P5" s="20">
        <v>33192</v>
      </c>
      <c r="Q5" s="21" t="s">
        <v>53</v>
      </c>
      <c r="R5" s="22" t="s">
        <v>911</v>
      </c>
      <c r="S5" s="21" t="s">
        <v>47</v>
      </c>
      <c r="T5" s="22" t="s">
        <v>907</v>
      </c>
      <c r="U5" s="23"/>
      <c r="V5" s="23"/>
      <c r="W5" s="24" t="s">
        <v>50</v>
      </c>
      <c r="X5" s="16" t="s">
        <v>908</v>
      </c>
      <c r="Y5" s="24" t="s">
        <v>50</v>
      </c>
      <c r="Z5" s="16" t="s">
        <v>908</v>
      </c>
      <c r="AA5" s="25"/>
      <c r="AB5" s="16"/>
      <c r="AC5" s="25"/>
      <c r="AD5" s="26"/>
      <c r="AE5" s="24"/>
      <c r="AF5" s="27"/>
      <c r="AG5" s="25"/>
      <c r="AH5" s="27"/>
      <c r="AI5" s="24"/>
      <c r="AJ5" s="27"/>
      <c r="AK5" s="35">
        <v>1</v>
      </c>
      <c r="AL5" s="24" t="s">
        <v>48</v>
      </c>
      <c r="AM5" s="27" t="s">
        <v>910</v>
      </c>
      <c r="AN5" s="22" t="s">
        <v>553</v>
      </c>
      <c r="AO5" s="22" t="s">
        <v>69</v>
      </c>
      <c r="AP5" s="30">
        <v>19</v>
      </c>
      <c r="AQ5" s="30">
        <v>3</v>
      </c>
      <c r="AR5" s="22" t="s">
        <v>70</v>
      </c>
      <c r="AS5" s="31" t="s">
        <v>747</v>
      </c>
      <c r="AT5" s="31"/>
      <c r="AU5" s="31"/>
      <c r="AV5" s="31"/>
      <c r="AW5" s="13"/>
      <c r="AX5" s="16">
        <v>2019</v>
      </c>
      <c r="AY5" s="33" t="s">
        <v>798</v>
      </c>
    </row>
    <row r="6" spans="1:51" ht="15.75" x14ac:dyDescent="0.25">
      <c r="A6" s="13" t="s">
        <v>49</v>
      </c>
      <c r="B6" s="28"/>
      <c r="C6" s="30"/>
      <c r="D6" s="15" t="s">
        <v>528</v>
      </c>
      <c r="E6" s="16" t="s">
        <v>52</v>
      </c>
      <c r="F6" s="16" t="s">
        <v>45</v>
      </c>
      <c r="G6" s="17">
        <v>41218</v>
      </c>
      <c r="H6" s="18">
        <v>6</v>
      </c>
      <c r="I6" s="18">
        <v>6</v>
      </c>
      <c r="J6" s="19" t="s">
        <v>754</v>
      </c>
      <c r="K6" s="22" t="s">
        <v>529</v>
      </c>
      <c r="L6" s="19" t="s">
        <v>755</v>
      </c>
      <c r="M6" s="20">
        <v>25739</v>
      </c>
      <c r="N6" s="22" t="s">
        <v>530</v>
      </c>
      <c r="O6" s="19" t="s">
        <v>756</v>
      </c>
      <c r="P6" s="20">
        <v>27415</v>
      </c>
      <c r="Q6" s="21" t="s">
        <v>46</v>
      </c>
      <c r="R6" s="22" t="s">
        <v>906</v>
      </c>
      <c r="S6" s="21" t="s">
        <v>47</v>
      </c>
      <c r="T6" s="22" t="s">
        <v>907</v>
      </c>
      <c r="U6" s="23"/>
      <c r="V6" s="23"/>
      <c r="W6" s="24" t="s">
        <v>48</v>
      </c>
      <c r="X6" s="16" t="s">
        <v>913</v>
      </c>
      <c r="Y6" s="24" t="s">
        <v>48</v>
      </c>
      <c r="Z6" s="16" t="s">
        <v>913</v>
      </c>
      <c r="AA6" s="25"/>
      <c r="AB6" s="16"/>
      <c r="AC6" s="25"/>
      <c r="AD6" s="26"/>
      <c r="AE6" s="24"/>
      <c r="AF6" s="27"/>
      <c r="AG6" s="25"/>
      <c r="AH6" s="27"/>
      <c r="AI6" s="24"/>
      <c r="AJ6" s="27"/>
      <c r="AK6" s="35">
        <v>1</v>
      </c>
      <c r="AL6" s="24" t="s">
        <v>48</v>
      </c>
      <c r="AM6" s="27" t="s">
        <v>910</v>
      </c>
      <c r="AN6" s="22" t="s">
        <v>553</v>
      </c>
      <c r="AO6" s="22" t="s">
        <v>194</v>
      </c>
      <c r="AP6" s="30">
        <v>32</v>
      </c>
      <c r="AQ6" s="30">
        <v>5</v>
      </c>
      <c r="AR6" s="22" t="s">
        <v>70</v>
      </c>
      <c r="AS6" s="31" t="s">
        <v>757</v>
      </c>
      <c r="AT6" s="31"/>
      <c r="AU6" s="31"/>
      <c r="AV6" s="31"/>
      <c r="AW6" s="13"/>
      <c r="AX6" s="16">
        <v>2019</v>
      </c>
      <c r="AY6" s="33" t="s">
        <v>800</v>
      </c>
    </row>
    <row r="7" spans="1:51" ht="15.75" x14ac:dyDescent="0.25">
      <c r="A7" s="13" t="s">
        <v>558</v>
      </c>
      <c r="B7" s="28"/>
      <c r="C7" s="13"/>
      <c r="D7" s="15" t="s">
        <v>135</v>
      </c>
      <c r="E7" s="16" t="s">
        <v>52</v>
      </c>
      <c r="F7" s="16" t="s">
        <v>45</v>
      </c>
      <c r="G7" s="17">
        <v>41064</v>
      </c>
      <c r="H7" s="18">
        <v>6</v>
      </c>
      <c r="I7" s="18">
        <v>6</v>
      </c>
      <c r="J7" s="19" t="s">
        <v>138</v>
      </c>
      <c r="K7" s="22" t="s">
        <v>136</v>
      </c>
      <c r="L7" s="19"/>
      <c r="M7" s="20"/>
      <c r="N7" s="22" t="s">
        <v>137</v>
      </c>
      <c r="O7" s="19" t="s">
        <v>139</v>
      </c>
      <c r="P7" s="20">
        <v>32934</v>
      </c>
      <c r="Q7" s="21" t="s">
        <v>58</v>
      </c>
      <c r="R7" s="22" t="s">
        <v>921</v>
      </c>
      <c r="S7" s="21" t="s">
        <v>47</v>
      </c>
      <c r="T7" s="22" t="s">
        <v>907</v>
      </c>
      <c r="U7" s="23"/>
      <c r="V7" s="23"/>
      <c r="W7" s="24" t="s">
        <v>48</v>
      </c>
      <c r="X7" s="16" t="s">
        <v>913</v>
      </c>
      <c r="Y7" s="24" t="s">
        <v>48</v>
      </c>
      <c r="Z7" s="16" t="s">
        <v>913</v>
      </c>
      <c r="AA7" s="25"/>
      <c r="AB7" s="16" t="s">
        <v>909</v>
      </c>
      <c r="AC7" s="25"/>
      <c r="AD7" s="26" t="s">
        <v>909</v>
      </c>
      <c r="AE7" s="24"/>
      <c r="AF7" s="27" t="s">
        <v>909</v>
      </c>
      <c r="AG7" s="25"/>
      <c r="AH7" s="27" t="s">
        <v>909</v>
      </c>
      <c r="AI7" s="24"/>
      <c r="AJ7" s="27" t="s">
        <v>909</v>
      </c>
      <c r="AK7" s="35" t="s">
        <v>80</v>
      </c>
      <c r="AL7" s="24" t="s">
        <v>48</v>
      </c>
      <c r="AM7" s="27" t="s">
        <v>910</v>
      </c>
      <c r="AN7" s="22" t="s">
        <v>68</v>
      </c>
      <c r="AO7" s="22" t="s">
        <v>102</v>
      </c>
      <c r="AP7" s="30">
        <v>1</v>
      </c>
      <c r="AQ7" s="30">
        <v>1</v>
      </c>
      <c r="AR7" s="22" t="s">
        <v>103</v>
      </c>
      <c r="AS7" s="31" t="s">
        <v>140</v>
      </c>
      <c r="AT7" s="31"/>
      <c r="AU7" s="31" t="s">
        <v>141</v>
      </c>
      <c r="AV7" s="31"/>
      <c r="AW7" s="13"/>
      <c r="AX7" s="16">
        <v>2019</v>
      </c>
      <c r="AY7" s="33" t="s">
        <v>142</v>
      </c>
    </row>
    <row r="8" spans="1:51" ht="15.75" x14ac:dyDescent="0.25">
      <c r="A8" s="13" t="s">
        <v>54</v>
      </c>
      <c r="B8" s="39"/>
      <c r="C8" s="40"/>
      <c r="D8" s="41" t="s">
        <v>810</v>
      </c>
      <c r="E8" s="42" t="s">
        <v>52</v>
      </c>
      <c r="F8" s="42" t="s">
        <v>45</v>
      </c>
      <c r="G8" s="56">
        <v>41329</v>
      </c>
      <c r="H8" s="18">
        <v>6</v>
      </c>
      <c r="I8" s="18">
        <v>6</v>
      </c>
      <c r="J8" s="43" t="s">
        <v>813</v>
      </c>
      <c r="K8" s="44" t="s">
        <v>811</v>
      </c>
      <c r="L8" s="43" t="s">
        <v>814</v>
      </c>
      <c r="M8" s="45">
        <v>28260</v>
      </c>
      <c r="N8" s="44" t="s">
        <v>812</v>
      </c>
      <c r="O8" s="43" t="s">
        <v>815</v>
      </c>
      <c r="P8" s="45">
        <v>30931</v>
      </c>
      <c r="Q8" s="46" t="s">
        <v>59</v>
      </c>
      <c r="R8" s="44" t="s">
        <v>923</v>
      </c>
      <c r="S8" s="46" t="s">
        <v>47</v>
      </c>
      <c r="T8" s="44" t="s">
        <v>907</v>
      </c>
      <c r="U8" s="47"/>
      <c r="V8" s="47"/>
      <c r="W8" s="48" t="s">
        <v>55</v>
      </c>
      <c r="X8" s="42" t="s">
        <v>915</v>
      </c>
      <c r="Y8" s="48" t="s">
        <v>55</v>
      </c>
      <c r="Z8" s="42" t="s">
        <v>915</v>
      </c>
      <c r="AA8" s="49"/>
      <c r="AB8" s="42"/>
      <c r="AC8" s="49"/>
      <c r="AD8" s="50"/>
      <c r="AE8" s="48"/>
      <c r="AF8" s="51"/>
      <c r="AG8" s="49"/>
      <c r="AH8" s="51"/>
      <c r="AI8" s="48"/>
      <c r="AJ8" s="51"/>
      <c r="AK8" s="52">
        <v>1</v>
      </c>
      <c r="AL8" s="48" t="s">
        <v>48</v>
      </c>
      <c r="AM8" s="51" t="s">
        <v>910</v>
      </c>
      <c r="AN8" s="44" t="s">
        <v>442</v>
      </c>
      <c r="AO8" s="44" t="s">
        <v>102</v>
      </c>
      <c r="AP8" s="40">
        <v>20</v>
      </c>
      <c r="AQ8" s="40">
        <v>4</v>
      </c>
      <c r="AR8" s="44" t="s">
        <v>103</v>
      </c>
      <c r="AS8" s="53" t="s">
        <v>816</v>
      </c>
      <c r="AT8" s="53"/>
      <c r="AU8" s="53"/>
      <c r="AV8" s="53"/>
      <c r="AW8" s="38"/>
      <c r="AX8" s="42">
        <v>2019</v>
      </c>
      <c r="AY8" s="54" t="s">
        <v>115</v>
      </c>
    </row>
    <row r="9" spans="1:51" ht="15.75" x14ac:dyDescent="0.25">
      <c r="A9" s="13" t="s">
        <v>934</v>
      </c>
      <c r="B9" s="28"/>
      <c r="C9" s="30"/>
      <c r="D9" s="15" t="s">
        <v>480</v>
      </c>
      <c r="E9" s="16" t="s">
        <v>44</v>
      </c>
      <c r="F9" s="16" t="s">
        <v>45</v>
      </c>
      <c r="G9" s="17">
        <v>41169</v>
      </c>
      <c r="H9" s="18">
        <v>6</v>
      </c>
      <c r="I9" s="18">
        <v>6</v>
      </c>
      <c r="J9" s="19" t="s">
        <v>704</v>
      </c>
      <c r="K9" s="22" t="s">
        <v>481</v>
      </c>
      <c r="L9" s="19" t="s">
        <v>705</v>
      </c>
      <c r="M9" s="20">
        <v>32402</v>
      </c>
      <c r="N9" s="22" t="s">
        <v>482</v>
      </c>
      <c r="O9" s="19" t="s">
        <v>706</v>
      </c>
      <c r="P9" s="20">
        <v>30101</v>
      </c>
      <c r="Q9" s="21" t="s">
        <v>53</v>
      </c>
      <c r="R9" s="22" t="s">
        <v>911</v>
      </c>
      <c r="S9" s="21" t="s">
        <v>47</v>
      </c>
      <c r="T9" s="22" t="s">
        <v>907</v>
      </c>
      <c r="U9" s="23"/>
      <c r="V9" s="23"/>
      <c r="W9" s="24" t="s">
        <v>50</v>
      </c>
      <c r="X9" s="16" t="s">
        <v>908</v>
      </c>
      <c r="Y9" s="24" t="s">
        <v>55</v>
      </c>
      <c r="Z9" s="16" t="s">
        <v>915</v>
      </c>
      <c r="AA9" s="25"/>
      <c r="AB9" s="16"/>
      <c r="AC9" s="25"/>
      <c r="AD9" s="26"/>
      <c r="AE9" s="24"/>
      <c r="AF9" s="27"/>
      <c r="AG9" s="25"/>
      <c r="AH9" s="27"/>
      <c r="AI9" s="24"/>
      <c r="AJ9" s="27"/>
      <c r="AK9" s="35">
        <v>0</v>
      </c>
      <c r="AL9" s="24" t="s">
        <v>48</v>
      </c>
      <c r="AM9" s="27" t="s">
        <v>910</v>
      </c>
      <c r="AN9" s="22" t="s">
        <v>442</v>
      </c>
      <c r="AO9" s="22" t="s">
        <v>102</v>
      </c>
      <c r="AP9" s="30">
        <v>10</v>
      </c>
      <c r="AQ9" s="30">
        <v>2</v>
      </c>
      <c r="AR9" s="22" t="s">
        <v>103</v>
      </c>
      <c r="AS9" s="31" t="s">
        <v>707</v>
      </c>
      <c r="AT9" s="31"/>
      <c r="AU9" s="31" t="s">
        <v>708</v>
      </c>
      <c r="AV9" s="31"/>
      <c r="AW9" s="13"/>
      <c r="AX9" s="16">
        <v>2019</v>
      </c>
      <c r="AY9" s="33" t="s">
        <v>483</v>
      </c>
    </row>
    <row r="10" spans="1:51" ht="15.75" x14ac:dyDescent="0.25">
      <c r="A10" s="13" t="s">
        <v>55</v>
      </c>
      <c r="B10" s="28"/>
      <c r="C10" s="30"/>
      <c r="D10" s="15" t="s">
        <v>322</v>
      </c>
      <c r="E10" s="16" t="s">
        <v>44</v>
      </c>
      <c r="F10" s="16" t="s">
        <v>45</v>
      </c>
      <c r="G10" s="17">
        <v>41254</v>
      </c>
      <c r="H10" s="18">
        <v>6</v>
      </c>
      <c r="I10" s="18">
        <v>6</v>
      </c>
      <c r="J10" s="19" t="s">
        <v>325</v>
      </c>
      <c r="K10" s="22" t="s">
        <v>323</v>
      </c>
      <c r="L10" s="19" t="s">
        <v>326</v>
      </c>
      <c r="M10" s="20">
        <v>25486</v>
      </c>
      <c r="N10" s="22" t="s">
        <v>324</v>
      </c>
      <c r="O10" s="19" t="s">
        <v>327</v>
      </c>
      <c r="P10" s="20">
        <v>28126</v>
      </c>
      <c r="Q10" s="21" t="s">
        <v>53</v>
      </c>
      <c r="R10" s="22" t="s">
        <v>911</v>
      </c>
      <c r="S10" s="21" t="s">
        <v>53</v>
      </c>
      <c r="T10" s="22" t="s">
        <v>911</v>
      </c>
      <c r="U10" s="23"/>
      <c r="V10" s="23"/>
      <c r="W10" s="24" t="s">
        <v>50</v>
      </c>
      <c r="X10" s="16" t="s">
        <v>908</v>
      </c>
      <c r="Y10" s="24" t="s">
        <v>48</v>
      </c>
      <c r="Z10" s="16" t="s">
        <v>913</v>
      </c>
      <c r="AA10" s="25"/>
      <c r="AB10" s="16" t="s">
        <v>909</v>
      </c>
      <c r="AC10" s="25"/>
      <c r="AD10" s="26" t="s">
        <v>909</v>
      </c>
      <c r="AE10" s="24"/>
      <c r="AF10" s="27" t="s">
        <v>909</v>
      </c>
      <c r="AG10" s="25"/>
      <c r="AH10" s="27" t="s">
        <v>909</v>
      </c>
      <c r="AI10" s="24"/>
      <c r="AJ10" s="27" t="s">
        <v>909</v>
      </c>
      <c r="AK10" s="35" t="s">
        <v>50</v>
      </c>
      <c r="AL10" s="24" t="s">
        <v>48</v>
      </c>
      <c r="AM10" s="27" t="s">
        <v>910</v>
      </c>
      <c r="AN10" s="22" t="s">
        <v>167</v>
      </c>
      <c r="AO10" s="22" t="s">
        <v>102</v>
      </c>
      <c r="AP10" s="30">
        <v>27</v>
      </c>
      <c r="AQ10" s="30">
        <v>4</v>
      </c>
      <c r="AR10" s="22" t="s">
        <v>103</v>
      </c>
      <c r="AS10" s="31" t="s">
        <v>328</v>
      </c>
      <c r="AT10" s="31"/>
      <c r="AU10" s="31" t="s">
        <v>330</v>
      </c>
      <c r="AV10" s="31"/>
      <c r="AW10" s="13"/>
      <c r="AX10" s="16">
        <v>2019</v>
      </c>
      <c r="AY10" s="33" t="s">
        <v>329</v>
      </c>
    </row>
    <row r="11" spans="1:51" ht="15.75" x14ac:dyDescent="0.25">
      <c r="A11" s="13" t="s">
        <v>607</v>
      </c>
      <c r="B11" s="28"/>
      <c r="C11" s="30"/>
      <c r="D11" s="15" t="s">
        <v>463</v>
      </c>
      <c r="E11" s="16" t="s">
        <v>44</v>
      </c>
      <c r="F11" s="16" t="s">
        <v>45</v>
      </c>
      <c r="G11" s="17">
        <v>41237</v>
      </c>
      <c r="H11" s="18">
        <v>6</v>
      </c>
      <c r="I11" s="18">
        <v>6</v>
      </c>
      <c r="J11" s="19" t="s">
        <v>684</v>
      </c>
      <c r="K11" s="22" t="s">
        <v>464</v>
      </c>
      <c r="L11" s="19" t="s">
        <v>685</v>
      </c>
      <c r="M11" s="20" t="s">
        <v>686</v>
      </c>
      <c r="N11" s="22" t="s">
        <v>465</v>
      </c>
      <c r="O11" s="19" t="s">
        <v>687</v>
      </c>
      <c r="P11" s="20">
        <v>30234</v>
      </c>
      <c r="Q11" s="21" t="s">
        <v>58</v>
      </c>
      <c r="R11" s="22" t="s">
        <v>921</v>
      </c>
      <c r="S11" s="21" t="s">
        <v>47</v>
      </c>
      <c r="T11" s="22" t="s">
        <v>907</v>
      </c>
      <c r="U11" s="23"/>
      <c r="V11" s="23"/>
      <c r="W11" s="24" t="s">
        <v>48</v>
      </c>
      <c r="X11" s="16" t="s">
        <v>913</v>
      </c>
      <c r="Y11" s="24" t="s">
        <v>48</v>
      </c>
      <c r="Z11" s="16" t="s">
        <v>913</v>
      </c>
      <c r="AA11" s="25"/>
      <c r="AB11" s="16"/>
      <c r="AC11" s="25"/>
      <c r="AD11" s="26"/>
      <c r="AE11" s="24"/>
      <c r="AF11" s="27"/>
      <c r="AG11" s="25"/>
      <c r="AH11" s="27"/>
      <c r="AI11" s="24"/>
      <c r="AJ11" s="27"/>
      <c r="AK11" s="35">
        <v>1</v>
      </c>
      <c r="AL11" s="24" t="s">
        <v>48</v>
      </c>
      <c r="AM11" s="27" t="s">
        <v>910</v>
      </c>
      <c r="AN11" s="22" t="s">
        <v>442</v>
      </c>
      <c r="AO11" s="22" t="s">
        <v>102</v>
      </c>
      <c r="AP11" s="30">
        <v>17</v>
      </c>
      <c r="AQ11" s="30">
        <v>3</v>
      </c>
      <c r="AR11" s="22" t="s">
        <v>103</v>
      </c>
      <c r="AS11" s="31" t="s">
        <v>688</v>
      </c>
      <c r="AT11" s="31"/>
      <c r="AU11" s="31" t="s">
        <v>554</v>
      </c>
      <c r="AV11" s="31"/>
      <c r="AW11" s="13"/>
      <c r="AX11" s="16">
        <v>2019</v>
      </c>
      <c r="AY11" s="33" t="s">
        <v>466</v>
      </c>
    </row>
    <row r="12" spans="1:51" ht="15.75" x14ac:dyDescent="0.25">
      <c r="A12" s="13" t="s">
        <v>39</v>
      </c>
      <c r="B12" s="28"/>
      <c r="C12" s="13"/>
      <c r="D12" s="15" t="s">
        <v>524</v>
      </c>
      <c r="E12" s="16" t="s">
        <v>44</v>
      </c>
      <c r="F12" s="16" t="s">
        <v>525</v>
      </c>
      <c r="G12" s="17">
        <v>41220</v>
      </c>
      <c r="H12" s="18">
        <v>6</v>
      </c>
      <c r="I12" s="18">
        <v>6</v>
      </c>
      <c r="J12" s="19" t="s">
        <v>748</v>
      </c>
      <c r="K12" s="22" t="s">
        <v>526</v>
      </c>
      <c r="L12" s="19" t="s">
        <v>749</v>
      </c>
      <c r="M12" s="20">
        <v>33149</v>
      </c>
      <c r="N12" s="22" t="s">
        <v>527</v>
      </c>
      <c r="O12" s="19" t="s">
        <v>750</v>
      </c>
      <c r="P12" s="20">
        <v>33740</v>
      </c>
      <c r="Q12" s="21" t="s">
        <v>46</v>
      </c>
      <c r="R12" s="22" t="s">
        <v>906</v>
      </c>
      <c r="S12" s="21" t="s">
        <v>47</v>
      </c>
      <c r="T12" s="22" t="s">
        <v>907</v>
      </c>
      <c r="U12" s="23"/>
      <c r="V12" s="23"/>
      <c r="W12" s="24" t="s">
        <v>50</v>
      </c>
      <c r="X12" s="16" t="s">
        <v>908</v>
      </c>
      <c r="Y12" s="24" t="s">
        <v>50</v>
      </c>
      <c r="Z12" s="16" t="s">
        <v>908</v>
      </c>
      <c r="AA12" s="25"/>
      <c r="AB12" s="16"/>
      <c r="AC12" s="25"/>
      <c r="AD12" s="26"/>
      <c r="AE12" s="24"/>
      <c r="AF12" s="27"/>
      <c r="AG12" s="25"/>
      <c r="AH12" s="27"/>
      <c r="AI12" s="24"/>
      <c r="AJ12" s="27"/>
      <c r="AK12" s="35">
        <v>0</v>
      </c>
      <c r="AL12" s="24" t="s">
        <v>48</v>
      </c>
      <c r="AM12" s="27" t="s">
        <v>910</v>
      </c>
      <c r="AN12" s="16" t="s">
        <v>553</v>
      </c>
      <c r="AO12" s="22" t="s">
        <v>751</v>
      </c>
      <c r="AP12" s="30">
        <v>8</v>
      </c>
      <c r="AQ12" s="30">
        <v>6</v>
      </c>
      <c r="AR12" s="22" t="s">
        <v>752</v>
      </c>
      <c r="AS12" s="31" t="s">
        <v>753</v>
      </c>
      <c r="AT12" s="31"/>
      <c r="AU12" s="31"/>
      <c r="AV12" s="31"/>
      <c r="AW12" s="13"/>
      <c r="AX12" s="16">
        <v>2019</v>
      </c>
      <c r="AY12" s="33" t="s">
        <v>799</v>
      </c>
    </row>
    <row r="13" spans="1:51" ht="15.75" x14ac:dyDescent="0.25">
      <c r="A13" s="13" t="s">
        <v>242</v>
      </c>
      <c r="B13" s="28"/>
      <c r="C13" s="30"/>
      <c r="D13" s="15" t="s">
        <v>179</v>
      </c>
      <c r="E13" s="16" t="s">
        <v>44</v>
      </c>
      <c r="F13" s="16" t="s">
        <v>45</v>
      </c>
      <c r="G13" s="17">
        <v>41418</v>
      </c>
      <c r="H13" s="18">
        <v>5</v>
      </c>
      <c r="I13" s="18">
        <v>5</v>
      </c>
      <c r="J13" s="19" t="s">
        <v>182</v>
      </c>
      <c r="K13" s="22" t="s">
        <v>180</v>
      </c>
      <c r="L13" s="19" t="s">
        <v>183</v>
      </c>
      <c r="M13" s="20">
        <v>28303</v>
      </c>
      <c r="N13" s="22" t="s">
        <v>181</v>
      </c>
      <c r="O13" s="19" t="s">
        <v>184</v>
      </c>
      <c r="P13" s="20">
        <v>29034</v>
      </c>
      <c r="Q13" s="21" t="s">
        <v>59</v>
      </c>
      <c r="R13" s="22" t="s">
        <v>923</v>
      </c>
      <c r="S13" s="21" t="s">
        <v>59</v>
      </c>
      <c r="T13" s="22" t="s">
        <v>923</v>
      </c>
      <c r="U13" s="23"/>
      <c r="V13" s="23"/>
      <c r="W13" s="24" t="s">
        <v>55</v>
      </c>
      <c r="X13" s="16" t="s">
        <v>915</v>
      </c>
      <c r="Y13" s="24" t="s">
        <v>55</v>
      </c>
      <c r="Z13" s="16" t="s">
        <v>915</v>
      </c>
      <c r="AA13" s="25"/>
      <c r="AB13" s="16" t="s">
        <v>909</v>
      </c>
      <c r="AC13" s="25"/>
      <c r="AD13" s="26" t="s">
        <v>909</v>
      </c>
      <c r="AE13" s="24"/>
      <c r="AF13" s="27" t="s">
        <v>909</v>
      </c>
      <c r="AG13" s="25"/>
      <c r="AH13" s="27" t="s">
        <v>909</v>
      </c>
      <c r="AI13" s="24"/>
      <c r="AJ13" s="27" t="s">
        <v>909</v>
      </c>
      <c r="AK13" s="35" t="s">
        <v>48</v>
      </c>
      <c r="AL13" s="24" t="s">
        <v>48</v>
      </c>
      <c r="AM13" s="27" t="s">
        <v>910</v>
      </c>
      <c r="AN13" s="22" t="s">
        <v>68</v>
      </c>
      <c r="AO13" s="22" t="s">
        <v>69</v>
      </c>
      <c r="AP13" s="30">
        <v>4</v>
      </c>
      <c r="AQ13" s="30">
        <v>1</v>
      </c>
      <c r="AR13" s="22" t="s">
        <v>70</v>
      </c>
      <c r="AS13" s="31" t="s">
        <v>185</v>
      </c>
      <c r="AT13" s="31"/>
      <c r="AU13" s="31" t="s">
        <v>186</v>
      </c>
      <c r="AV13" s="31"/>
      <c r="AW13" s="13"/>
      <c r="AX13" s="16">
        <v>2019</v>
      </c>
      <c r="AY13" s="33" t="s">
        <v>187</v>
      </c>
    </row>
    <row r="14" spans="1:51" ht="15.75" x14ac:dyDescent="0.25">
      <c r="A14" s="13" t="s">
        <v>935</v>
      </c>
      <c r="B14" s="28"/>
      <c r="C14" s="30"/>
      <c r="D14" s="15" t="s">
        <v>364</v>
      </c>
      <c r="E14" s="16" t="s">
        <v>44</v>
      </c>
      <c r="F14" s="16" t="s">
        <v>45</v>
      </c>
      <c r="G14" s="17">
        <v>41029</v>
      </c>
      <c r="H14" s="18">
        <v>6</v>
      </c>
      <c r="I14" s="18">
        <v>6</v>
      </c>
      <c r="J14" s="19" t="s">
        <v>571</v>
      </c>
      <c r="K14" s="22" t="s">
        <v>365</v>
      </c>
      <c r="L14" s="19" t="s">
        <v>572</v>
      </c>
      <c r="M14" s="20" t="s">
        <v>573</v>
      </c>
      <c r="N14" s="22" t="s">
        <v>366</v>
      </c>
      <c r="O14" s="19" t="s">
        <v>574</v>
      </c>
      <c r="P14" s="20">
        <v>28344</v>
      </c>
      <c r="Q14" s="21" t="s">
        <v>46</v>
      </c>
      <c r="R14" s="22" t="s">
        <v>906</v>
      </c>
      <c r="S14" s="21" t="s">
        <v>46</v>
      </c>
      <c r="T14" s="22" t="s">
        <v>906</v>
      </c>
      <c r="U14" s="23"/>
      <c r="V14" s="23"/>
      <c r="W14" s="24" t="s">
        <v>48</v>
      </c>
      <c r="X14" s="16" t="s">
        <v>913</v>
      </c>
      <c r="Y14" s="24" t="s">
        <v>50</v>
      </c>
      <c r="Z14" s="16" t="s">
        <v>908</v>
      </c>
      <c r="AA14" s="25"/>
      <c r="AB14" s="16"/>
      <c r="AC14" s="25"/>
      <c r="AD14" s="26"/>
      <c r="AE14" s="24"/>
      <c r="AF14" s="27"/>
      <c r="AG14" s="25"/>
      <c r="AH14" s="27"/>
      <c r="AI14" s="24"/>
      <c r="AJ14" s="27"/>
      <c r="AK14" s="35" t="s">
        <v>80</v>
      </c>
      <c r="AL14" s="24" t="s">
        <v>48</v>
      </c>
      <c r="AM14" s="27" t="s">
        <v>910</v>
      </c>
      <c r="AN14" s="22" t="s">
        <v>167</v>
      </c>
      <c r="AO14" s="22" t="s">
        <v>168</v>
      </c>
      <c r="AP14" s="30">
        <v>29</v>
      </c>
      <c r="AQ14" s="30">
        <v>5</v>
      </c>
      <c r="AR14" s="22" t="s">
        <v>103</v>
      </c>
      <c r="AS14" s="31" t="s">
        <v>575</v>
      </c>
      <c r="AT14" s="31"/>
      <c r="AU14" s="31" t="s">
        <v>576</v>
      </c>
      <c r="AV14" s="31"/>
      <c r="AW14" s="13"/>
      <c r="AX14" s="16">
        <v>2019</v>
      </c>
      <c r="AY14" s="33" t="s">
        <v>367</v>
      </c>
    </row>
    <row r="15" spans="1:51" ht="15.75" x14ac:dyDescent="0.25">
      <c r="A15" s="13" t="s">
        <v>56</v>
      </c>
      <c r="B15" s="28"/>
      <c r="C15" s="30"/>
      <c r="D15" s="15" t="s">
        <v>233</v>
      </c>
      <c r="E15" s="16" t="s">
        <v>44</v>
      </c>
      <c r="F15" s="16" t="s">
        <v>45</v>
      </c>
      <c r="G15" s="17">
        <v>41490</v>
      </c>
      <c r="H15" s="18">
        <v>5</v>
      </c>
      <c r="I15" s="18">
        <v>5</v>
      </c>
      <c r="J15" s="19" t="s">
        <v>236</v>
      </c>
      <c r="K15" s="22" t="s">
        <v>234</v>
      </c>
      <c r="L15" s="19" t="s">
        <v>237</v>
      </c>
      <c r="M15" s="20">
        <v>31903</v>
      </c>
      <c r="N15" s="22" t="s">
        <v>235</v>
      </c>
      <c r="O15" s="19" t="s">
        <v>238</v>
      </c>
      <c r="P15" s="20">
        <v>33058</v>
      </c>
      <c r="Q15" s="21" t="s">
        <v>242</v>
      </c>
      <c r="R15" s="22" t="s">
        <v>918</v>
      </c>
      <c r="S15" s="21" t="s">
        <v>242</v>
      </c>
      <c r="T15" s="22" t="s">
        <v>918</v>
      </c>
      <c r="U15" s="23"/>
      <c r="V15" s="23"/>
      <c r="W15" s="24" t="s">
        <v>54</v>
      </c>
      <c r="X15" s="16" t="s">
        <v>919</v>
      </c>
      <c r="Y15" s="24" t="s">
        <v>54</v>
      </c>
      <c r="Z15" s="16" t="s">
        <v>919</v>
      </c>
      <c r="AA15" s="25"/>
      <c r="AB15" s="16" t="s">
        <v>909</v>
      </c>
      <c r="AC15" s="25"/>
      <c r="AD15" s="26" t="s">
        <v>909</v>
      </c>
      <c r="AE15" s="24"/>
      <c r="AF15" s="27" t="s">
        <v>909</v>
      </c>
      <c r="AG15" s="25"/>
      <c r="AH15" s="27" t="s">
        <v>909</v>
      </c>
      <c r="AI15" s="24"/>
      <c r="AJ15" s="27" t="s">
        <v>909</v>
      </c>
      <c r="AK15" s="35" t="s">
        <v>80</v>
      </c>
      <c r="AL15" s="24" t="s">
        <v>48</v>
      </c>
      <c r="AM15" s="27" t="s">
        <v>910</v>
      </c>
      <c r="AN15" s="22" t="s">
        <v>68</v>
      </c>
      <c r="AO15" s="22" t="s">
        <v>81</v>
      </c>
      <c r="AP15" s="30">
        <v>5</v>
      </c>
      <c r="AQ15" s="30">
        <v>1</v>
      </c>
      <c r="AR15" s="22" t="s">
        <v>82</v>
      </c>
      <c r="AS15" s="31" t="s">
        <v>239</v>
      </c>
      <c r="AT15" s="31"/>
      <c r="AU15" s="31" t="s">
        <v>241</v>
      </c>
      <c r="AV15" s="31"/>
      <c r="AW15" s="13"/>
      <c r="AX15" s="16">
        <v>2019</v>
      </c>
      <c r="AY15" s="33" t="s">
        <v>240</v>
      </c>
    </row>
    <row r="16" spans="1:51" ht="15.75" x14ac:dyDescent="0.25">
      <c r="A16" s="13" t="s">
        <v>936</v>
      </c>
      <c r="B16" s="28"/>
      <c r="C16" s="30"/>
      <c r="D16" s="15" t="s">
        <v>368</v>
      </c>
      <c r="E16" s="16" t="s">
        <v>52</v>
      </c>
      <c r="F16" s="16" t="s">
        <v>45</v>
      </c>
      <c r="G16" s="17">
        <v>41223</v>
      </c>
      <c r="H16" s="18">
        <v>6</v>
      </c>
      <c r="I16" s="18">
        <v>6</v>
      </c>
      <c r="J16" s="19" t="s">
        <v>577</v>
      </c>
      <c r="K16" s="22" t="s">
        <v>369</v>
      </c>
      <c r="L16" s="19" t="s">
        <v>578</v>
      </c>
      <c r="M16" s="20">
        <v>30060</v>
      </c>
      <c r="N16" s="22" t="s">
        <v>370</v>
      </c>
      <c r="O16" s="19" t="s">
        <v>579</v>
      </c>
      <c r="P16" s="20">
        <v>31810</v>
      </c>
      <c r="Q16" s="21" t="s">
        <v>53</v>
      </c>
      <c r="R16" s="22" t="s">
        <v>911</v>
      </c>
      <c r="S16" s="21" t="s">
        <v>47</v>
      </c>
      <c r="T16" s="22" t="s">
        <v>907</v>
      </c>
      <c r="U16" s="23"/>
      <c r="V16" s="23"/>
      <c r="W16" s="24" t="s">
        <v>48</v>
      </c>
      <c r="X16" s="16" t="s">
        <v>913</v>
      </c>
      <c r="Y16" s="24" t="s">
        <v>48</v>
      </c>
      <c r="Z16" s="16" t="s">
        <v>913</v>
      </c>
      <c r="AA16" s="25"/>
      <c r="AB16" s="16"/>
      <c r="AC16" s="25"/>
      <c r="AD16" s="26"/>
      <c r="AE16" s="24"/>
      <c r="AF16" s="27"/>
      <c r="AG16" s="25"/>
      <c r="AH16" s="27"/>
      <c r="AI16" s="24"/>
      <c r="AJ16" s="27"/>
      <c r="AK16" s="35" t="s">
        <v>48</v>
      </c>
      <c r="AL16" s="24" t="s">
        <v>48</v>
      </c>
      <c r="AM16" s="27" t="s">
        <v>910</v>
      </c>
      <c r="AN16" s="22" t="s">
        <v>167</v>
      </c>
      <c r="AO16" s="22" t="s">
        <v>168</v>
      </c>
      <c r="AP16" s="30">
        <v>35</v>
      </c>
      <c r="AQ16" s="30">
        <v>6</v>
      </c>
      <c r="AR16" s="22" t="s">
        <v>103</v>
      </c>
      <c r="AS16" s="31" t="s">
        <v>580</v>
      </c>
      <c r="AT16" s="31"/>
      <c r="AU16" s="31" t="s">
        <v>581</v>
      </c>
      <c r="AV16" s="31"/>
      <c r="AW16" s="13"/>
      <c r="AX16" s="16">
        <v>2019</v>
      </c>
      <c r="AY16" s="33" t="s">
        <v>371</v>
      </c>
    </row>
    <row r="17" spans="1:51" ht="15.75" x14ac:dyDescent="0.25">
      <c r="A17" s="13" t="s">
        <v>937</v>
      </c>
      <c r="B17" s="28"/>
      <c r="C17" s="13"/>
      <c r="D17" s="15" t="s">
        <v>416</v>
      </c>
      <c r="E17" s="16" t="s">
        <v>52</v>
      </c>
      <c r="F17" s="16" t="s">
        <v>45</v>
      </c>
      <c r="G17" s="17">
        <v>41041</v>
      </c>
      <c r="H17" s="18">
        <v>6</v>
      </c>
      <c r="I17" s="18">
        <v>6</v>
      </c>
      <c r="J17" s="19" t="s">
        <v>642</v>
      </c>
      <c r="K17" s="22" t="s">
        <v>417</v>
      </c>
      <c r="L17" s="19" t="s">
        <v>643</v>
      </c>
      <c r="M17" s="20">
        <v>30104</v>
      </c>
      <c r="N17" s="22" t="s">
        <v>418</v>
      </c>
      <c r="O17" s="19" t="s">
        <v>644</v>
      </c>
      <c r="P17" s="20">
        <v>31713</v>
      </c>
      <c r="Q17" s="21" t="s">
        <v>59</v>
      </c>
      <c r="R17" s="22" t="s">
        <v>923</v>
      </c>
      <c r="S17" s="21" t="s">
        <v>59</v>
      </c>
      <c r="T17" s="22" t="s">
        <v>923</v>
      </c>
      <c r="U17" s="23"/>
      <c r="V17" s="23"/>
      <c r="W17" s="24" t="s">
        <v>55</v>
      </c>
      <c r="X17" s="16" t="s">
        <v>915</v>
      </c>
      <c r="Y17" s="24" t="s">
        <v>55</v>
      </c>
      <c r="Z17" s="16" t="s">
        <v>915</v>
      </c>
      <c r="AA17" s="25"/>
      <c r="AB17" s="16"/>
      <c r="AC17" s="25"/>
      <c r="AD17" s="26"/>
      <c r="AE17" s="24"/>
      <c r="AF17" s="27"/>
      <c r="AG17" s="25"/>
      <c r="AH17" s="27"/>
      <c r="AI17" s="24"/>
      <c r="AJ17" s="27"/>
      <c r="AK17" s="35" t="s">
        <v>80</v>
      </c>
      <c r="AL17" s="24" t="s">
        <v>48</v>
      </c>
      <c r="AM17" s="27" t="s">
        <v>910</v>
      </c>
      <c r="AN17" s="22" t="s">
        <v>68</v>
      </c>
      <c r="AO17" s="22" t="s">
        <v>194</v>
      </c>
      <c r="AP17" s="30">
        <v>25</v>
      </c>
      <c r="AQ17" s="30">
        <v>4</v>
      </c>
      <c r="AR17" s="22" t="s">
        <v>70</v>
      </c>
      <c r="AS17" s="31" t="s">
        <v>645</v>
      </c>
      <c r="AT17" s="31"/>
      <c r="AU17" s="31" t="s">
        <v>646</v>
      </c>
      <c r="AV17" s="31" t="s">
        <v>647</v>
      </c>
      <c r="AW17" s="13"/>
      <c r="AX17" s="16">
        <v>2019</v>
      </c>
      <c r="AY17" s="33" t="s">
        <v>419</v>
      </c>
    </row>
    <row r="18" spans="1:51" ht="15.75" x14ac:dyDescent="0.25">
      <c r="A18" s="13" t="s">
        <v>58</v>
      </c>
      <c r="B18" s="28"/>
      <c r="C18" s="30"/>
      <c r="D18" s="15" t="s">
        <v>317</v>
      </c>
      <c r="E18" s="16" t="s">
        <v>52</v>
      </c>
      <c r="F18" s="16" t="s">
        <v>45</v>
      </c>
      <c r="G18" s="17">
        <v>40913</v>
      </c>
      <c r="H18" s="18">
        <v>7</v>
      </c>
      <c r="I18" s="18">
        <v>7</v>
      </c>
      <c r="J18" s="19"/>
      <c r="K18" s="22" t="s">
        <v>318</v>
      </c>
      <c r="L18" s="19"/>
      <c r="M18" s="20"/>
      <c r="N18" s="22" t="s">
        <v>319</v>
      </c>
      <c r="O18" s="19"/>
      <c r="P18" s="20"/>
      <c r="Q18" s="21" t="s">
        <v>53</v>
      </c>
      <c r="R18" s="22" t="s">
        <v>911</v>
      </c>
      <c r="S18" s="21" t="s">
        <v>47</v>
      </c>
      <c r="T18" s="22" t="s">
        <v>907</v>
      </c>
      <c r="U18" s="23"/>
      <c r="V18" s="23"/>
      <c r="W18" s="24" t="s">
        <v>50</v>
      </c>
      <c r="X18" s="16" t="s">
        <v>908</v>
      </c>
      <c r="Y18" s="24" t="s">
        <v>48</v>
      </c>
      <c r="Z18" s="16" t="s">
        <v>913</v>
      </c>
      <c r="AA18" s="25"/>
      <c r="AB18" s="16" t="s">
        <v>909</v>
      </c>
      <c r="AC18" s="25"/>
      <c r="AD18" s="26" t="s">
        <v>909</v>
      </c>
      <c r="AE18" s="24"/>
      <c r="AF18" s="27" t="s">
        <v>909</v>
      </c>
      <c r="AG18" s="25"/>
      <c r="AH18" s="27" t="s">
        <v>909</v>
      </c>
      <c r="AI18" s="24"/>
      <c r="AJ18" s="27" t="s">
        <v>909</v>
      </c>
      <c r="AK18" s="35" t="s">
        <v>80</v>
      </c>
      <c r="AL18" s="24" t="s">
        <v>48</v>
      </c>
      <c r="AM18" s="27" t="s">
        <v>910</v>
      </c>
      <c r="AN18" s="22" t="s">
        <v>167</v>
      </c>
      <c r="AO18" s="22"/>
      <c r="AP18" s="30">
        <v>29</v>
      </c>
      <c r="AQ18" s="30">
        <v>5</v>
      </c>
      <c r="AR18" s="22" t="s">
        <v>103</v>
      </c>
      <c r="AS18" s="31"/>
      <c r="AT18" s="31"/>
      <c r="AU18" s="31" t="s">
        <v>320</v>
      </c>
      <c r="AV18" s="31"/>
      <c r="AW18" s="13"/>
      <c r="AX18" s="16">
        <v>2019</v>
      </c>
      <c r="AY18" s="33" t="s">
        <v>321</v>
      </c>
    </row>
    <row r="19" spans="1:51" ht="15.75" x14ac:dyDescent="0.25">
      <c r="A19" s="13" t="s">
        <v>57</v>
      </c>
      <c r="B19" s="28"/>
      <c r="C19" s="30"/>
      <c r="D19" s="15" t="s">
        <v>395</v>
      </c>
      <c r="E19" s="16" t="s">
        <v>52</v>
      </c>
      <c r="F19" s="16" t="s">
        <v>45</v>
      </c>
      <c r="G19" s="17">
        <v>40987</v>
      </c>
      <c r="H19" s="18">
        <v>6</v>
      </c>
      <c r="I19" s="18">
        <v>6</v>
      </c>
      <c r="J19" s="19" t="s">
        <v>613</v>
      </c>
      <c r="K19" s="22" t="s">
        <v>396</v>
      </c>
      <c r="L19" s="19" t="s">
        <v>614</v>
      </c>
      <c r="M19" s="20">
        <v>26425</v>
      </c>
      <c r="N19" s="22" t="s">
        <v>397</v>
      </c>
      <c r="O19" s="19" t="s">
        <v>615</v>
      </c>
      <c r="P19" s="20">
        <v>30150</v>
      </c>
      <c r="Q19" s="21" t="s">
        <v>601</v>
      </c>
      <c r="R19" s="22" t="s">
        <v>914</v>
      </c>
      <c r="S19" s="21" t="s">
        <v>47</v>
      </c>
      <c r="T19" s="22" t="s">
        <v>907</v>
      </c>
      <c r="U19" s="23"/>
      <c r="V19" s="23"/>
      <c r="W19" s="24" t="s">
        <v>48</v>
      </c>
      <c r="X19" s="16" t="s">
        <v>913</v>
      </c>
      <c r="Y19" s="24" t="s">
        <v>48</v>
      </c>
      <c r="Z19" s="16" t="s">
        <v>913</v>
      </c>
      <c r="AA19" s="25"/>
      <c r="AB19" s="16"/>
      <c r="AC19" s="25"/>
      <c r="AD19" s="26"/>
      <c r="AE19" s="24"/>
      <c r="AF19" s="27"/>
      <c r="AG19" s="25"/>
      <c r="AH19" s="27"/>
      <c r="AI19" s="24"/>
      <c r="AJ19" s="27"/>
      <c r="AK19" s="35" t="s">
        <v>48</v>
      </c>
      <c r="AL19" s="24" t="s">
        <v>48</v>
      </c>
      <c r="AM19" s="27" t="s">
        <v>910</v>
      </c>
      <c r="AN19" s="22" t="s">
        <v>167</v>
      </c>
      <c r="AO19" s="22" t="s">
        <v>204</v>
      </c>
      <c r="AP19" s="30">
        <v>55</v>
      </c>
      <c r="AQ19" s="30">
        <v>8</v>
      </c>
      <c r="AR19" s="22" t="s">
        <v>103</v>
      </c>
      <c r="AS19" s="31" t="s">
        <v>616</v>
      </c>
      <c r="AT19" s="31"/>
      <c r="AU19" s="31" t="s">
        <v>617</v>
      </c>
      <c r="AV19" s="31"/>
      <c r="AW19" s="13"/>
      <c r="AX19" s="16">
        <v>2019</v>
      </c>
      <c r="AY19" s="33" t="s">
        <v>398</v>
      </c>
    </row>
    <row r="20" spans="1:51" ht="15.75" x14ac:dyDescent="0.25">
      <c r="A20" s="13" t="s">
        <v>938</v>
      </c>
      <c r="B20" s="28"/>
      <c r="C20" s="13"/>
      <c r="D20" s="15" t="s">
        <v>125</v>
      </c>
      <c r="E20" s="16" t="s">
        <v>52</v>
      </c>
      <c r="F20" s="16" t="s">
        <v>45</v>
      </c>
      <c r="G20" s="17">
        <v>41361</v>
      </c>
      <c r="H20" s="18">
        <v>5</v>
      </c>
      <c r="I20" s="18">
        <v>5</v>
      </c>
      <c r="J20" s="19" t="s">
        <v>128</v>
      </c>
      <c r="K20" s="22" t="s">
        <v>126</v>
      </c>
      <c r="L20" s="19" t="s">
        <v>129</v>
      </c>
      <c r="M20" s="20">
        <v>32818</v>
      </c>
      <c r="N20" s="22" t="s">
        <v>127</v>
      </c>
      <c r="O20" s="19" t="s">
        <v>130</v>
      </c>
      <c r="P20" s="20">
        <v>34152</v>
      </c>
      <c r="Q20" s="21" t="s">
        <v>53</v>
      </c>
      <c r="R20" s="22" t="s">
        <v>911</v>
      </c>
      <c r="S20" s="21" t="s">
        <v>47</v>
      </c>
      <c r="T20" s="22" t="s">
        <v>907</v>
      </c>
      <c r="U20" s="23"/>
      <c r="V20" s="23"/>
      <c r="W20" s="24" t="s">
        <v>50</v>
      </c>
      <c r="X20" s="16" t="s">
        <v>908</v>
      </c>
      <c r="Y20" s="24" t="s">
        <v>50</v>
      </c>
      <c r="Z20" s="16" t="s">
        <v>908</v>
      </c>
      <c r="AA20" s="25"/>
      <c r="AB20" s="16" t="s">
        <v>909</v>
      </c>
      <c r="AC20" s="25"/>
      <c r="AD20" s="26" t="s">
        <v>909</v>
      </c>
      <c r="AE20" s="24"/>
      <c r="AF20" s="27" t="s">
        <v>909</v>
      </c>
      <c r="AG20" s="25"/>
      <c r="AH20" s="27" t="s">
        <v>909</v>
      </c>
      <c r="AI20" s="24"/>
      <c r="AJ20" s="27" t="s">
        <v>909</v>
      </c>
      <c r="AK20" s="35" t="s">
        <v>80</v>
      </c>
      <c r="AL20" s="24" t="s">
        <v>48</v>
      </c>
      <c r="AM20" s="27" t="s">
        <v>910</v>
      </c>
      <c r="AN20" s="16" t="s">
        <v>68</v>
      </c>
      <c r="AO20" s="22" t="s">
        <v>131</v>
      </c>
      <c r="AP20" s="30">
        <v>2</v>
      </c>
      <c r="AQ20" s="30">
        <v>1</v>
      </c>
      <c r="AR20" s="22" t="s">
        <v>70</v>
      </c>
      <c r="AS20" s="31" t="s">
        <v>132</v>
      </c>
      <c r="AT20" s="31"/>
      <c r="AU20" s="31" t="s">
        <v>133</v>
      </c>
      <c r="AV20" s="31"/>
      <c r="AW20" s="13"/>
      <c r="AX20" s="16">
        <v>2019</v>
      </c>
      <c r="AY20" s="33" t="s">
        <v>134</v>
      </c>
    </row>
    <row r="21" spans="1:51" ht="15.75" x14ac:dyDescent="0.25">
      <c r="A21" s="13" t="s">
        <v>601</v>
      </c>
      <c r="B21" s="28"/>
      <c r="C21" s="13"/>
      <c r="D21" s="15" t="s">
        <v>372</v>
      </c>
      <c r="E21" s="16" t="s">
        <v>52</v>
      </c>
      <c r="F21" s="16" t="s">
        <v>45</v>
      </c>
      <c r="G21" s="17">
        <v>41210</v>
      </c>
      <c r="H21" s="18">
        <v>6</v>
      </c>
      <c r="I21" s="18">
        <v>6</v>
      </c>
      <c r="J21" s="19" t="s">
        <v>582</v>
      </c>
      <c r="K21" s="22" t="s">
        <v>373</v>
      </c>
      <c r="L21" s="19" t="s">
        <v>583</v>
      </c>
      <c r="M21" s="20">
        <v>31076</v>
      </c>
      <c r="N21" s="22" t="s">
        <v>374</v>
      </c>
      <c r="O21" s="19" t="s">
        <v>584</v>
      </c>
      <c r="P21" s="20">
        <v>32349</v>
      </c>
      <c r="Q21" s="21" t="s">
        <v>53</v>
      </c>
      <c r="R21" s="22" t="s">
        <v>911</v>
      </c>
      <c r="S21" s="21" t="s">
        <v>47</v>
      </c>
      <c r="T21" s="22" t="s">
        <v>907</v>
      </c>
      <c r="U21" s="23"/>
      <c r="V21" s="23"/>
      <c r="W21" s="24" t="s">
        <v>55</v>
      </c>
      <c r="X21" s="16" t="s">
        <v>915</v>
      </c>
      <c r="Y21" s="24" t="s">
        <v>558</v>
      </c>
      <c r="Z21" s="16" t="s">
        <v>920</v>
      </c>
      <c r="AA21" s="25"/>
      <c r="AB21" s="16"/>
      <c r="AC21" s="25"/>
      <c r="AD21" s="26"/>
      <c r="AE21" s="24"/>
      <c r="AF21" s="27"/>
      <c r="AG21" s="25"/>
      <c r="AH21" s="27"/>
      <c r="AI21" s="24"/>
      <c r="AJ21" s="27"/>
      <c r="AK21" s="35" t="s">
        <v>80</v>
      </c>
      <c r="AL21" s="24" t="s">
        <v>48</v>
      </c>
      <c r="AM21" s="27" t="s">
        <v>910</v>
      </c>
      <c r="AN21" s="22" t="s">
        <v>167</v>
      </c>
      <c r="AO21" s="22" t="s">
        <v>204</v>
      </c>
      <c r="AP21" s="30">
        <v>48</v>
      </c>
      <c r="AQ21" s="30">
        <v>16</v>
      </c>
      <c r="AR21" s="22" t="s">
        <v>103</v>
      </c>
      <c r="AS21" s="31" t="s">
        <v>585</v>
      </c>
      <c r="AT21" s="31"/>
      <c r="AU21" s="31" t="s">
        <v>554</v>
      </c>
      <c r="AV21" s="31"/>
      <c r="AW21" s="13"/>
      <c r="AX21" s="16">
        <v>2019</v>
      </c>
      <c r="AY21" s="33" t="s">
        <v>375</v>
      </c>
    </row>
    <row r="22" spans="1:51" ht="15.75" x14ac:dyDescent="0.25">
      <c r="A22" s="13" t="s">
        <v>939</v>
      </c>
      <c r="B22" s="28"/>
      <c r="C22" s="13"/>
      <c r="D22" s="15" t="s">
        <v>171</v>
      </c>
      <c r="E22" s="16" t="s">
        <v>52</v>
      </c>
      <c r="F22" s="16" t="s">
        <v>45</v>
      </c>
      <c r="G22" s="17">
        <v>40983</v>
      </c>
      <c r="H22" s="18">
        <v>6</v>
      </c>
      <c r="I22" s="18">
        <v>6</v>
      </c>
      <c r="J22" s="19" t="s">
        <v>174</v>
      </c>
      <c r="K22" s="22" t="s">
        <v>172</v>
      </c>
      <c r="L22" s="19" t="s">
        <v>175</v>
      </c>
      <c r="M22" s="20">
        <v>29445</v>
      </c>
      <c r="N22" s="22" t="s">
        <v>173</v>
      </c>
      <c r="O22" s="19" t="s">
        <v>176</v>
      </c>
      <c r="P22" s="20">
        <v>29655</v>
      </c>
      <c r="Q22" s="21" t="s">
        <v>46</v>
      </c>
      <c r="R22" s="22" t="s">
        <v>906</v>
      </c>
      <c r="S22" s="21" t="s">
        <v>47</v>
      </c>
      <c r="T22" s="22" t="s">
        <v>907</v>
      </c>
      <c r="U22" s="23"/>
      <c r="V22" s="23"/>
      <c r="W22" s="24" t="s">
        <v>50</v>
      </c>
      <c r="X22" s="16" t="s">
        <v>908</v>
      </c>
      <c r="Y22" s="24" t="s">
        <v>50</v>
      </c>
      <c r="Z22" s="16" t="s">
        <v>908</v>
      </c>
      <c r="AA22" s="25"/>
      <c r="AB22" s="16" t="s">
        <v>909</v>
      </c>
      <c r="AC22" s="25"/>
      <c r="AD22" s="26" t="s">
        <v>909</v>
      </c>
      <c r="AE22" s="24"/>
      <c r="AF22" s="27" t="s">
        <v>909</v>
      </c>
      <c r="AG22" s="25"/>
      <c r="AH22" s="27" t="s">
        <v>909</v>
      </c>
      <c r="AI22" s="24"/>
      <c r="AJ22" s="27" t="s">
        <v>909</v>
      </c>
      <c r="AK22" s="35" t="s">
        <v>48</v>
      </c>
      <c r="AL22" s="24" t="s">
        <v>48</v>
      </c>
      <c r="AM22" s="27" t="s">
        <v>910</v>
      </c>
      <c r="AN22" s="16" t="s">
        <v>68</v>
      </c>
      <c r="AO22" s="22" t="s">
        <v>168</v>
      </c>
      <c r="AP22" s="30">
        <v>31</v>
      </c>
      <c r="AQ22" s="30">
        <v>5</v>
      </c>
      <c r="AR22" s="22" t="s">
        <v>103</v>
      </c>
      <c r="AS22" s="31" t="s">
        <v>177</v>
      </c>
      <c r="AT22" s="31"/>
      <c r="AU22" s="31"/>
      <c r="AV22" s="31"/>
      <c r="AW22" s="13"/>
      <c r="AX22" s="16">
        <v>2019</v>
      </c>
      <c r="AY22" s="33" t="s">
        <v>178</v>
      </c>
    </row>
    <row r="23" spans="1:51" ht="15.75" x14ac:dyDescent="0.25">
      <c r="A23" s="13" t="s">
        <v>940</v>
      </c>
      <c r="B23" s="28"/>
      <c r="C23" s="30"/>
      <c r="D23" s="15" t="s">
        <v>867</v>
      </c>
      <c r="E23" s="16" t="s">
        <v>44</v>
      </c>
      <c r="F23" s="16" t="s">
        <v>45</v>
      </c>
      <c r="G23" s="17">
        <v>41297</v>
      </c>
      <c r="H23" s="18">
        <v>6</v>
      </c>
      <c r="I23" s="18">
        <v>6</v>
      </c>
      <c r="J23" s="19" t="s">
        <v>870</v>
      </c>
      <c r="K23" s="22" t="s">
        <v>868</v>
      </c>
      <c r="L23" s="19" t="s">
        <v>871</v>
      </c>
      <c r="M23" s="20">
        <v>30680</v>
      </c>
      <c r="N23" s="22" t="s">
        <v>869</v>
      </c>
      <c r="O23" s="19" t="s">
        <v>872</v>
      </c>
      <c r="P23" s="20">
        <v>33561</v>
      </c>
      <c r="Q23" s="21" t="s">
        <v>46</v>
      </c>
      <c r="R23" s="22" t="s">
        <v>906</v>
      </c>
      <c r="S23" s="21" t="s">
        <v>47</v>
      </c>
      <c r="T23" s="22" t="s">
        <v>907</v>
      </c>
      <c r="U23" s="23"/>
      <c r="V23" s="23"/>
      <c r="W23" s="24" t="s">
        <v>48</v>
      </c>
      <c r="X23" s="16" t="s">
        <v>913</v>
      </c>
      <c r="Y23" s="24" t="s">
        <v>48</v>
      </c>
      <c r="Z23" s="16" t="s">
        <v>913</v>
      </c>
      <c r="AA23" s="25"/>
      <c r="AB23" s="16"/>
      <c r="AC23" s="25"/>
      <c r="AD23" s="26"/>
      <c r="AE23" s="24"/>
      <c r="AF23" s="27"/>
      <c r="AG23" s="25"/>
      <c r="AH23" s="27"/>
      <c r="AI23" s="24"/>
      <c r="AJ23" s="27"/>
      <c r="AK23" s="35">
        <v>0</v>
      </c>
      <c r="AL23" s="24" t="s">
        <v>48</v>
      </c>
      <c r="AM23" s="27" t="s">
        <v>910</v>
      </c>
      <c r="AN23" s="22" t="s">
        <v>68</v>
      </c>
      <c r="AO23" s="22" t="s">
        <v>102</v>
      </c>
      <c r="AP23" s="30">
        <v>26</v>
      </c>
      <c r="AQ23" s="30">
        <v>4</v>
      </c>
      <c r="AR23" s="22" t="s">
        <v>103</v>
      </c>
      <c r="AS23" s="31" t="s">
        <v>873</v>
      </c>
      <c r="AT23" s="31"/>
      <c r="AU23" s="31"/>
      <c r="AV23" s="31"/>
      <c r="AW23" s="13"/>
      <c r="AX23" s="16">
        <v>2019</v>
      </c>
      <c r="AY23" s="33" t="s">
        <v>874</v>
      </c>
    </row>
    <row r="24" spans="1:51" ht="15.75" x14ac:dyDescent="0.25">
      <c r="A24" s="13" t="s">
        <v>941</v>
      </c>
      <c r="B24" s="28"/>
      <c r="C24" s="30"/>
      <c r="D24" s="15" t="s">
        <v>538</v>
      </c>
      <c r="E24" s="16" t="s">
        <v>44</v>
      </c>
      <c r="F24" s="16" t="s">
        <v>45</v>
      </c>
      <c r="G24" s="17">
        <v>41295</v>
      </c>
      <c r="H24" s="18">
        <v>6</v>
      </c>
      <c r="I24" s="18">
        <v>6</v>
      </c>
      <c r="J24" s="19" t="s">
        <v>767</v>
      </c>
      <c r="K24" s="22" t="s">
        <v>539</v>
      </c>
      <c r="L24" s="19" t="s">
        <v>768</v>
      </c>
      <c r="M24" s="20">
        <v>26875</v>
      </c>
      <c r="N24" s="22" t="s">
        <v>540</v>
      </c>
      <c r="O24" s="19" t="s">
        <v>769</v>
      </c>
      <c r="P24" s="20">
        <v>27921</v>
      </c>
      <c r="Q24" s="21"/>
      <c r="R24" s="22" t="s">
        <v>909</v>
      </c>
      <c r="S24" s="21"/>
      <c r="T24" s="22" t="s">
        <v>909</v>
      </c>
      <c r="U24" s="23"/>
      <c r="V24" s="23"/>
      <c r="W24" s="24"/>
      <c r="X24" s="16" t="s">
        <v>909</v>
      </c>
      <c r="Y24" s="24"/>
      <c r="Z24" s="16" t="s">
        <v>909</v>
      </c>
      <c r="AA24" s="25"/>
      <c r="AB24" s="16"/>
      <c r="AC24" s="25"/>
      <c r="AD24" s="26"/>
      <c r="AE24" s="24"/>
      <c r="AF24" s="27"/>
      <c r="AG24" s="25"/>
      <c r="AH24" s="27"/>
      <c r="AI24" s="24"/>
      <c r="AJ24" s="27"/>
      <c r="AK24" s="35">
        <v>1</v>
      </c>
      <c r="AL24" s="24" t="s">
        <v>48</v>
      </c>
      <c r="AM24" s="27" t="s">
        <v>910</v>
      </c>
      <c r="AN24" s="22" t="s">
        <v>553</v>
      </c>
      <c r="AO24" s="22" t="s">
        <v>194</v>
      </c>
      <c r="AP24" s="30">
        <v>30</v>
      </c>
      <c r="AQ24" s="30">
        <v>5</v>
      </c>
      <c r="AR24" s="22" t="s">
        <v>70</v>
      </c>
      <c r="AS24" s="31" t="s">
        <v>770</v>
      </c>
      <c r="AT24" s="31"/>
      <c r="AU24" s="31"/>
      <c r="AV24" s="31"/>
      <c r="AW24" s="13"/>
      <c r="AX24" s="16">
        <v>2019</v>
      </c>
      <c r="AY24" s="33"/>
    </row>
    <row r="25" spans="1:51" ht="15.75" x14ac:dyDescent="0.25">
      <c r="A25" s="13" t="s">
        <v>942</v>
      </c>
      <c r="B25" s="28"/>
      <c r="C25" s="30"/>
      <c r="D25" s="15" t="s">
        <v>550</v>
      </c>
      <c r="E25" s="16" t="s">
        <v>44</v>
      </c>
      <c r="F25" s="16" t="s">
        <v>45</v>
      </c>
      <c r="G25" s="17">
        <v>41202</v>
      </c>
      <c r="H25" s="18">
        <v>6</v>
      </c>
      <c r="I25" s="18">
        <v>6</v>
      </c>
      <c r="J25" s="19" t="s">
        <v>786</v>
      </c>
      <c r="K25" s="22" t="s">
        <v>551</v>
      </c>
      <c r="L25" s="19" t="s">
        <v>787</v>
      </c>
      <c r="M25" s="20">
        <v>30843</v>
      </c>
      <c r="N25" s="22" t="s">
        <v>552</v>
      </c>
      <c r="O25" s="19" t="s">
        <v>788</v>
      </c>
      <c r="P25" s="20">
        <v>33664</v>
      </c>
      <c r="Q25" s="21" t="s">
        <v>53</v>
      </c>
      <c r="R25" s="22" t="s">
        <v>911</v>
      </c>
      <c r="S25" s="21" t="s">
        <v>47</v>
      </c>
      <c r="T25" s="22" t="s">
        <v>907</v>
      </c>
      <c r="U25" s="23"/>
      <c r="V25" s="23"/>
      <c r="W25" s="24" t="s">
        <v>50</v>
      </c>
      <c r="X25" s="16" t="s">
        <v>908</v>
      </c>
      <c r="Y25" s="24" t="s">
        <v>48</v>
      </c>
      <c r="Z25" s="16" t="s">
        <v>913</v>
      </c>
      <c r="AA25" s="25"/>
      <c r="AB25" s="16"/>
      <c r="AC25" s="25"/>
      <c r="AD25" s="26"/>
      <c r="AE25" s="24"/>
      <c r="AF25" s="27"/>
      <c r="AG25" s="25"/>
      <c r="AH25" s="27"/>
      <c r="AI25" s="24"/>
      <c r="AJ25" s="27"/>
      <c r="AK25" s="35">
        <v>0</v>
      </c>
      <c r="AL25" s="24" t="s">
        <v>48</v>
      </c>
      <c r="AM25" s="27" t="s">
        <v>910</v>
      </c>
      <c r="AN25" s="22" t="s">
        <v>553</v>
      </c>
      <c r="AO25" s="22" t="s">
        <v>789</v>
      </c>
      <c r="AP25" s="30">
        <v>30</v>
      </c>
      <c r="AQ25" s="30">
        <v>6</v>
      </c>
      <c r="AR25" s="22" t="s">
        <v>790</v>
      </c>
      <c r="AS25" s="31" t="s">
        <v>791</v>
      </c>
      <c r="AT25" s="31"/>
      <c r="AU25" s="31"/>
      <c r="AV25" s="31"/>
      <c r="AW25" s="13"/>
      <c r="AX25" s="16">
        <v>2019</v>
      </c>
      <c r="AY25" s="33" t="s">
        <v>224</v>
      </c>
    </row>
    <row r="26" spans="1:51" ht="15.75" x14ac:dyDescent="0.25">
      <c r="A26" s="13" t="s">
        <v>943</v>
      </c>
      <c r="B26" s="28"/>
      <c r="C26" s="13"/>
      <c r="D26" s="15" t="s">
        <v>217</v>
      </c>
      <c r="E26" s="16" t="s">
        <v>44</v>
      </c>
      <c r="F26" s="16" t="s">
        <v>45</v>
      </c>
      <c r="G26" s="17">
        <v>41199</v>
      </c>
      <c r="H26" s="18">
        <v>6</v>
      </c>
      <c r="I26" s="18">
        <v>6</v>
      </c>
      <c r="J26" s="19" t="s">
        <v>220</v>
      </c>
      <c r="K26" s="22" t="s">
        <v>218</v>
      </c>
      <c r="L26" s="19" t="s">
        <v>221</v>
      </c>
      <c r="M26" s="20">
        <v>30408</v>
      </c>
      <c r="N26" s="22" t="s">
        <v>219</v>
      </c>
      <c r="O26" s="19" t="s">
        <v>222</v>
      </c>
      <c r="P26" s="20">
        <v>32937</v>
      </c>
      <c r="Q26" s="21" t="s">
        <v>57</v>
      </c>
      <c r="R26" s="22" t="s">
        <v>912</v>
      </c>
      <c r="S26" s="21" t="s">
        <v>47</v>
      </c>
      <c r="T26" s="22" t="s">
        <v>907</v>
      </c>
      <c r="U26" s="23"/>
      <c r="V26" s="23"/>
      <c r="W26" s="24" t="s">
        <v>48</v>
      </c>
      <c r="X26" s="16" t="s">
        <v>913</v>
      </c>
      <c r="Y26" s="24" t="s">
        <v>48</v>
      </c>
      <c r="Z26" s="16" t="s">
        <v>913</v>
      </c>
      <c r="AA26" s="25"/>
      <c r="AB26" s="16" t="s">
        <v>909</v>
      </c>
      <c r="AC26" s="25"/>
      <c r="AD26" s="26" t="s">
        <v>909</v>
      </c>
      <c r="AE26" s="24"/>
      <c r="AF26" s="27" t="s">
        <v>909</v>
      </c>
      <c r="AG26" s="25"/>
      <c r="AH26" s="27" t="s">
        <v>909</v>
      </c>
      <c r="AI26" s="24"/>
      <c r="AJ26" s="27" t="s">
        <v>909</v>
      </c>
      <c r="AK26" s="35" t="s">
        <v>48</v>
      </c>
      <c r="AL26" s="24" t="s">
        <v>48</v>
      </c>
      <c r="AM26" s="27" t="s">
        <v>910</v>
      </c>
      <c r="AN26" s="22" t="s">
        <v>68</v>
      </c>
      <c r="AO26" s="22" t="s">
        <v>102</v>
      </c>
      <c r="AP26" s="30">
        <v>20</v>
      </c>
      <c r="AQ26" s="30">
        <v>4</v>
      </c>
      <c r="AR26" s="22" t="s">
        <v>103</v>
      </c>
      <c r="AS26" s="31" t="s">
        <v>223</v>
      </c>
      <c r="AT26" s="31"/>
      <c r="AU26" s="31"/>
      <c r="AV26" s="31"/>
      <c r="AW26" s="13"/>
      <c r="AX26" s="16">
        <v>2019</v>
      </c>
      <c r="AY26" s="33" t="s">
        <v>224</v>
      </c>
    </row>
    <row r="27" spans="1:51" ht="15.75" x14ac:dyDescent="0.25">
      <c r="A27" s="13" t="s">
        <v>944</v>
      </c>
      <c r="B27" s="28"/>
      <c r="C27" s="30"/>
      <c r="D27" s="15" t="s">
        <v>499</v>
      </c>
      <c r="E27" s="16" t="s">
        <v>44</v>
      </c>
      <c r="F27" s="16" t="s">
        <v>45</v>
      </c>
      <c r="G27" s="17">
        <v>41440</v>
      </c>
      <c r="H27" s="18">
        <v>5</v>
      </c>
      <c r="I27" s="18">
        <v>5</v>
      </c>
      <c r="J27" s="19" t="s">
        <v>714</v>
      </c>
      <c r="K27" s="22" t="s">
        <v>500</v>
      </c>
      <c r="L27" s="19" t="s">
        <v>715</v>
      </c>
      <c r="M27" s="20">
        <v>30111</v>
      </c>
      <c r="N27" s="22" t="s">
        <v>501</v>
      </c>
      <c r="O27" s="19" t="s">
        <v>716</v>
      </c>
      <c r="P27" s="20" t="s">
        <v>717</v>
      </c>
      <c r="Q27" s="21" t="s">
        <v>46</v>
      </c>
      <c r="R27" s="22" t="s">
        <v>906</v>
      </c>
      <c r="S27" s="21" t="s">
        <v>46</v>
      </c>
      <c r="T27" s="22" t="s">
        <v>906</v>
      </c>
      <c r="U27" s="23"/>
      <c r="V27" s="23"/>
      <c r="W27" s="24" t="s">
        <v>50</v>
      </c>
      <c r="X27" s="16" t="s">
        <v>908</v>
      </c>
      <c r="Y27" s="24" t="s">
        <v>48</v>
      </c>
      <c r="Z27" s="16" t="s">
        <v>913</v>
      </c>
      <c r="AA27" s="25"/>
      <c r="AB27" s="16"/>
      <c r="AC27" s="25"/>
      <c r="AD27" s="26"/>
      <c r="AE27" s="24"/>
      <c r="AF27" s="27"/>
      <c r="AG27" s="25"/>
      <c r="AH27" s="27"/>
      <c r="AI27" s="24"/>
      <c r="AJ27" s="27"/>
      <c r="AK27" s="35">
        <v>1</v>
      </c>
      <c r="AL27" s="24" t="s">
        <v>48</v>
      </c>
      <c r="AM27" s="27" t="s">
        <v>910</v>
      </c>
      <c r="AN27" s="22" t="s">
        <v>487</v>
      </c>
      <c r="AO27" s="22" t="s">
        <v>102</v>
      </c>
      <c r="AP27" s="30">
        <v>14</v>
      </c>
      <c r="AQ27" s="30">
        <v>3</v>
      </c>
      <c r="AR27" s="22" t="s">
        <v>103</v>
      </c>
      <c r="AS27" s="31" t="s">
        <v>718</v>
      </c>
      <c r="AT27" s="31"/>
      <c r="AU27" s="31" t="s">
        <v>719</v>
      </c>
      <c r="AV27" s="31"/>
      <c r="AW27" s="13"/>
      <c r="AX27" s="16">
        <v>2019</v>
      </c>
      <c r="AY27" s="33" t="s">
        <v>502</v>
      </c>
    </row>
    <row r="28" spans="1:51" ht="15.75" x14ac:dyDescent="0.25">
      <c r="A28" s="13" t="s">
        <v>945</v>
      </c>
      <c r="B28" s="28"/>
      <c r="C28" s="30"/>
      <c r="D28" s="15" t="s">
        <v>848</v>
      </c>
      <c r="E28" s="16" t="s">
        <v>52</v>
      </c>
      <c r="F28" s="16" t="s">
        <v>45</v>
      </c>
      <c r="G28" s="17">
        <v>41145</v>
      </c>
      <c r="H28" s="18">
        <v>6</v>
      </c>
      <c r="I28" s="18">
        <v>6</v>
      </c>
      <c r="J28" s="19" t="s">
        <v>851</v>
      </c>
      <c r="K28" s="22" t="s">
        <v>849</v>
      </c>
      <c r="L28" s="19" t="s">
        <v>852</v>
      </c>
      <c r="M28" s="20">
        <v>30941</v>
      </c>
      <c r="N28" s="22" t="s">
        <v>850</v>
      </c>
      <c r="O28" s="19"/>
      <c r="P28" s="20"/>
      <c r="Q28" s="21" t="s">
        <v>46</v>
      </c>
      <c r="R28" s="22" t="s">
        <v>906</v>
      </c>
      <c r="S28" s="21"/>
      <c r="T28" s="22" t="s">
        <v>909</v>
      </c>
      <c r="U28" s="23"/>
      <c r="V28" s="23"/>
      <c r="W28" s="24" t="s">
        <v>49</v>
      </c>
      <c r="X28" s="16" t="s">
        <v>917</v>
      </c>
      <c r="Y28" s="24"/>
      <c r="Z28" s="16" t="s">
        <v>909</v>
      </c>
      <c r="AA28" s="25"/>
      <c r="AB28" s="16"/>
      <c r="AC28" s="25"/>
      <c r="AD28" s="26"/>
      <c r="AE28" s="24"/>
      <c r="AF28" s="27"/>
      <c r="AG28" s="25"/>
      <c r="AH28" s="27"/>
      <c r="AI28" s="24"/>
      <c r="AJ28" s="27"/>
      <c r="AK28" s="35">
        <v>1</v>
      </c>
      <c r="AL28" s="24" t="s">
        <v>48</v>
      </c>
      <c r="AM28" s="27" t="s">
        <v>910</v>
      </c>
      <c r="AN28" s="22" t="s">
        <v>553</v>
      </c>
      <c r="AO28" s="22" t="s">
        <v>853</v>
      </c>
      <c r="AP28" s="30">
        <v>8</v>
      </c>
      <c r="AQ28" s="30">
        <v>3</v>
      </c>
      <c r="AR28" s="22" t="s">
        <v>854</v>
      </c>
      <c r="AS28" s="31" t="s">
        <v>855</v>
      </c>
      <c r="AT28" s="31"/>
      <c r="AU28" s="31"/>
      <c r="AV28" s="31"/>
      <c r="AW28" s="13"/>
      <c r="AX28" s="16">
        <v>2019</v>
      </c>
      <c r="AY28" s="33" t="s">
        <v>856</v>
      </c>
    </row>
    <row r="29" spans="1:51" ht="15.75" x14ac:dyDescent="0.25">
      <c r="A29" s="13" t="s">
        <v>946</v>
      </c>
      <c r="B29" s="28"/>
      <c r="C29" s="30"/>
      <c r="D29" s="15" t="s">
        <v>535</v>
      </c>
      <c r="E29" s="16" t="s">
        <v>52</v>
      </c>
      <c r="F29" s="16" t="s">
        <v>45</v>
      </c>
      <c r="G29" s="17">
        <v>41139</v>
      </c>
      <c r="H29" s="18">
        <v>6</v>
      </c>
      <c r="I29" s="18">
        <v>6</v>
      </c>
      <c r="J29" s="19" t="s">
        <v>763</v>
      </c>
      <c r="K29" s="22" t="s">
        <v>536</v>
      </c>
      <c r="L29" s="19" t="s">
        <v>764</v>
      </c>
      <c r="M29" s="20">
        <v>32023</v>
      </c>
      <c r="N29" s="22" t="s">
        <v>537</v>
      </c>
      <c r="O29" s="19" t="s">
        <v>765</v>
      </c>
      <c r="P29" s="20">
        <v>32439</v>
      </c>
      <c r="Q29" s="21" t="s">
        <v>53</v>
      </c>
      <c r="R29" s="22" t="s">
        <v>911</v>
      </c>
      <c r="S29" s="21" t="s">
        <v>53</v>
      </c>
      <c r="T29" s="22" t="s">
        <v>911</v>
      </c>
      <c r="U29" s="23"/>
      <c r="V29" s="23"/>
      <c r="W29" s="24" t="s">
        <v>50</v>
      </c>
      <c r="X29" s="16" t="s">
        <v>908</v>
      </c>
      <c r="Y29" s="24" t="s">
        <v>50</v>
      </c>
      <c r="Z29" s="16" t="s">
        <v>908</v>
      </c>
      <c r="AA29" s="25"/>
      <c r="AB29" s="16"/>
      <c r="AC29" s="25"/>
      <c r="AD29" s="26"/>
      <c r="AE29" s="24"/>
      <c r="AF29" s="27"/>
      <c r="AG29" s="25"/>
      <c r="AH29" s="27"/>
      <c r="AI29" s="24"/>
      <c r="AJ29" s="27"/>
      <c r="AK29" s="35">
        <v>1</v>
      </c>
      <c r="AL29" s="24" t="s">
        <v>48</v>
      </c>
      <c r="AM29" s="27" t="s">
        <v>910</v>
      </c>
      <c r="AN29" s="22" t="s">
        <v>553</v>
      </c>
      <c r="AO29" s="22" t="s">
        <v>69</v>
      </c>
      <c r="AP29" s="30">
        <v>8</v>
      </c>
      <c r="AQ29" s="30">
        <v>2</v>
      </c>
      <c r="AR29" s="22" t="s">
        <v>70</v>
      </c>
      <c r="AS29" s="31" t="s">
        <v>766</v>
      </c>
      <c r="AT29" s="31"/>
      <c r="AU29" s="31"/>
      <c r="AV29" s="31"/>
      <c r="AW29" s="13"/>
      <c r="AX29" s="16">
        <v>2019</v>
      </c>
      <c r="AY29" s="33" t="s">
        <v>801</v>
      </c>
    </row>
    <row r="30" spans="1:51" ht="15.75" x14ac:dyDescent="0.25">
      <c r="A30" s="13" t="s">
        <v>947</v>
      </c>
      <c r="B30" s="28"/>
      <c r="C30" s="30"/>
      <c r="D30" s="15" t="s">
        <v>439</v>
      </c>
      <c r="E30" s="16" t="s">
        <v>44</v>
      </c>
      <c r="F30" s="16" t="s">
        <v>45</v>
      </c>
      <c r="G30" s="17">
        <v>41268</v>
      </c>
      <c r="H30" s="18">
        <v>6</v>
      </c>
      <c r="I30" s="18">
        <v>6</v>
      </c>
      <c r="J30" s="19" t="s">
        <v>665</v>
      </c>
      <c r="K30" s="22" t="s">
        <v>440</v>
      </c>
      <c r="L30" s="19" t="s">
        <v>666</v>
      </c>
      <c r="M30" s="20">
        <v>30497</v>
      </c>
      <c r="N30" s="22" t="s">
        <v>441</v>
      </c>
      <c r="O30" s="19" t="s">
        <v>667</v>
      </c>
      <c r="P30" s="20">
        <v>27447</v>
      </c>
      <c r="Q30" s="21" t="s">
        <v>58</v>
      </c>
      <c r="R30" s="22" t="s">
        <v>921</v>
      </c>
      <c r="S30" s="21" t="s">
        <v>47</v>
      </c>
      <c r="T30" s="22" t="s">
        <v>907</v>
      </c>
      <c r="U30" s="23"/>
      <c r="V30" s="23"/>
      <c r="W30" s="24" t="s">
        <v>48</v>
      </c>
      <c r="X30" s="16" t="s">
        <v>913</v>
      </c>
      <c r="Y30" s="24" t="s">
        <v>48</v>
      </c>
      <c r="Z30" s="16" t="s">
        <v>913</v>
      </c>
      <c r="AA30" s="25"/>
      <c r="AB30" s="16"/>
      <c r="AC30" s="25"/>
      <c r="AD30" s="26"/>
      <c r="AE30" s="24"/>
      <c r="AF30" s="27"/>
      <c r="AG30" s="25"/>
      <c r="AH30" s="27"/>
      <c r="AI30" s="24"/>
      <c r="AJ30" s="27"/>
      <c r="AK30" s="35">
        <v>3</v>
      </c>
      <c r="AL30" s="24" t="s">
        <v>48</v>
      </c>
      <c r="AM30" s="27" t="s">
        <v>910</v>
      </c>
      <c r="AN30" s="22" t="s">
        <v>442</v>
      </c>
      <c r="AO30" s="22" t="s">
        <v>102</v>
      </c>
      <c r="AP30" s="30">
        <v>21</v>
      </c>
      <c r="AQ30" s="30">
        <v>4</v>
      </c>
      <c r="AR30" s="22" t="s">
        <v>103</v>
      </c>
      <c r="AS30" s="31" t="s">
        <v>668</v>
      </c>
      <c r="AT30" s="31"/>
      <c r="AU30" s="31" t="s">
        <v>669</v>
      </c>
      <c r="AV30" s="31"/>
      <c r="AW30" s="13"/>
      <c r="AX30" s="16">
        <v>2019</v>
      </c>
      <c r="AY30" s="33" t="s">
        <v>443</v>
      </c>
    </row>
    <row r="31" spans="1:51" s="55" customFormat="1" ht="15.75" x14ac:dyDescent="0.25">
      <c r="A31" s="13" t="s">
        <v>948</v>
      </c>
      <c r="B31" s="28"/>
      <c r="C31" s="30"/>
      <c r="D31" s="15" t="s">
        <v>153</v>
      </c>
      <c r="E31" s="16" t="s">
        <v>52</v>
      </c>
      <c r="F31" s="16" t="s">
        <v>45</v>
      </c>
      <c r="G31" s="17">
        <v>41344</v>
      </c>
      <c r="H31" s="18">
        <v>5</v>
      </c>
      <c r="I31" s="18">
        <v>5</v>
      </c>
      <c r="J31" s="19" t="s">
        <v>156</v>
      </c>
      <c r="K31" s="22" t="s">
        <v>154</v>
      </c>
      <c r="L31" s="19" t="s">
        <v>157</v>
      </c>
      <c r="M31" s="20">
        <v>24673</v>
      </c>
      <c r="N31" s="22" t="s">
        <v>155</v>
      </c>
      <c r="O31" s="19" t="s">
        <v>158</v>
      </c>
      <c r="P31" s="20">
        <v>28474</v>
      </c>
      <c r="Q31" s="21" t="s">
        <v>51</v>
      </c>
      <c r="R31" s="22" t="s">
        <v>922</v>
      </c>
      <c r="S31" s="21" t="s">
        <v>59</v>
      </c>
      <c r="T31" s="22" t="s">
        <v>923</v>
      </c>
      <c r="U31" s="23"/>
      <c r="V31" s="23"/>
      <c r="W31" s="24" t="s">
        <v>55</v>
      </c>
      <c r="X31" s="16" t="s">
        <v>915</v>
      </c>
      <c r="Y31" s="24" t="s">
        <v>55</v>
      </c>
      <c r="Z31" s="16" t="s">
        <v>915</v>
      </c>
      <c r="AA31" s="25"/>
      <c r="AB31" s="16" t="s">
        <v>909</v>
      </c>
      <c r="AC31" s="25"/>
      <c r="AD31" s="26" t="s">
        <v>909</v>
      </c>
      <c r="AE31" s="24"/>
      <c r="AF31" s="27" t="s">
        <v>909</v>
      </c>
      <c r="AG31" s="25"/>
      <c r="AH31" s="27" t="s">
        <v>909</v>
      </c>
      <c r="AI31" s="24"/>
      <c r="AJ31" s="27" t="s">
        <v>909</v>
      </c>
      <c r="AK31" s="35" t="s">
        <v>49</v>
      </c>
      <c r="AL31" s="24"/>
      <c r="AM31" s="27" t="s">
        <v>909</v>
      </c>
      <c r="AN31" s="22" t="s">
        <v>442</v>
      </c>
      <c r="AO31" s="22" t="s">
        <v>69</v>
      </c>
      <c r="AP31" s="30">
        <v>5</v>
      </c>
      <c r="AQ31" s="30">
        <v>1</v>
      </c>
      <c r="AR31" s="22" t="s">
        <v>70</v>
      </c>
      <c r="AS31" s="31" t="s">
        <v>159</v>
      </c>
      <c r="AT31" s="31"/>
      <c r="AU31" s="31" t="s">
        <v>160</v>
      </c>
      <c r="AV31" s="31"/>
      <c r="AW31" s="13"/>
      <c r="AX31" s="16">
        <v>2019</v>
      </c>
      <c r="AY31" s="33" t="s">
        <v>479</v>
      </c>
    </row>
    <row r="32" spans="1:51" ht="15.75" x14ac:dyDescent="0.25">
      <c r="A32" s="13" t="s">
        <v>949</v>
      </c>
      <c r="B32" s="28"/>
      <c r="C32" s="30"/>
      <c r="D32" s="15" t="s">
        <v>225</v>
      </c>
      <c r="E32" s="16" t="s">
        <v>52</v>
      </c>
      <c r="F32" s="16" t="s">
        <v>45</v>
      </c>
      <c r="G32" s="17">
        <v>41190</v>
      </c>
      <c r="H32" s="18">
        <v>6</v>
      </c>
      <c r="I32" s="18">
        <v>6</v>
      </c>
      <c r="J32" s="19" t="s">
        <v>228</v>
      </c>
      <c r="K32" s="22" t="s">
        <v>226</v>
      </c>
      <c r="L32" s="19" t="s">
        <v>229</v>
      </c>
      <c r="M32" s="20">
        <v>31507</v>
      </c>
      <c r="N32" s="22" t="s">
        <v>227</v>
      </c>
      <c r="O32" s="19" t="s">
        <v>230</v>
      </c>
      <c r="P32" s="20">
        <v>32995</v>
      </c>
      <c r="Q32" s="21" t="s">
        <v>46</v>
      </c>
      <c r="R32" s="22" t="s">
        <v>906</v>
      </c>
      <c r="S32" s="21" t="s">
        <v>56</v>
      </c>
      <c r="T32" s="22" t="s">
        <v>924</v>
      </c>
      <c r="U32" s="23"/>
      <c r="V32" s="23"/>
      <c r="W32" s="24" t="s">
        <v>50</v>
      </c>
      <c r="X32" s="16" t="s">
        <v>908</v>
      </c>
      <c r="Y32" s="24" t="s">
        <v>50</v>
      </c>
      <c r="Z32" s="16" t="s">
        <v>908</v>
      </c>
      <c r="AA32" s="25"/>
      <c r="AB32" s="16" t="s">
        <v>909</v>
      </c>
      <c r="AC32" s="25"/>
      <c r="AD32" s="26" t="s">
        <v>909</v>
      </c>
      <c r="AE32" s="24"/>
      <c r="AF32" s="27" t="s">
        <v>909</v>
      </c>
      <c r="AG32" s="25"/>
      <c r="AH32" s="27" t="s">
        <v>909</v>
      </c>
      <c r="AI32" s="24"/>
      <c r="AJ32" s="27" t="s">
        <v>909</v>
      </c>
      <c r="AK32" s="35" t="s">
        <v>48</v>
      </c>
      <c r="AL32" s="24" t="s">
        <v>48</v>
      </c>
      <c r="AM32" s="27" t="s">
        <v>910</v>
      </c>
      <c r="AN32" s="22" t="s">
        <v>68</v>
      </c>
      <c r="AO32" s="22" t="s">
        <v>69</v>
      </c>
      <c r="AP32" s="30">
        <v>3</v>
      </c>
      <c r="AQ32" s="30">
        <v>1</v>
      </c>
      <c r="AR32" s="22" t="s">
        <v>70</v>
      </c>
      <c r="AS32" s="31" t="s">
        <v>231</v>
      </c>
      <c r="AT32" s="31"/>
      <c r="AU32" s="31" t="s">
        <v>232</v>
      </c>
      <c r="AV32" s="31"/>
      <c r="AW32" s="13"/>
      <c r="AX32" s="16">
        <v>2019</v>
      </c>
      <c r="AY32" s="33" t="s">
        <v>134</v>
      </c>
    </row>
    <row r="33" spans="1:51" ht="15.75" x14ac:dyDescent="0.25">
      <c r="A33" s="13" t="s">
        <v>331</v>
      </c>
      <c r="B33" s="62"/>
      <c r="C33" s="62"/>
      <c r="D33" s="63" t="s">
        <v>903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N4 K4 AN4:AR4 C4:G4 A4:A33" name="All_4_1"/>
    <protectedRange sqref="B4 AU4:AV4" name="All_3_3_1"/>
    <protectedRange sqref="AK4 U4:V4" name="all_2_1_1_1"/>
    <protectedRange sqref="AE4" name="All_1_1_1_1"/>
    <protectedRange sqref="AG4" name="All_7_3_1_1"/>
    <protectedRange sqref="AI4" name="All_24_1_1"/>
    <protectedRange sqref="AC4" name="All_7_2_6_1"/>
    <protectedRange sqref="AL4" name="All_1_1"/>
    <protectedRange sqref="Q4" name="All_11_1_1_1"/>
    <protectedRange sqref="S4" name="All_11_1_2_2"/>
    <protectedRange sqref="D5:G5 AN5" name="All_4_2"/>
    <protectedRange sqref="U5:V5" name="all_2_1_1_2"/>
    <protectedRange sqref="AE5" name="All_1_1_1_2"/>
    <protectedRange sqref="AG5" name="All_7_3_1_2"/>
    <protectedRange sqref="AI5" name="All_24_1_2"/>
    <protectedRange sqref="AC5" name="All_7_2_6_2"/>
    <protectedRange sqref="AL5" name="All_1_2"/>
    <protectedRange sqref="K5 AO5:AR5 AK5 N5" name="all_9_1"/>
    <protectedRange sqref="C5" name="all_2_1_2"/>
    <protectedRange sqref="B5" name="All_3_5_1_1"/>
    <protectedRange sqref="Q5" name="All_11_1_4_1"/>
    <protectedRange sqref="S5" name="All_11_1_2_1_1"/>
    <protectedRange sqref="D6:G6 AN6" name="All_4_3"/>
    <protectedRange sqref="U6:V6" name="all_2_1_1_3"/>
    <protectedRange sqref="AE6" name="All_1_1_1_3"/>
    <protectedRange sqref="AG6" name="All_7_3_1_3"/>
    <protectedRange sqref="AI6" name="All_24_1_3"/>
    <protectedRange sqref="AC6" name="All_7_2_6_3"/>
    <protectedRange sqref="AL6" name="All_1_3"/>
    <protectedRange sqref="K6 AO6:AR6 AK6 N6" name="all_9_2"/>
    <protectedRange sqref="C6" name="all_2_1_3"/>
    <protectedRange sqref="B6" name="All_3_5_1_2"/>
    <protectedRange sqref="Q6" name="All_11_1_4_2"/>
    <protectedRange sqref="S6" name="All_11_1_2_1_2"/>
    <protectedRange sqref="AU7:AV7 AO7:AR7 K7 N7 B7:G7" name="All_4_4"/>
    <protectedRange sqref="AN7" name="All_6_1_1_1"/>
    <protectedRange sqref="AK7 U7:V7" name="all_2_1_1_4"/>
    <protectedRange sqref="AE7" name="All_1_1_1_4"/>
    <protectedRange sqref="AG7" name="All_7_3_1_4"/>
    <protectedRange sqref="AI7" name="All_24_1_4"/>
    <protectedRange sqref="AC7" name="All_7_2_6_4"/>
    <protectedRange sqref="AL7" name="All_1_4"/>
    <protectedRange sqref="Q7" name="All_11_1_1_2"/>
    <protectedRange sqref="S7" name="All_11_1_2_3"/>
    <protectedRange sqref="AN8 D8:G8" name="All_4_5"/>
    <protectedRange sqref="U8:V8" name="all_2_1_1_5"/>
    <protectedRange sqref="AE8" name="All_1_1_1_5"/>
    <protectedRange sqref="AG8" name="All_7_3_1_5"/>
    <protectedRange sqref="AI8" name="All_24_1_5"/>
    <protectedRange sqref="AC8" name="All_7_2_6_5"/>
    <protectedRange sqref="AL8" name="All_1_5"/>
    <protectedRange sqref="AO8:AR8 K8 N8 AK8 C8" name="all_5_3"/>
    <protectedRange sqref="B8" name="All_3_5_2"/>
    <protectedRange sqref="Q8" name="All_11_1_3_2"/>
    <protectedRange sqref="S8" name="All_11_1_3_1_1"/>
    <protectedRange sqref="D9:G9 AN9" name="All_4_6"/>
    <protectedRange sqref="U9:V9" name="all_2_1_1_6"/>
    <protectedRange sqref="AE9" name="All_1_1_1_6"/>
    <protectedRange sqref="AG9" name="All_7_3_1_6"/>
    <protectedRange sqref="AI9" name="All_24_1_6"/>
    <protectedRange sqref="AC9" name="All_7_2_6_6"/>
    <protectedRange sqref="AL9" name="All_1_6"/>
    <protectedRange sqref="K9 AO9:AR9 AK9 N9" name="all_9_3"/>
    <protectedRange sqref="C9" name="all_2_1_4"/>
    <protectedRange sqref="B9" name="All_3_5_1_3"/>
    <protectedRange sqref="Q9" name="All_11_1_4_3"/>
    <protectedRange sqref="S9" name="All_11_1_2_1_3"/>
    <protectedRange sqref="D10:G10 AN10" name="All_4_7"/>
    <protectedRange sqref="U10:V10" name="all_2_1_1_7"/>
    <protectedRange sqref="AE10" name="All_1_1_1_7"/>
    <protectedRange sqref="AG10" name="All_7_3_1_7"/>
    <protectedRange sqref="AI10" name="All_24_1_7"/>
    <protectedRange sqref="AC10" name="All_7_2_6_7"/>
    <protectedRange sqref="AL10" name="All_1_7"/>
    <protectedRange sqref="K10 AO10:AR10 AK10 N10" name="all_9_4"/>
    <protectedRange sqref="C10" name="all_2_1_5"/>
    <protectedRange sqref="B10" name="All_3_5_1_4"/>
    <protectedRange sqref="Q10" name="All_11_1_4_4"/>
    <protectedRange sqref="S10" name="All_11_1_2_1_4"/>
    <protectedRange sqref="D11:G11 AN11" name="All_4_8"/>
    <protectedRange sqref="U11:V11" name="all_2_1_1_8"/>
    <protectedRange sqref="AE11" name="All_1_1_1_8"/>
    <protectedRange sqref="AG11" name="All_7_3_1_8"/>
    <protectedRange sqref="AI11" name="All_24_1_8"/>
    <protectedRange sqref="AC11" name="All_7_2_6_8"/>
    <protectedRange sqref="AL11" name="All_1_8"/>
    <protectedRange sqref="K11 AO11:AR11 AK11 N11" name="all_9_5"/>
    <protectedRange sqref="C11" name="all_2_1_6"/>
    <protectedRange sqref="B11" name="All_3_5_1_5"/>
    <protectedRange sqref="Q11" name="All_11_1_4_5"/>
    <protectedRange sqref="S11" name="All_11_1_2_1_5"/>
    <protectedRange sqref="AU12:AV12 N12 K12 AN12:AR12 B12:G12" name="All_4_9"/>
    <protectedRange sqref="AK12 U12:V12" name="all_2_1_1_9"/>
    <protectedRange sqref="AE12" name="All_1_1_1_9"/>
    <protectedRange sqref="AG12" name="All_7_3_1_9"/>
    <protectedRange sqref="AI12" name="All_24_1_9"/>
    <protectedRange sqref="AC12" name="All_7_2_6_9"/>
    <protectedRange sqref="AL12" name="All_1_9"/>
    <protectedRange sqref="Q12" name="All_11_1_1_3"/>
    <protectedRange sqref="S12" name="All_11_1_2_4"/>
    <protectedRange sqref="AN13 D13:G13" name="All_4_10"/>
    <protectedRange sqref="U13:V13" name="all_2_1_1_10"/>
    <protectedRange sqref="AE13" name="All_1_1_1_10"/>
    <protectedRange sqref="AG13" name="All_7_3_1_10"/>
    <protectedRange sqref="AI13" name="All_24_1_10"/>
    <protectedRange sqref="AC13" name="All_7_2_6_10"/>
    <protectedRange sqref="AL13" name="All_1_10"/>
    <protectedRange sqref="K13 AO13:AR13 AK13 N13" name="all_9_6"/>
    <protectedRange sqref="C13" name="all_2_1_7"/>
    <protectedRange sqref="B13" name="All_3_5_1_6"/>
    <protectedRange sqref="Q13" name="All_11_1_4_6"/>
    <protectedRange sqref="S13" name="All_11_1_2_1_6"/>
    <protectedRange sqref="AN14 D14:G14" name="All_4_11"/>
    <protectedRange sqref="U14:V14" name="all_2_1_1_11"/>
    <protectedRange sqref="AE14" name="All_1_1_1_11"/>
    <protectedRange sqref="AG14" name="All_7_3_1_11"/>
    <protectedRange sqref="AI14" name="All_24_1_11"/>
    <protectedRange sqref="AC14" name="All_7_2_6_11"/>
    <protectedRange sqref="AL14" name="All_1_11"/>
    <protectedRange sqref="K14 AO14:AR14 AK14 N14" name="all_9_7"/>
    <protectedRange sqref="C14" name="all_2_1_8"/>
    <protectedRange sqref="B14" name="All_3_5_1_7"/>
    <protectedRange sqref="Q14" name="All_11_1_4_7"/>
    <protectedRange sqref="S14" name="All_11_1_2_1_7"/>
    <protectedRange sqref="D15:G15 AN15" name="All_4_12"/>
    <protectedRange sqref="U15:V15" name="all_2_1_1_12"/>
    <protectedRange sqref="AE15" name="All_1_1_1_12"/>
    <protectedRange sqref="AG15" name="All_7_3_1_12"/>
    <protectedRange sqref="AI15" name="All_24_1_12"/>
    <protectedRange sqref="AC15" name="All_7_2_6_12"/>
    <protectedRange sqref="AL15" name="All_1_12"/>
    <protectedRange sqref="K15 AO15:AR15 AK15 N15" name="all_9_8"/>
    <protectedRange sqref="C15" name="all_2_1_9"/>
    <protectedRange sqref="B15" name="All_3_5_1_8"/>
    <protectedRange sqref="Q15" name="All_11_1_4_8"/>
    <protectedRange sqref="S15" name="All_11_1_2_1_8"/>
    <protectedRange sqref="D16:G16 AN16" name="All_4_13"/>
    <protectedRange sqref="U16:V16" name="all_2_1_1_13"/>
    <protectedRange sqref="AE16" name="All_1_1_1_13"/>
    <protectedRange sqref="AG16" name="All_7_3_1_13"/>
    <protectedRange sqref="AI16" name="All_24_1_13"/>
    <protectedRange sqref="AC16" name="All_7_2_6_13"/>
    <protectedRange sqref="AL16" name="All_1_13"/>
    <protectedRange sqref="K16 AO16:AR16 AK16 N16" name="all_9_9"/>
    <protectedRange sqref="C16" name="all_2_1_10"/>
    <protectedRange sqref="B16" name="All_3_5_1_9"/>
    <protectedRange sqref="Q16" name="All_11_1_4_9"/>
    <protectedRange sqref="S16" name="All_11_1_2_1_9"/>
    <protectedRange sqref="AU17:AV17 AO17:AR17 K17 N17 B17:G17" name="All_4_14"/>
    <protectedRange sqref="AN17" name="All_6_1_1_2"/>
    <protectedRange sqref="AK17 U17:V17" name="all_2_1_1_14"/>
    <protectedRange sqref="AE17" name="All_1_1_1_14"/>
    <protectedRange sqref="AG17" name="All_7_3_1_14"/>
    <protectedRange sqref="AI17" name="All_24_1_14"/>
    <protectedRange sqref="AC17" name="All_7_2_6_14"/>
    <protectedRange sqref="AL17" name="All_1_14"/>
    <protectedRange sqref="Q17" name="All_11_1_1_4"/>
    <protectedRange sqref="S17" name="All_11_1_2_5"/>
    <protectedRange sqref="AN18 D18:G18" name="All_4_15"/>
    <protectedRange sqref="U18:V18" name="all_2_1_1_15"/>
    <protectedRange sqref="AE18" name="All_1_1_1_15"/>
    <protectedRange sqref="AG18" name="All_7_3_1_15"/>
    <protectedRange sqref="AI18" name="All_24_1_15"/>
    <protectedRange sqref="AC18" name="All_7_2_6_15"/>
    <protectedRange sqref="AL18" name="All_1_15"/>
    <protectedRange sqref="K18 AO18:AR18 AK18 N18" name="all_9_10"/>
    <protectedRange sqref="C18" name="all_2_1_11"/>
    <protectedRange sqref="B18" name="All_3_5_1_10"/>
    <protectedRange sqref="Q18" name="All_11_1_4_10"/>
    <protectedRange sqref="S18" name="All_11_1_2_1_10"/>
    <protectedRange sqref="D19:G19 AN19" name="All_4_16"/>
    <protectedRange sqref="U19:V19" name="all_2_1_1_16"/>
    <protectedRange sqref="AE19" name="All_1_1_1_16"/>
    <protectedRange sqref="AG19" name="All_7_3_1_16"/>
    <protectedRange sqref="AI19" name="All_24_1_16"/>
    <protectedRange sqref="AC19" name="All_7_2_6_16"/>
    <protectedRange sqref="AL19" name="All_1_16"/>
    <protectedRange sqref="K19 AO19:AR19 AK19 N19" name="all_9_11"/>
    <protectedRange sqref="C19" name="all_2_1_12"/>
    <protectedRange sqref="B19" name="All_3_5_1_11"/>
    <protectedRange sqref="Q19" name="All_11_1_4_11"/>
    <protectedRange sqref="S19" name="All_11_1_2_1_11"/>
    <protectedRange sqref="N20 K20 AN20:AR20 C20:G20" name="All_4_17"/>
    <protectedRange sqref="B20 AU20:AV20" name="All_3_3_2"/>
    <protectedRange sqref="AK20 U20:V20" name="all_2_1_1_17"/>
    <protectedRange sqref="AE20" name="All_1_1_1_17"/>
    <protectedRange sqref="AG20" name="All_7_3_1_17"/>
    <protectedRange sqref="AI20" name="All_24_1_17"/>
    <protectedRange sqref="AC20" name="All_7_2_6_17"/>
    <protectedRange sqref="AL20" name="All_1_17"/>
    <protectedRange sqref="Q20" name="All_11_1_1_5"/>
    <protectedRange sqref="S20" name="All_11_1_2_6"/>
    <protectedRange sqref="N21 K21 AN21 AP21:AR21 C21:G21" name="All_4_18"/>
    <protectedRange sqref="B21 AU21:AV21" name="All_3_3_3"/>
    <protectedRange sqref="AO21" name="All_6_1_1_3"/>
    <protectedRange sqref="AK21 U21:V21" name="all_2_1_1_18"/>
    <protectedRange sqref="AE21" name="All_1_1_1_18"/>
    <protectedRange sqref="AG21" name="All_7_3_1_18"/>
    <protectedRange sqref="AI21" name="All_24_1_18"/>
    <protectedRange sqref="AC21" name="All_7_2_6_18"/>
    <protectedRange sqref="AL21" name="All_1_18"/>
    <protectedRange sqref="Q21" name="All_11_1_1_6"/>
    <protectedRange sqref="S21" name="All_11_1_2_7"/>
    <protectedRange sqref="N22 K22 AN22:AT22 C22:G22" name="All_4_19"/>
    <protectedRange sqref="B22 AU22:AV22" name="All_3_3_4"/>
    <protectedRange sqref="AK22 U22:V22" name="all_2_1_1_19"/>
    <protectedRange sqref="AE22" name="All_1_1_1_19"/>
    <protectedRange sqref="AG22" name="All_7_3_1_19"/>
    <protectedRange sqref="AI22" name="All_24_1_19"/>
    <protectedRange sqref="AC22" name="All_7_2_6_19"/>
    <protectedRange sqref="AL22" name="All_1_19"/>
    <protectedRange sqref="Q22" name="All_11_1_1_7"/>
    <protectedRange sqref="S22" name="All_11_1_2_8"/>
    <protectedRange sqref="AN23 D23:G23" name="All_4_20"/>
    <protectedRange sqref="U23:V23" name="all_2_1_1_20"/>
    <protectedRange sqref="AE23" name="All_1_1_1_20"/>
    <protectedRange sqref="AG23" name="All_7_3_1_20"/>
    <protectedRange sqref="AI23" name="All_24_1_20"/>
    <protectedRange sqref="AC23" name="All_7_2_6_20"/>
    <protectedRange sqref="AL23" name="All_1_20"/>
    <protectedRange sqref="K23 AO23:AR23 AK23 N23" name="all_9_12"/>
    <protectedRange sqref="C23" name="all_2_1_13"/>
    <protectedRange sqref="B23" name="All_3_5_1_12"/>
    <protectedRange sqref="Q23" name="All_11_1_4_12"/>
    <protectedRange sqref="S23" name="All_11_1_2_1_12"/>
    <protectedRange sqref="D24:G24" name="All_4_21"/>
    <protectedRange sqref="AN24" name="All_6_1_1_4"/>
    <protectedRange sqref="U24:V24" name="all_2_1_1_21"/>
    <protectedRange sqref="AE24" name="All_1_1_1_21"/>
    <protectedRange sqref="AG24" name="All_7_3_1_21"/>
    <protectedRange sqref="AI24" name="All_24_1_21"/>
    <protectedRange sqref="AC24" name="All_7_2_6_21"/>
    <protectedRange sqref="AL24" name="All_1_21"/>
    <protectedRange sqref="K24 AO24:AR24 AK24 N24" name="all_9_13"/>
    <protectedRange sqref="C24" name="all_2_1_14"/>
    <protectedRange sqref="B24" name="All_3_5_1_13"/>
    <protectedRange sqref="Q24" name="All_11_1_4_13"/>
    <protectedRange sqref="S24" name="All_11_1_2_1_13"/>
    <protectedRange sqref="D25:G25 AN25" name="All_4_22"/>
    <protectedRange sqref="U25:V25" name="all_2_1_1_22"/>
    <protectedRange sqref="AE25" name="All_1_1_1_22"/>
    <protectedRange sqref="AG25" name="All_7_3_1_22"/>
    <protectedRange sqref="AI25" name="All_24_1_22"/>
    <protectedRange sqref="AC25" name="All_7_2_6_22"/>
    <protectedRange sqref="AL25" name="All_1_22"/>
    <protectedRange sqref="K25 AO25:AR25 AK25 N25" name="all_9_14"/>
    <protectedRange sqref="C25" name="all_2_1_15"/>
    <protectedRange sqref="B25" name="All_3_5_1_14"/>
    <protectedRange sqref="Q25" name="All_11_1_4_14"/>
    <protectedRange sqref="S25" name="All_11_1_2_1_14"/>
    <protectedRange sqref="AU26:AV26 AO26:AR26 K26 N26 B26:G26" name="All_4_23"/>
    <protectedRange sqref="AN26" name="All_6_1_1_5"/>
    <protectedRange sqref="AK26 U26:V26" name="all_2_1_1_23"/>
    <protectedRange sqref="AE26" name="All_1_1_1_23"/>
    <protectedRange sqref="AG26" name="All_7_3_1_23"/>
    <protectedRange sqref="AI26" name="All_24_1_23"/>
    <protectedRange sqref="AC26" name="All_7_2_6_23"/>
    <protectedRange sqref="AL26" name="All_1_23"/>
    <protectedRange sqref="Q26" name="All_11_1_1_8"/>
    <protectedRange sqref="S26" name="All_11_1_2_9"/>
    <protectedRange sqref="AN27 D27:G27" name="All_4_24"/>
    <protectedRange sqref="U27:V27" name="all_2_1_1_24"/>
    <protectedRange sqref="AE27" name="All_1_1_1_24"/>
    <protectedRange sqref="AG27" name="All_7_3_1_24"/>
    <protectedRange sqref="AI27" name="All_24_1_24"/>
    <protectedRange sqref="AC27" name="All_7_2_6_24"/>
    <protectedRange sqref="AL27" name="All_1_24"/>
    <protectedRange sqref="K27 AO27:AR27 AK27 N27" name="all_9_15"/>
    <protectedRange sqref="C27" name="all_2_1_16"/>
    <protectedRange sqref="B27" name="All_3_5_1_15"/>
    <protectedRange sqref="Q27" name="All_11_1_4_15"/>
    <protectedRange sqref="S27" name="All_11_1_2_1_15"/>
    <protectedRange sqref="AN28 D28:G28" name="All_4_25"/>
    <protectedRange sqref="U28:V28" name="all_2_1_1_25"/>
    <protectedRange sqref="AE28" name="All_1_1_1_25"/>
    <protectedRange sqref="AG28" name="All_7_3_1_25"/>
    <protectedRange sqref="AI28" name="All_24_1_25"/>
    <protectedRange sqref="AC28" name="All_7_2_6_25"/>
    <protectedRange sqref="AL28" name="All_1_25"/>
    <protectedRange sqref="K28 AO28:AR28 AK28 N28" name="all_9_16"/>
    <protectedRange sqref="C28" name="all_2_1_17"/>
    <protectedRange sqref="B28" name="All_3_5_1_16"/>
    <protectedRange sqref="Q28" name="All_11_1_4_16"/>
    <protectedRange sqref="S28" name="All_11_1_2_1_16"/>
    <protectedRange sqref="D29:G29" name="All_4_26"/>
    <protectedRange sqref="AN29" name="All_6_1_1_6"/>
    <protectedRange sqref="U29:V29" name="all_2_1_1_26"/>
    <protectedRange sqref="AE29" name="All_1_1_1_26"/>
    <protectedRange sqref="AG29" name="All_7_3_1_26"/>
    <protectedRange sqref="AI29" name="All_24_1_26"/>
    <protectedRange sqref="AC29" name="All_7_2_6_26"/>
    <protectedRange sqref="AL29" name="All_1_26"/>
    <protectedRange sqref="K29 AO29:AR29 AK29 N29" name="all_9_17"/>
    <protectedRange sqref="C29" name="all_2_1_18"/>
    <protectedRange sqref="B29" name="All_3_5_1_17"/>
    <protectedRange sqref="Q29" name="All_11_1_4_17"/>
    <protectedRange sqref="S29" name="All_11_1_2_1_17"/>
    <protectedRange sqref="D30:G30" name="All_4_27"/>
    <protectedRange sqref="AN30" name="All_6_1_1_7"/>
    <protectedRange sqref="U30:V30" name="all_2_1_1_27"/>
    <protectedRange sqref="AE30" name="All_1_1_1_27"/>
    <protectedRange sqref="AG30" name="All_7_3_1_27"/>
    <protectedRange sqref="AI30" name="All_24_1_27"/>
    <protectedRange sqref="AC30" name="All_7_2_6_27"/>
    <protectedRange sqref="AL30" name="All_1_27"/>
    <protectedRange sqref="K30 AO30:AR30 AK30 N30" name="all_9_18"/>
    <protectedRange sqref="C30" name="all_2_1_19"/>
    <protectedRange sqref="B30" name="All_3_5_1_18"/>
    <protectedRange sqref="Q30" name="All_11_1_4_18"/>
    <protectedRange sqref="S30" name="All_11_1_2_1_18"/>
    <protectedRange sqref="D31:G31" name="All_4_28"/>
    <protectedRange sqref="AN31" name="All_6_1_1_8"/>
    <protectedRange sqref="U31:V31" name="all_2_1_1_28"/>
    <protectedRange sqref="AE31" name="All_1_1_1_28"/>
    <protectedRange sqref="AG31" name="All_7_3_1_28"/>
    <protectedRange sqref="AI31" name="All_24_1_28"/>
    <protectedRange sqref="AC31" name="All_7_2_6_28"/>
    <protectedRange sqref="AL31" name="All_1_28"/>
    <protectedRange sqref="K31 AO31:AR31 AK31 N31" name="all_9_19"/>
    <protectedRange sqref="C31" name="all_2_1_20"/>
    <protectedRange sqref="B31" name="All_3_5_1_19"/>
    <protectedRange sqref="Q31" name="All_11_1_4_19"/>
    <protectedRange sqref="S31" name="All_11_1_2_1_19"/>
    <protectedRange sqref="D32:G32" name="All_4_29"/>
    <protectedRange sqref="AN32" name="All_6_1_1_9"/>
    <protectedRange sqref="U32:V32" name="all_2_1_1_29"/>
    <protectedRange sqref="AE32" name="All_1_1_1_29"/>
    <protectedRange sqref="AG32" name="All_7_3_1_29"/>
    <protectedRange sqref="AI32" name="All_24_1_29"/>
    <protectedRange sqref="AC32" name="All_7_2_6_29"/>
    <protectedRange sqref="AL32" name="All_1_29"/>
    <protectedRange sqref="K32 AO32:AR32 AK32 N32" name="all_9_20"/>
    <protectedRange sqref="C32" name="all_2_1_21"/>
    <protectedRange sqref="B32" name="All_3_5_1_20"/>
    <protectedRange sqref="Q32" name="All_11_1_4_20"/>
    <protectedRange sqref="S32" name="All_11_1_2_1_20"/>
  </protectedRanges>
  <sortState ref="A4:AY33">
    <sortCondition ref="D4:D33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phoneticPr fontId="12" type="noConversion"/>
  <conditionalFormatting sqref="X9:X11">
    <cfRule type="containsBlanks" dxfId="1268" priority="331">
      <formula>LEN(TRIM(X9))=0</formula>
    </cfRule>
    <cfRule type="containsText" dxfId="1267" priority="332" operator="containsText" text="DI ISI">
      <formula>NOT(ISERROR(SEARCH("DI ISI",X9)))</formula>
    </cfRule>
  </conditionalFormatting>
  <conditionalFormatting sqref="Z9:Z11">
    <cfRule type="containsBlanks" dxfId="1266" priority="329">
      <formula>LEN(TRIM(Z9))=0</formula>
    </cfRule>
    <cfRule type="containsText" dxfId="1265" priority="330" operator="containsText" text="DI ISI">
      <formula>NOT(ISERROR(SEARCH("DI ISI",Z9)))</formula>
    </cfRule>
  </conditionalFormatting>
  <conditionalFormatting sqref="AM9:AM11">
    <cfRule type="containsBlanks" dxfId="1264" priority="327">
      <formula>LEN(TRIM(AM9))=0</formula>
    </cfRule>
    <cfRule type="containsText" dxfId="1263" priority="328" operator="containsText" text="DI ISI">
      <formula>NOT(ISERROR(SEARCH("DI ISI",AM9)))</formula>
    </cfRule>
  </conditionalFormatting>
  <conditionalFormatting sqref="Z4:AB6 A4:K4 AD4:AD6 AF4:AF6 AH4:AH6 P4:X6 AJ4:AK6 M4:N6 AX4:AX6 AM4:AV6 B5:K6 A5:A33">
    <cfRule type="containsBlanks" dxfId="1262" priority="442">
      <formula>LEN(TRIM(A4))=0</formula>
    </cfRule>
    <cfRule type="containsText" dxfId="1261" priority="443" operator="containsText" text="DI ISI">
      <formula>NOT(ISERROR(SEARCH("DI ISI",A4)))</formula>
    </cfRule>
  </conditionalFormatting>
  <conditionalFormatting sqref="R4:R6">
    <cfRule type="containsText" dxfId="1260" priority="441" operator="containsText" text="alm.">
      <formula>NOT(ISERROR(SEARCH("alm.",R4)))</formula>
    </cfRule>
  </conditionalFormatting>
  <conditionalFormatting sqref="W4:W6">
    <cfRule type="containsBlanks" dxfId="1259" priority="439">
      <formula>LEN(TRIM(W4))=0</formula>
    </cfRule>
    <cfRule type="containsText" dxfId="1258" priority="440" operator="containsText" text="DI ISI">
      <formula>NOT(ISERROR(SEARCH("DI ISI",W4)))</formula>
    </cfRule>
  </conditionalFormatting>
  <conditionalFormatting sqref="AC4:AC6">
    <cfRule type="containsBlanks" dxfId="1257" priority="437">
      <formula>LEN(TRIM(AC4))=0</formula>
    </cfRule>
    <cfRule type="containsText" dxfId="1256" priority="438" operator="containsText" text="DI ISI">
      <formula>NOT(ISERROR(SEARCH("DI ISI",AC4)))</formula>
    </cfRule>
  </conditionalFormatting>
  <conditionalFormatting sqref="AE4:AE6">
    <cfRule type="containsBlanks" dxfId="1255" priority="435">
      <formula>LEN(TRIM(AE4))=0</formula>
    </cfRule>
    <cfRule type="containsText" dxfId="1254" priority="436" operator="containsText" text="DI ISI">
      <formula>NOT(ISERROR(SEARCH("DI ISI",AE4)))</formula>
    </cfRule>
  </conditionalFormatting>
  <conditionalFormatting sqref="AG4:AG6">
    <cfRule type="containsBlanks" dxfId="1253" priority="433">
      <formula>LEN(TRIM(AG4))=0</formula>
    </cfRule>
    <cfRule type="containsText" dxfId="1252" priority="434" operator="containsText" text="DI ISI">
      <formula>NOT(ISERROR(SEARCH("DI ISI",AG4)))</formula>
    </cfRule>
  </conditionalFormatting>
  <conditionalFormatting sqref="AI4:AI6">
    <cfRule type="containsBlanks" dxfId="1251" priority="431">
      <formula>LEN(TRIM(AI4))=0</formula>
    </cfRule>
    <cfRule type="containsText" dxfId="1250" priority="432" operator="containsText" text="DI ISI">
      <formula>NOT(ISERROR(SEARCH("DI ISI",AI4)))</formula>
    </cfRule>
  </conditionalFormatting>
  <conditionalFormatting sqref="AL4:AL6">
    <cfRule type="containsBlanks" dxfId="1249" priority="429">
      <formula>LEN(TRIM(AL4))=0</formula>
    </cfRule>
    <cfRule type="containsText" dxfId="1248" priority="430" operator="containsText" text="DI ISI">
      <formula>NOT(ISERROR(SEARCH("DI ISI",AL4)))</formula>
    </cfRule>
  </conditionalFormatting>
  <conditionalFormatting sqref="Y4:Y6">
    <cfRule type="containsBlanks" dxfId="1247" priority="427">
      <formula>LEN(TRIM(Y4))=0</formula>
    </cfRule>
    <cfRule type="containsText" dxfId="1246" priority="428" operator="containsText" text="DI ISI">
      <formula>NOT(ISERROR(SEARCH("DI ISI",Y4)))</formula>
    </cfRule>
  </conditionalFormatting>
  <conditionalFormatting sqref="J4:J6">
    <cfRule type="containsBlanks" dxfId="1245" priority="425">
      <formula>LEN(TRIM(J4))=0</formula>
    </cfRule>
    <cfRule type="containsText" dxfId="1244" priority="426" operator="containsText" text="DI ISI">
      <formula>NOT(ISERROR(SEARCH("DI ISI",J4)))</formula>
    </cfRule>
  </conditionalFormatting>
  <conditionalFormatting sqref="L4:L6">
    <cfRule type="containsBlanks" dxfId="1243" priority="423">
      <formula>LEN(TRIM(L4))=0</formula>
    </cfRule>
    <cfRule type="containsText" dxfId="1242" priority="424" operator="containsText" text="DI ISI">
      <formula>NOT(ISERROR(SEARCH("DI ISI",L4)))</formula>
    </cfRule>
  </conditionalFormatting>
  <conditionalFormatting sqref="O4:O6">
    <cfRule type="containsBlanks" dxfId="1241" priority="421">
      <formula>LEN(TRIM(O4))=0</formula>
    </cfRule>
    <cfRule type="containsText" dxfId="1240" priority="422" operator="containsText" text="DI ISI">
      <formula>NOT(ISERROR(SEARCH("DI ISI",O4)))</formula>
    </cfRule>
  </conditionalFormatting>
  <conditionalFormatting sqref="O4:O6">
    <cfRule type="containsBlanks" dxfId="1239" priority="419">
      <formula>LEN(TRIM(O4))=0</formula>
    </cfRule>
    <cfRule type="containsText" dxfId="1238" priority="420" operator="containsText" text="DI ISI">
      <formula>NOT(ISERROR(SEARCH("DI ISI",O4)))</formula>
    </cfRule>
  </conditionalFormatting>
  <conditionalFormatting sqref="AW4:AW6">
    <cfRule type="containsBlanks" dxfId="1237" priority="417">
      <formula>LEN(TRIM(AW4))=0</formula>
    </cfRule>
    <cfRule type="containsText" dxfId="1236" priority="418" operator="containsText" text="DI ISI">
      <formula>NOT(ISERROR(SEARCH("DI ISI",AW4)))</formula>
    </cfRule>
  </conditionalFormatting>
  <conditionalFormatting sqref="AA5:AA6 B5:C6 K5:K6 AK5:AK6 AO5:AV6 P5:P6 M5:N6">
    <cfRule type="containsBlanks" dxfId="1235" priority="415">
      <formula>LEN(TRIM(B5))=0</formula>
    </cfRule>
    <cfRule type="containsText" dxfId="1234" priority="416" operator="containsText" text="DI ISI">
      <formula>NOT(ISERROR(SEARCH("DI ISI",B5)))</formula>
    </cfRule>
  </conditionalFormatting>
  <conditionalFormatting sqref="J5:J6">
    <cfRule type="containsBlanks" dxfId="1233" priority="413">
      <formula>LEN(TRIM(J5))=0</formula>
    </cfRule>
    <cfRule type="containsText" dxfId="1232" priority="414" operator="containsText" text="DI ISI">
      <formula>NOT(ISERROR(SEARCH("DI ISI",J5)))</formula>
    </cfRule>
  </conditionalFormatting>
  <conditionalFormatting sqref="Q5:Q6">
    <cfRule type="containsBlanks" dxfId="1231" priority="411">
      <formula>LEN(TRIM(Q5))=0</formula>
    </cfRule>
    <cfRule type="containsText" dxfId="1230" priority="412" operator="containsText" text="DI ISI">
      <formula>NOT(ISERROR(SEARCH("DI ISI",Q5)))</formula>
    </cfRule>
  </conditionalFormatting>
  <conditionalFormatting sqref="R5:R6">
    <cfRule type="containsBlanks" dxfId="1229" priority="409">
      <formula>LEN(TRIM(R5))=0</formula>
    </cfRule>
    <cfRule type="containsText" dxfId="1228" priority="410" operator="containsText" text="DI ISI">
      <formula>NOT(ISERROR(SEARCH("DI ISI",R5)))</formula>
    </cfRule>
  </conditionalFormatting>
  <conditionalFormatting sqref="R5:R6">
    <cfRule type="containsText" dxfId="1227" priority="408" operator="containsText" text="alm.">
      <formula>NOT(ISERROR(SEARCH("alm.",R5)))</formula>
    </cfRule>
  </conditionalFormatting>
  <conditionalFormatting sqref="S5:S6">
    <cfRule type="containsBlanks" dxfId="1226" priority="406">
      <formula>LEN(TRIM(S5))=0</formula>
    </cfRule>
    <cfRule type="containsText" dxfId="1225" priority="407" operator="containsText" text="DI ISI">
      <formula>NOT(ISERROR(SEARCH("DI ISI",S5)))</formula>
    </cfRule>
  </conditionalFormatting>
  <conditionalFormatting sqref="T5:T6">
    <cfRule type="containsBlanks" dxfId="1224" priority="404">
      <formula>LEN(TRIM(T5))=0</formula>
    </cfRule>
    <cfRule type="containsText" dxfId="1223" priority="405" operator="containsText" text="DI ISI">
      <formula>NOT(ISERROR(SEARCH("DI ISI",T5)))</formula>
    </cfRule>
  </conditionalFormatting>
  <conditionalFormatting sqref="W5:W6">
    <cfRule type="containsBlanks" dxfId="1222" priority="402">
      <formula>LEN(TRIM(W5))=0</formula>
    </cfRule>
    <cfRule type="containsText" dxfId="1221" priority="403" operator="containsText" text="DI ISI">
      <formula>NOT(ISERROR(SEARCH("DI ISI",W5)))</formula>
    </cfRule>
  </conditionalFormatting>
  <conditionalFormatting sqref="X5:X6">
    <cfRule type="containsBlanks" dxfId="1220" priority="400">
      <formula>LEN(TRIM(X5))=0</formula>
    </cfRule>
    <cfRule type="containsText" dxfId="1219" priority="401" operator="containsText" text="DI ISI">
      <formula>NOT(ISERROR(SEARCH("DI ISI",X5)))</formula>
    </cfRule>
  </conditionalFormatting>
  <conditionalFormatting sqref="Z5:Z6">
    <cfRule type="containsBlanks" dxfId="1218" priority="398">
      <formula>LEN(TRIM(Z5))=0</formula>
    </cfRule>
    <cfRule type="containsText" dxfId="1217" priority="399" operator="containsText" text="DI ISI">
      <formula>NOT(ISERROR(SEARCH("DI ISI",Z5)))</formula>
    </cfRule>
  </conditionalFormatting>
  <conditionalFormatting sqref="AM5:AM6">
    <cfRule type="containsBlanks" dxfId="1216" priority="396">
      <formula>LEN(TRIM(AM5))=0</formula>
    </cfRule>
    <cfRule type="containsText" dxfId="1215" priority="397" operator="containsText" text="DI ISI">
      <formula>NOT(ISERROR(SEARCH("DI ISI",AM5)))</formula>
    </cfRule>
  </conditionalFormatting>
  <conditionalFormatting sqref="AN5:AN6">
    <cfRule type="containsBlanks" dxfId="1214" priority="394">
      <formula>LEN(TRIM(AN5))=0</formula>
    </cfRule>
    <cfRule type="containsText" dxfId="1213" priority="395" operator="containsText" text="DI ISI">
      <formula>NOT(ISERROR(SEARCH("DI ISI",AN5)))</formula>
    </cfRule>
  </conditionalFormatting>
  <conditionalFormatting sqref="Z7:AB11 B7:K11 P7:X11 AD7:AD11 AF7:AF11 AH7:AH11 AJ7:AK11 M7:N11 AX7:AX11 AM7:AV11">
    <cfRule type="containsBlanks" dxfId="1212" priority="392">
      <formula>LEN(TRIM(B7))=0</formula>
    </cfRule>
    <cfRule type="containsText" dxfId="1211" priority="393" operator="containsText" text="DI ISI">
      <formula>NOT(ISERROR(SEARCH("DI ISI",B7)))</formula>
    </cfRule>
  </conditionalFormatting>
  <conditionalFormatting sqref="R7:R11">
    <cfRule type="containsText" dxfId="1210" priority="391" operator="containsText" text="alm.">
      <formula>NOT(ISERROR(SEARCH("alm.",R7)))</formula>
    </cfRule>
  </conditionalFormatting>
  <conditionalFormatting sqref="W7:W11">
    <cfRule type="containsBlanks" dxfId="1209" priority="389">
      <formula>LEN(TRIM(W7))=0</formula>
    </cfRule>
    <cfRule type="containsText" dxfId="1208" priority="390" operator="containsText" text="DI ISI">
      <formula>NOT(ISERROR(SEARCH("DI ISI",W7)))</formula>
    </cfRule>
  </conditionalFormatting>
  <conditionalFormatting sqref="AC7:AC11">
    <cfRule type="containsBlanks" dxfId="1207" priority="387">
      <formula>LEN(TRIM(AC7))=0</formula>
    </cfRule>
    <cfRule type="containsText" dxfId="1206" priority="388" operator="containsText" text="DI ISI">
      <formula>NOT(ISERROR(SEARCH("DI ISI",AC7)))</formula>
    </cfRule>
  </conditionalFormatting>
  <conditionalFormatting sqref="AE7:AE11">
    <cfRule type="containsBlanks" dxfId="1205" priority="385">
      <formula>LEN(TRIM(AE7))=0</formula>
    </cfRule>
    <cfRule type="containsText" dxfId="1204" priority="386" operator="containsText" text="DI ISI">
      <formula>NOT(ISERROR(SEARCH("DI ISI",AE7)))</formula>
    </cfRule>
  </conditionalFormatting>
  <conditionalFormatting sqref="AG7:AG11">
    <cfRule type="containsBlanks" dxfId="1203" priority="383">
      <formula>LEN(TRIM(AG7))=0</formula>
    </cfRule>
    <cfRule type="containsText" dxfId="1202" priority="384" operator="containsText" text="DI ISI">
      <formula>NOT(ISERROR(SEARCH("DI ISI",AG7)))</formula>
    </cfRule>
  </conditionalFormatting>
  <conditionalFormatting sqref="AI7:AI11">
    <cfRule type="containsBlanks" dxfId="1201" priority="381">
      <formula>LEN(TRIM(AI7))=0</formula>
    </cfRule>
    <cfRule type="containsText" dxfId="1200" priority="382" operator="containsText" text="DI ISI">
      <formula>NOT(ISERROR(SEARCH("DI ISI",AI7)))</formula>
    </cfRule>
  </conditionalFormatting>
  <conditionalFormatting sqref="AL7:AL11">
    <cfRule type="containsBlanks" dxfId="1199" priority="379">
      <formula>LEN(TRIM(AL7))=0</formula>
    </cfRule>
    <cfRule type="containsText" dxfId="1198" priority="380" operator="containsText" text="DI ISI">
      <formula>NOT(ISERROR(SEARCH("DI ISI",AL7)))</formula>
    </cfRule>
  </conditionalFormatting>
  <conditionalFormatting sqref="Y7:Y11">
    <cfRule type="containsBlanks" dxfId="1197" priority="377">
      <formula>LEN(TRIM(Y7))=0</formula>
    </cfRule>
    <cfRule type="containsText" dxfId="1196" priority="378" operator="containsText" text="DI ISI">
      <formula>NOT(ISERROR(SEARCH("DI ISI",Y7)))</formula>
    </cfRule>
  </conditionalFormatting>
  <conditionalFormatting sqref="J7:J11">
    <cfRule type="containsBlanks" dxfId="1195" priority="375">
      <formula>LEN(TRIM(J7))=0</formula>
    </cfRule>
    <cfRule type="containsText" dxfId="1194" priority="376" operator="containsText" text="DI ISI">
      <formula>NOT(ISERROR(SEARCH("DI ISI",J7)))</formula>
    </cfRule>
  </conditionalFormatting>
  <conditionalFormatting sqref="L7:L11">
    <cfRule type="containsBlanks" dxfId="1193" priority="373">
      <formula>LEN(TRIM(L7))=0</formula>
    </cfRule>
    <cfRule type="containsText" dxfId="1192" priority="374" operator="containsText" text="DI ISI">
      <formula>NOT(ISERROR(SEARCH("DI ISI",L7)))</formula>
    </cfRule>
  </conditionalFormatting>
  <conditionalFormatting sqref="O7:O11">
    <cfRule type="containsBlanks" dxfId="1191" priority="371">
      <formula>LEN(TRIM(O7))=0</formula>
    </cfRule>
    <cfRule type="containsText" dxfId="1190" priority="372" operator="containsText" text="DI ISI">
      <formula>NOT(ISERROR(SEARCH("DI ISI",O7)))</formula>
    </cfRule>
  </conditionalFormatting>
  <conditionalFormatting sqref="O7:O11">
    <cfRule type="containsBlanks" dxfId="1189" priority="369">
      <formula>LEN(TRIM(O7))=0</formula>
    </cfRule>
    <cfRule type="containsText" dxfId="1188" priority="370" operator="containsText" text="DI ISI">
      <formula>NOT(ISERROR(SEARCH("DI ISI",O7)))</formula>
    </cfRule>
  </conditionalFormatting>
  <conditionalFormatting sqref="AW7:AW11">
    <cfRule type="containsBlanks" dxfId="1187" priority="367">
      <formula>LEN(TRIM(AW7))=0</formula>
    </cfRule>
    <cfRule type="containsText" dxfId="1186" priority="368" operator="containsText" text="DI ISI">
      <formula>NOT(ISERROR(SEARCH("DI ISI",AW7)))</formula>
    </cfRule>
  </conditionalFormatting>
  <conditionalFormatting sqref="K8 T8 AA8 B8:C8 AK8 AO8:AV8 M8:N8 P8">
    <cfRule type="containsBlanks" dxfId="1185" priority="365">
      <formula>LEN(TRIM(B8))=0</formula>
    </cfRule>
    <cfRule type="containsText" dxfId="1184" priority="366" operator="containsText" text="DI ISI">
      <formula>NOT(ISERROR(SEARCH("DI ISI",B8)))</formula>
    </cfRule>
  </conditionalFormatting>
  <conditionalFormatting sqref="J8">
    <cfRule type="containsBlanks" dxfId="1183" priority="363">
      <formula>LEN(TRIM(J8))=0</formula>
    </cfRule>
    <cfRule type="containsText" dxfId="1182" priority="364" operator="containsText" text="DI ISI">
      <formula>NOT(ISERROR(SEARCH("DI ISI",J8)))</formula>
    </cfRule>
  </conditionalFormatting>
  <conditionalFormatting sqref="Q8">
    <cfRule type="containsBlanks" dxfId="1181" priority="361">
      <formula>LEN(TRIM(Q8))=0</formula>
    </cfRule>
    <cfRule type="containsText" dxfId="1180" priority="362" operator="containsText" text="DI ISI">
      <formula>NOT(ISERROR(SEARCH("DI ISI",Q8)))</formula>
    </cfRule>
  </conditionalFormatting>
  <conditionalFormatting sqref="R8">
    <cfRule type="containsBlanks" dxfId="1179" priority="359">
      <formula>LEN(TRIM(R8))=0</formula>
    </cfRule>
    <cfRule type="containsText" dxfId="1178" priority="360" operator="containsText" text="DI ISI">
      <formula>NOT(ISERROR(SEARCH("DI ISI",R8)))</formula>
    </cfRule>
  </conditionalFormatting>
  <conditionalFormatting sqref="R8">
    <cfRule type="containsText" dxfId="1177" priority="358" operator="containsText" text="alm.">
      <formula>NOT(ISERROR(SEARCH("alm.",R8)))</formula>
    </cfRule>
  </conditionalFormatting>
  <conditionalFormatting sqref="S8">
    <cfRule type="containsBlanks" dxfId="1176" priority="356">
      <formula>LEN(TRIM(S8))=0</formula>
    </cfRule>
    <cfRule type="containsText" dxfId="1175" priority="357" operator="containsText" text="DI ISI">
      <formula>NOT(ISERROR(SEARCH("DI ISI",S8)))</formula>
    </cfRule>
  </conditionalFormatting>
  <conditionalFormatting sqref="W8">
    <cfRule type="containsBlanks" dxfId="1174" priority="354">
      <formula>LEN(TRIM(W8))=0</formula>
    </cfRule>
    <cfRule type="containsText" dxfId="1173" priority="355" operator="containsText" text="DI ISI">
      <formula>NOT(ISERROR(SEARCH("DI ISI",W8)))</formula>
    </cfRule>
  </conditionalFormatting>
  <conditionalFormatting sqref="X8">
    <cfRule type="containsBlanks" dxfId="1172" priority="352">
      <formula>LEN(TRIM(X8))=0</formula>
    </cfRule>
    <cfRule type="containsText" dxfId="1171" priority="353" operator="containsText" text="DI ISI">
      <formula>NOT(ISERROR(SEARCH("DI ISI",X8)))</formula>
    </cfRule>
  </conditionalFormatting>
  <conditionalFormatting sqref="Z8">
    <cfRule type="containsBlanks" dxfId="1170" priority="350">
      <formula>LEN(TRIM(Z8))=0</formula>
    </cfRule>
    <cfRule type="containsText" dxfId="1169" priority="351" operator="containsText" text="DI ISI">
      <formula>NOT(ISERROR(SEARCH("DI ISI",Z8)))</formula>
    </cfRule>
  </conditionalFormatting>
  <conditionalFormatting sqref="AN8">
    <cfRule type="containsBlanks" dxfId="1168" priority="348">
      <formula>LEN(TRIM(AN8))=0</formula>
    </cfRule>
    <cfRule type="containsText" dxfId="1167" priority="349" operator="containsText" text="DI ISI">
      <formula>NOT(ISERROR(SEARCH("DI ISI",AN8)))</formula>
    </cfRule>
  </conditionalFormatting>
  <conditionalFormatting sqref="AA9:AA11 B9:C11 K9:K11 AK9:AK11 AO9:AV11 P9:P11 M9:N11">
    <cfRule type="containsBlanks" dxfId="1166" priority="346">
      <formula>LEN(TRIM(B9))=0</formula>
    </cfRule>
    <cfRule type="containsText" dxfId="1165" priority="347" operator="containsText" text="DI ISI">
      <formula>NOT(ISERROR(SEARCH("DI ISI",B9)))</formula>
    </cfRule>
  </conditionalFormatting>
  <conditionalFormatting sqref="J9:J11">
    <cfRule type="containsBlanks" dxfId="1164" priority="344">
      <formula>LEN(TRIM(J9))=0</formula>
    </cfRule>
    <cfRule type="containsText" dxfId="1163" priority="345" operator="containsText" text="DI ISI">
      <formula>NOT(ISERROR(SEARCH("DI ISI",J9)))</formula>
    </cfRule>
  </conditionalFormatting>
  <conditionalFormatting sqref="Q9:Q11">
    <cfRule type="containsBlanks" dxfId="1162" priority="342">
      <formula>LEN(TRIM(Q9))=0</formula>
    </cfRule>
    <cfRule type="containsText" dxfId="1161" priority="343" operator="containsText" text="DI ISI">
      <formula>NOT(ISERROR(SEARCH("DI ISI",Q9)))</formula>
    </cfRule>
  </conditionalFormatting>
  <conditionalFormatting sqref="R9:R11">
    <cfRule type="containsBlanks" dxfId="1160" priority="340">
      <formula>LEN(TRIM(R9))=0</formula>
    </cfRule>
    <cfRule type="containsText" dxfId="1159" priority="341" operator="containsText" text="DI ISI">
      <formula>NOT(ISERROR(SEARCH("DI ISI",R9)))</formula>
    </cfRule>
  </conditionalFormatting>
  <conditionalFormatting sqref="R9:R11">
    <cfRule type="containsText" dxfId="1158" priority="339" operator="containsText" text="alm.">
      <formula>NOT(ISERROR(SEARCH("alm.",R9)))</formula>
    </cfRule>
  </conditionalFormatting>
  <conditionalFormatting sqref="S9:S11">
    <cfRule type="containsBlanks" dxfId="1157" priority="337">
      <formula>LEN(TRIM(S9))=0</formula>
    </cfRule>
    <cfRule type="containsText" dxfId="1156" priority="338" operator="containsText" text="DI ISI">
      <formula>NOT(ISERROR(SEARCH("DI ISI",S9)))</formula>
    </cfRule>
  </conditionalFormatting>
  <conditionalFormatting sqref="T9:T11">
    <cfRule type="containsBlanks" dxfId="1155" priority="335">
      <formula>LEN(TRIM(T9))=0</formula>
    </cfRule>
    <cfRule type="containsText" dxfId="1154" priority="336" operator="containsText" text="DI ISI">
      <formula>NOT(ISERROR(SEARCH("DI ISI",T9)))</formula>
    </cfRule>
  </conditionalFormatting>
  <conditionalFormatting sqref="W9:W11">
    <cfRule type="containsBlanks" dxfId="1153" priority="333">
      <formula>LEN(TRIM(W9))=0</formula>
    </cfRule>
    <cfRule type="containsText" dxfId="1152" priority="334" operator="containsText" text="DI ISI">
      <formula>NOT(ISERROR(SEARCH("DI ISI",W9)))</formula>
    </cfRule>
  </conditionalFormatting>
  <conditionalFormatting sqref="AN9:AN11">
    <cfRule type="containsBlanks" dxfId="1151" priority="325">
      <formula>LEN(TRIM(AN9))=0</formula>
    </cfRule>
    <cfRule type="containsText" dxfId="1150" priority="326" operator="containsText" text="DI ISI">
      <formula>NOT(ISERROR(SEARCH("DI ISI",AN9)))</formula>
    </cfRule>
  </conditionalFormatting>
  <conditionalFormatting sqref="K11 AA11 B11:C11 AK11 AO11:AV11 M11:N11 P11 T11">
    <cfRule type="containsBlanks" dxfId="1149" priority="323">
      <formula>LEN(TRIM(B11))=0</formula>
    </cfRule>
    <cfRule type="containsText" dxfId="1148" priority="324" operator="containsText" text="DI ISI">
      <formula>NOT(ISERROR(SEARCH("DI ISI",B11)))</formula>
    </cfRule>
  </conditionalFormatting>
  <conditionalFormatting sqref="J11">
    <cfRule type="containsBlanks" dxfId="1147" priority="321">
      <formula>LEN(TRIM(J11))=0</formula>
    </cfRule>
    <cfRule type="containsText" dxfId="1146" priority="322" operator="containsText" text="DI ISI">
      <formula>NOT(ISERROR(SEARCH("DI ISI",J11)))</formula>
    </cfRule>
  </conditionalFormatting>
  <conditionalFormatting sqref="Q11">
    <cfRule type="containsBlanks" dxfId="1145" priority="319">
      <formula>LEN(TRIM(Q11))=0</formula>
    </cfRule>
    <cfRule type="containsText" dxfId="1144" priority="320" operator="containsText" text="DI ISI">
      <formula>NOT(ISERROR(SEARCH("DI ISI",Q11)))</formula>
    </cfRule>
  </conditionalFormatting>
  <conditionalFormatting sqref="R11">
    <cfRule type="containsBlanks" dxfId="1143" priority="317">
      <formula>LEN(TRIM(R11))=0</formula>
    </cfRule>
    <cfRule type="containsText" dxfId="1142" priority="318" operator="containsText" text="DI ISI">
      <formula>NOT(ISERROR(SEARCH("DI ISI",R11)))</formula>
    </cfRule>
  </conditionalFormatting>
  <conditionalFormatting sqref="R11">
    <cfRule type="containsText" dxfId="1141" priority="316" operator="containsText" text="alm.">
      <formula>NOT(ISERROR(SEARCH("alm.",R11)))</formula>
    </cfRule>
  </conditionalFormatting>
  <conditionalFormatting sqref="S11">
    <cfRule type="containsBlanks" dxfId="1140" priority="314">
      <formula>LEN(TRIM(S11))=0</formula>
    </cfRule>
    <cfRule type="containsText" dxfId="1139" priority="315" operator="containsText" text="DI ISI">
      <formula>NOT(ISERROR(SEARCH("DI ISI",S11)))</formula>
    </cfRule>
  </conditionalFormatting>
  <conditionalFormatting sqref="W11">
    <cfRule type="containsBlanks" dxfId="1138" priority="312">
      <formula>LEN(TRIM(W11))=0</formula>
    </cfRule>
    <cfRule type="containsText" dxfId="1137" priority="313" operator="containsText" text="DI ISI">
      <formula>NOT(ISERROR(SEARCH("DI ISI",W11)))</formula>
    </cfRule>
  </conditionalFormatting>
  <conditionalFormatting sqref="X11">
    <cfRule type="containsBlanks" dxfId="1136" priority="310">
      <formula>LEN(TRIM(X11))=0</formula>
    </cfRule>
    <cfRule type="containsText" dxfId="1135" priority="311" operator="containsText" text="DI ISI">
      <formula>NOT(ISERROR(SEARCH("DI ISI",X11)))</formula>
    </cfRule>
  </conditionalFormatting>
  <conditionalFormatting sqref="Z11">
    <cfRule type="containsBlanks" dxfId="1134" priority="308">
      <formula>LEN(TRIM(Z11))=0</formula>
    </cfRule>
    <cfRule type="containsText" dxfId="1133" priority="309" operator="containsText" text="DI ISI">
      <formula>NOT(ISERROR(SEARCH("DI ISI",Z11)))</formula>
    </cfRule>
  </conditionalFormatting>
  <conditionalFormatting sqref="AN11">
    <cfRule type="containsBlanks" dxfId="1132" priority="306">
      <formula>LEN(TRIM(AN11))=0</formula>
    </cfRule>
    <cfRule type="containsText" dxfId="1131" priority="307" operator="containsText" text="DI ISI">
      <formula>NOT(ISERROR(SEARCH("DI ISI",AN11)))</formula>
    </cfRule>
  </conditionalFormatting>
  <conditionalFormatting sqref="Z12:AB16 B12:K16 P12:X16 M12:N16 AD12:AD16 AF12:AF16 AH12:AH16 AJ12:AK16 AX12:AX16 AM12:AV16">
    <cfRule type="containsBlanks" dxfId="1130" priority="304">
      <formula>LEN(TRIM(B12))=0</formula>
    </cfRule>
    <cfRule type="containsText" dxfId="1129" priority="305" operator="containsText" text="DI ISI">
      <formula>NOT(ISERROR(SEARCH("DI ISI",B12)))</formula>
    </cfRule>
  </conditionalFormatting>
  <conditionalFormatting sqref="R12:R16">
    <cfRule type="containsText" dxfId="1128" priority="303" operator="containsText" text="alm.">
      <formula>NOT(ISERROR(SEARCH("alm.",R12)))</formula>
    </cfRule>
  </conditionalFormatting>
  <conditionalFormatting sqref="W12:W16">
    <cfRule type="containsBlanks" dxfId="1127" priority="301">
      <formula>LEN(TRIM(W12))=0</formula>
    </cfRule>
    <cfRule type="containsText" dxfId="1126" priority="302" operator="containsText" text="DI ISI">
      <formula>NOT(ISERROR(SEARCH("DI ISI",W12)))</formula>
    </cfRule>
  </conditionalFormatting>
  <conditionalFormatting sqref="AC12:AC16">
    <cfRule type="containsBlanks" dxfId="1125" priority="299">
      <formula>LEN(TRIM(AC12))=0</formula>
    </cfRule>
    <cfRule type="containsText" dxfId="1124" priority="300" operator="containsText" text="DI ISI">
      <formula>NOT(ISERROR(SEARCH("DI ISI",AC12)))</formula>
    </cfRule>
  </conditionalFormatting>
  <conditionalFormatting sqref="AE12:AE16">
    <cfRule type="containsBlanks" dxfId="1123" priority="297">
      <formula>LEN(TRIM(AE12))=0</formula>
    </cfRule>
    <cfRule type="containsText" dxfId="1122" priority="298" operator="containsText" text="DI ISI">
      <formula>NOT(ISERROR(SEARCH("DI ISI",AE12)))</formula>
    </cfRule>
  </conditionalFormatting>
  <conditionalFormatting sqref="AG12:AG16">
    <cfRule type="containsBlanks" dxfId="1121" priority="295">
      <formula>LEN(TRIM(AG12))=0</formula>
    </cfRule>
    <cfRule type="containsText" dxfId="1120" priority="296" operator="containsText" text="DI ISI">
      <formula>NOT(ISERROR(SEARCH("DI ISI",AG12)))</formula>
    </cfRule>
  </conditionalFormatting>
  <conditionalFormatting sqref="AI12:AI16">
    <cfRule type="containsBlanks" dxfId="1119" priority="293">
      <formula>LEN(TRIM(AI12))=0</formula>
    </cfRule>
    <cfRule type="containsText" dxfId="1118" priority="294" operator="containsText" text="DI ISI">
      <formula>NOT(ISERROR(SEARCH("DI ISI",AI12)))</formula>
    </cfRule>
  </conditionalFormatting>
  <conditionalFormatting sqref="AL12:AL16">
    <cfRule type="containsBlanks" dxfId="1117" priority="291">
      <formula>LEN(TRIM(AL12))=0</formula>
    </cfRule>
    <cfRule type="containsText" dxfId="1116" priority="292" operator="containsText" text="DI ISI">
      <formula>NOT(ISERROR(SEARCH("DI ISI",AL12)))</formula>
    </cfRule>
  </conditionalFormatting>
  <conditionalFormatting sqref="Y12:Y16">
    <cfRule type="containsBlanks" dxfId="1115" priority="289">
      <formula>LEN(TRIM(Y12))=0</formula>
    </cfRule>
    <cfRule type="containsText" dxfId="1114" priority="290" operator="containsText" text="DI ISI">
      <formula>NOT(ISERROR(SEARCH("DI ISI",Y12)))</formula>
    </cfRule>
  </conditionalFormatting>
  <conditionalFormatting sqref="J12:J16">
    <cfRule type="containsBlanks" dxfId="1113" priority="287">
      <formula>LEN(TRIM(J12))=0</formula>
    </cfRule>
    <cfRule type="containsText" dxfId="1112" priority="288" operator="containsText" text="DI ISI">
      <formula>NOT(ISERROR(SEARCH("DI ISI",J12)))</formula>
    </cfRule>
  </conditionalFormatting>
  <conditionalFormatting sqref="L12:L16">
    <cfRule type="containsBlanks" dxfId="1111" priority="285">
      <formula>LEN(TRIM(L12))=0</formula>
    </cfRule>
    <cfRule type="containsText" dxfId="1110" priority="286" operator="containsText" text="DI ISI">
      <formula>NOT(ISERROR(SEARCH("DI ISI",L12)))</formula>
    </cfRule>
  </conditionalFormatting>
  <conditionalFormatting sqref="O12:O16">
    <cfRule type="containsBlanks" dxfId="1109" priority="283">
      <formula>LEN(TRIM(O12))=0</formula>
    </cfRule>
    <cfRule type="containsText" dxfId="1108" priority="284" operator="containsText" text="DI ISI">
      <formula>NOT(ISERROR(SEARCH("DI ISI",O12)))</formula>
    </cfRule>
  </conditionalFormatting>
  <conditionalFormatting sqref="O12:O16">
    <cfRule type="containsBlanks" dxfId="1107" priority="281">
      <formula>LEN(TRIM(O12))=0</formula>
    </cfRule>
    <cfRule type="containsText" dxfId="1106" priority="282" operator="containsText" text="DI ISI">
      <formula>NOT(ISERROR(SEARCH("DI ISI",O12)))</formula>
    </cfRule>
  </conditionalFormatting>
  <conditionalFormatting sqref="AW12:AW16">
    <cfRule type="containsBlanks" dxfId="1105" priority="279">
      <formula>LEN(TRIM(AW12))=0</formula>
    </cfRule>
    <cfRule type="containsText" dxfId="1104" priority="280" operator="containsText" text="DI ISI">
      <formula>NOT(ISERROR(SEARCH("DI ISI",AW12)))</formula>
    </cfRule>
  </conditionalFormatting>
  <conditionalFormatting sqref="AA13:AA16 B13:C16 K13:K16 AK13:AK16 AO13:AV16 P13:P16 M13:N16">
    <cfRule type="containsBlanks" dxfId="1103" priority="277">
      <formula>LEN(TRIM(B13))=0</formula>
    </cfRule>
    <cfRule type="containsText" dxfId="1102" priority="278" operator="containsText" text="DI ISI">
      <formula>NOT(ISERROR(SEARCH("DI ISI",B13)))</formula>
    </cfRule>
  </conditionalFormatting>
  <conditionalFormatting sqref="J13:J16">
    <cfRule type="containsBlanks" dxfId="1101" priority="275">
      <formula>LEN(TRIM(J13))=0</formula>
    </cfRule>
    <cfRule type="containsText" dxfId="1100" priority="276" operator="containsText" text="DI ISI">
      <formula>NOT(ISERROR(SEARCH("DI ISI",J13)))</formula>
    </cfRule>
  </conditionalFormatting>
  <conditionalFormatting sqref="Q13:Q16">
    <cfRule type="containsBlanks" dxfId="1099" priority="273">
      <formula>LEN(TRIM(Q13))=0</formula>
    </cfRule>
    <cfRule type="containsText" dxfId="1098" priority="274" operator="containsText" text="DI ISI">
      <formula>NOT(ISERROR(SEARCH("DI ISI",Q13)))</formula>
    </cfRule>
  </conditionalFormatting>
  <conditionalFormatting sqref="R13:R16">
    <cfRule type="containsBlanks" dxfId="1097" priority="271">
      <formula>LEN(TRIM(R13))=0</formula>
    </cfRule>
    <cfRule type="containsText" dxfId="1096" priority="272" operator="containsText" text="DI ISI">
      <formula>NOT(ISERROR(SEARCH("DI ISI",R13)))</formula>
    </cfRule>
  </conditionalFormatting>
  <conditionalFormatting sqref="R13:R16">
    <cfRule type="containsText" dxfId="1095" priority="270" operator="containsText" text="alm.">
      <formula>NOT(ISERROR(SEARCH("alm.",R13)))</formula>
    </cfRule>
  </conditionalFormatting>
  <conditionalFormatting sqref="S13:S16">
    <cfRule type="containsBlanks" dxfId="1094" priority="268">
      <formula>LEN(TRIM(S13))=0</formula>
    </cfRule>
    <cfRule type="containsText" dxfId="1093" priority="269" operator="containsText" text="DI ISI">
      <formula>NOT(ISERROR(SEARCH("DI ISI",S13)))</formula>
    </cfRule>
  </conditionalFormatting>
  <conditionalFormatting sqref="T13:T16">
    <cfRule type="containsBlanks" dxfId="1092" priority="266">
      <formula>LEN(TRIM(T13))=0</formula>
    </cfRule>
    <cfRule type="containsText" dxfId="1091" priority="267" operator="containsText" text="DI ISI">
      <formula>NOT(ISERROR(SEARCH("DI ISI",T13)))</formula>
    </cfRule>
  </conditionalFormatting>
  <conditionalFormatting sqref="W13:W16">
    <cfRule type="containsBlanks" dxfId="1090" priority="264">
      <formula>LEN(TRIM(W13))=0</formula>
    </cfRule>
    <cfRule type="containsText" dxfId="1089" priority="265" operator="containsText" text="DI ISI">
      <formula>NOT(ISERROR(SEARCH("DI ISI",W13)))</formula>
    </cfRule>
  </conditionalFormatting>
  <conditionalFormatting sqref="X13:X16">
    <cfRule type="containsBlanks" dxfId="1088" priority="262">
      <formula>LEN(TRIM(X13))=0</formula>
    </cfRule>
    <cfRule type="containsText" dxfId="1087" priority="263" operator="containsText" text="DI ISI">
      <formula>NOT(ISERROR(SEARCH("DI ISI",X13)))</formula>
    </cfRule>
  </conditionalFormatting>
  <conditionalFormatting sqref="Z13:Z16">
    <cfRule type="containsBlanks" dxfId="1086" priority="260">
      <formula>LEN(TRIM(Z13))=0</formula>
    </cfRule>
    <cfRule type="containsText" dxfId="1085" priority="261" operator="containsText" text="DI ISI">
      <formula>NOT(ISERROR(SEARCH("DI ISI",Z13)))</formula>
    </cfRule>
  </conditionalFormatting>
  <conditionalFormatting sqref="AM13:AM16">
    <cfRule type="containsBlanks" dxfId="1084" priority="258">
      <formula>LEN(TRIM(AM13))=0</formula>
    </cfRule>
    <cfRule type="containsText" dxfId="1083" priority="259" operator="containsText" text="DI ISI">
      <formula>NOT(ISERROR(SEARCH("DI ISI",AM13)))</formula>
    </cfRule>
  </conditionalFormatting>
  <conditionalFormatting sqref="AN13:AN16">
    <cfRule type="containsBlanks" dxfId="1082" priority="256">
      <formula>LEN(TRIM(AN13))=0</formula>
    </cfRule>
    <cfRule type="containsText" dxfId="1081" priority="257" operator="containsText" text="DI ISI">
      <formula>NOT(ISERROR(SEARCH("DI ISI",AN13)))</formula>
    </cfRule>
  </conditionalFormatting>
  <conditionalFormatting sqref="K15:K16 AA15:AA16 B15:C16 AK15:AK16 AO15:AV16 M15:N16 P15:P16 T15:T16">
    <cfRule type="containsBlanks" dxfId="1080" priority="254">
      <formula>LEN(TRIM(B15))=0</formula>
    </cfRule>
    <cfRule type="containsText" dxfId="1079" priority="255" operator="containsText" text="DI ISI">
      <formula>NOT(ISERROR(SEARCH("DI ISI",B15)))</formula>
    </cfRule>
  </conditionalFormatting>
  <conditionalFormatting sqref="J15:J16">
    <cfRule type="containsBlanks" dxfId="1078" priority="252">
      <formula>LEN(TRIM(J15))=0</formula>
    </cfRule>
    <cfRule type="containsText" dxfId="1077" priority="253" operator="containsText" text="DI ISI">
      <formula>NOT(ISERROR(SEARCH("DI ISI",J15)))</formula>
    </cfRule>
  </conditionalFormatting>
  <conditionalFormatting sqref="Q15:Q16">
    <cfRule type="containsBlanks" dxfId="1076" priority="250">
      <formula>LEN(TRIM(Q15))=0</formula>
    </cfRule>
    <cfRule type="containsText" dxfId="1075" priority="251" operator="containsText" text="DI ISI">
      <formula>NOT(ISERROR(SEARCH("DI ISI",Q15)))</formula>
    </cfRule>
  </conditionalFormatting>
  <conditionalFormatting sqref="R15:R16">
    <cfRule type="containsBlanks" dxfId="1074" priority="248">
      <formula>LEN(TRIM(R15))=0</formula>
    </cfRule>
    <cfRule type="containsText" dxfId="1073" priority="249" operator="containsText" text="DI ISI">
      <formula>NOT(ISERROR(SEARCH("DI ISI",R15)))</formula>
    </cfRule>
  </conditionalFormatting>
  <conditionalFormatting sqref="R15:R16">
    <cfRule type="containsText" dxfId="1072" priority="247" operator="containsText" text="alm.">
      <formula>NOT(ISERROR(SEARCH("alm.",R15)))</formula>
    </cfRule>
  </conditionalFormatting>
  <conditionalFormatting sqref="S15:S16">
    <cfRule type="containsBlanks" dxfId="1071" priority="245">
      <formula>LEN(TRIM(S15))=0</formula>
    </cfRule>
    <cfRule type="containsText" dxfId="1070" priority="246" operator="containsText" text="DI ISI">
      <formula>NOT(ISERROR(SEARCH("DI ISI",S15)))</formula>
    </cfRule>
  </conditionalFormatting>
  <conditionalFormatting sqref="W15:W16">
    <cfRule type="containsBlanks" dxfId="1069" priority="243">
      <formula>LEN(TRIM(W15))=0</formula>
    </cfRule>
    <cfRule type="containsText" dxfId="1068" priority="244" operator="containsText" text="DI ISI">
      <formula>NOT(ISERROR(SEARCH("DI ISI",W15)))</formula>
    </cfRule>
  </conditionalFormatting>
  <conditionalFormatting sqref="X15:X16">
    <cfRule type="containsBlanks" dxfId="1067" priority="241">
      <formula>LEN(TRIM(X15))=0</formula>
    </cfRule>
    <cfRule type="containsText" dxfId="1066" priority="242" operator="containsText" text="DI ISI">
      <formula>NOT(ISERROR(SEARCH("DI ISI",X15)))</formula>
    </cfRule>
  </conditionalFormatting>
  <conditionalFormatting sqref="Z15:Z16">
    <cfRule type="containsBlanks" dxfId="1065" priority="239">
      <formula>LEN(TRIM(Z15))=0</formula>
    </cfRule>
    <cfRule type="containsText" dxfId="1064" priority="240" operator="containsText" text="DI ISI">
      <formula>NOT(ISERROR(SEARCH("DI ISI",Z15)))</formula>
    </cfRule>
  </conditionalFormatting>
  <conditionalFormatting sqref="AN15:AN16">
    <cfRule type="containsBlanks" dxfId="1063" priority="237">
      <formula>LEN(TRIM(AN15))=0</formula>
    </cfRule>
    <cfRule type="containsText" dxfId="1062" priority="238" operator="containsText" text="DI ISI">
      <formula>NOT(ISERROR(SEARCH("DI ISI",AN15)))</formula>
    </cfRule>
  </conditionalFormatting>
  <conditionalFormatting sqref="Z17:AB19 B17:K19 P17:X19 AD17:AD19 AF17:AF19 AH17:AH19 AJ17:AK19 M17:N19 AX17:AX19 AM17:AV19">
    <cfRule type="containsBlanks" dxfId="1061" priority="235">
      <formula>LEN(TRIM(B17))=0</formula>
    </cfRule>
    <cfRule type="containsText" dxfId="1060" priority="236" operator="containsText" text="DI ISI">
      <formula>NOT(ISERROR(SEARCH("DI ISI",B17)))</formula>
    </cfRule>
  </conditionalFormatting>
  <conditionalFormatting sqref="R17:R19">
    <cfRule type="containsText" dxfId="1059" priority="234" operator="containsText" text="alm.">
      <formula>NOT(ISERROR(SEARCH("alm.",R17)))</formula>
    </cfRule>
  </conditionalFormatting>
  <conditionalFormatting sqref="W17:W19">
    <cfRule type="containsBlanks" dxfId="1058" priority="232">
      <formula>LEN(TRIM(W17))=0</formula>
    </cfRule>
    <cfRule type="containsText" dxfId="1057" priority="233" operator="containsText" text="DI ISI">
      <formula>NOT(ISERROR(SEARCH("DI ISI",W17)))</formula>
    </cfRule>
  </conditionalFormatting>
  <conditionalFormatting sqref="AC17:AC19">
    <cfRule type="containsBlanks" dxfId="1056" priority="230">
      <formula>LEN(TRIM(AC17))=0</formula>
    </cfRule>
    <cfRule type="containsText" dxfId="1055" priority="231" operator="containsText" text="DI ISI">
      <formula>NOT(ISERROR(SEARCH("DI ISI",AC17)))</formula>
    </cfRule>
  </conditionalFormatting>
  <conditionalFormatting sqref="AE17:AE19">
    <cfRule type="containsBlanks" dxfId="1054" priority="228">
      <formula>LEN(TRIM(AE17))=0</formula>
    </cfRule>
    <cfRule type="containsText" dxfId="1053" priority="229" operator="containsText" text="DI ISI">
      <formula>NOT(ISERROR(SEARCH("DI ISI",AE17)))</formula>
    </cfRule>
  </conditionalFormatting>
  <conditionalFormatting sqref="AG17:AG19">
    <cfRule type="containsBlanks" dxfId="1052" priority="226">
      <formula>LEN(TRIM(AG17))=0</formula>
    </cfRule>
    <cfRule type="containsText" dxfId="1051" priority="227" operator="containsText" text="DI ISI">
      <formula>NOT(ISERROR(SEARCH("DI ISI",AG17)))</formula>
    </cfRule>
  </conditionalFormatting>
  <conditionalFormatting sqref="AI17:AI19">
    <cfRule type="containsBlanks" dxfId="1050" priority="224">
      <formula>LEN(TRIM(AI17))=0</formula>
    </cfRule>
    <cfRule type="containsText" dxfId="1049" priority="225" operator="containsText" text="DI ISI">
      <formula>NOT(ISERROR(SEARCH("DI ISI",AI17)))</formula>
    </cfRule>
  </conditionalFormatting>
  <conditionalFormatting sqref="AL17:AL19">
    <cfRule type="containsBlanks" dxfId="1048" priority="222">
      <formula>LEN(TRIM(AL17))=0</formula>
    </cfRule>
    <cfRule type="containsText" dxfId="1047" priority="223" operator="containsText" text="DI ISI">
      <formula>NOT(ISERROR(SEARCH("DI ISI",AL17)))</formula>
    </cfRule>
  </conditionalFormatting>
  <conditionalFormatting sqref="Y17:Y19">
    <cfRule type="containsBlanks" dxfId="1046" priority="220">
      <formula>LEN(TRIM(Y17))=0</formula>
    </cfRule>
    <cfRule type="containsText" dxfId="1045" priority="221" operator="containsText" text="DI ISI">
      <formula>NOT(ISERROR(SEARCH("DI ISI",Y17)))</formula>
    </cfRule>
  </conditionalFormatting>
  <conditionalFormatting sqref="J17:J19">
    <cfRule type="containsBlanks" dxfId="1044" priority="218">
      <formula>LEN(TRIM(J17))=0</formula>
    </cfRule>
    <cfRule type="containsText" dxfId="1043" priority="219" operator="containsText" text="DI ISI">
      <formula>NOT(ISERROR(SEARCH("DI ISI",J17)))</formula>
    </cfRule>
  </conditionalFormatting>
  <conditionalFormatting sqref="L17:L19">
    <cfRule type="containsBlanks" dxfId="1042" priority="216">
      <formula>LEN(TRIM(L17))=0</formula>
    </cfRule>
    <cfRule type="containsText" dxfId="1041" priority="217" operator="containsText" text="DI ISI">
      <formula>NOT(ISERROR(SEARCH("DI ISI",L17)))</formula>
    </cfRule>
  </conditionalFormatting>
  <conditionalFormatting sqref="O17:O19">
    <cfRule type="containsBlanks" dxfId="1040" priority="214">
      <formula>LEN(TRIM(O17))=0</formula>
    </cfRule>
    <cfRule type="containsText" dxfId="1039" priority="215" operator="containsText" text="DI ISI">
      <formula>NOT(ISERROR(SEARCH("DI ISI",O17)))</formula>
    </cfRule>
  </conditionalFormatting>
  <conditionalFormatting sqref="O17:O19">
    <cfRule type="containsBlanks" dxfId="1038" priority="212">
      <formula>LEN(TRIM(O17))=0</formula>
    </cfRule>
    <cfRule type="containsText" dxfId="1037" priority="213" operator="containsText" text="DI ISI">
      <formula>NOT(ISERROR(SEARCH("DI ISI",O17)))</formula>
    </cfRule>
  </conditionalFormatting>
  <conditionalFormatting sqref="AW17:AW19">
    <cfRule type="containsBlanks" dxfId="1036" priority="210">
      <formula>LEN(TRIM(AW17))=0</formula>
    </cfRule>
    <cfRule type="containsText" dxfId="1035" priority="211" operator="containsText" text="DI ISI">
      <formula>NOT(ISERROR(SEARCH("DI ISI",AW17)))</formula>
    </cfRule>
  </conditionalFormatting>
  <conditionalFormatting sqref="AA18:AA19 B18:C19 K18:K19 AK18:AK19 AO18:AV19 P18:P19 M18:N19">
    <cfRule type="containsBlanks" dxfId="1034" priority="208">
      <formula>LEN(TRIM(B18))=0</formula>
    </cfRule>
    <cfRule type="containsText" dxfId="1033" priority="209" operator="containsText" text="DI ISI">
      <formula>NOT(ISERROR(SEARCH("DI ISI",B18)))</formula>
    </cfRule>
  </conditionalFormatting>
  <conditionalFormatting sqref="J18:J19">
    <cfRule type="containsBlanks" dxfId="1032" priority="206">
      <formula>LEN(TRIM(J18))=0</formula>
    </cfRule>
    <cfRule type="containsText" dxfId="1031" priority="207" operator="containsText" text="DI ISI">
      <formula>NOT(ISERROR(SEARCH("DI ISI",J18)))</formula>
    </cfRule>
  </conditionalFormatting>
  <conditionalFormatting sqref="Q18:Q19">
    <cfRule type="containsBlanks" dxfId="1030" priority="204">
      <formula>LEN(TRIM(Q18))=0</formula>
    </cfRule>
    <cfRule type="containsText" dxfId="1029" priority="205" operator="containsText" text="DI ISI">
      <formula>NOT(ISERROR(SEARCH("DI ISI",Q18)))</formula>
    </cfRule>
  </conditionalFormatting>
  <conditionalFormatting sqref="R18:R19">
    <cfRule type="containsBlanks" dxfId="1028" priority="202">
      <formula>LEN(TRIM(R18))=0</formula>
    </cfRule>
    <cfRule type="containsText" dxfId="1027" priority="203" operator="containsText" text="DI ISI">
      <formula>NOT(ISERROR(SEARCH("DI ISI",R18)))</formula>
    </cfRule>
  </conditionalFormatting>
  <conditionalFormatting sqref="R18:R19">
    <cfRule type="containsText" dxfId="1026" priority="201" operator="containsText" text="alm.">
      <formula>NOT(ISERROR(SEARCH("alm.",R18)))</formula>
    </cfRule>
  </conditionalFormatting>
  <conditionalFormatting sqref="S18:S19">
    <cfRule type="containsBlanks" dxfId="1025" priority="199">
      <formula>LEN(TRIM(S18))=0</formula>
    </cfRule>
    <cfRule type="containsText" dxfId="1024" priority="200" operator="containsText" text="DI ISI">
      <formula>NOT(ISERROR(SEARCH("DI ISI",S18)))</formula>
    </cfRule>
  </conditionalFormatting>
  <conditionalFormatting sqref="T18:T19">
    <cfRule type="containsBlanks" dxfId="1023" priority="197">
      <formula>LEN(TRIM(T18))=0</formula>
    </cfRule>
    <cfRule type="containsText" dxfId="1022" priority="198" operator="containsText" text="DI ISI">
      <formula>NOT(ISERROR(SEARCH("DI ISI",T18)))</formula>
    </cfRule>
  </conditionalFormatting>
  <conditionalFormatting sqref="W18:W19">
    <cfRule type="containsBlanks" dxfId="1021" priority="195">
      <formula>LEN(TRIM(W18))=0</formula>
    </cfRule>
    <cfRule type="containsText" dxfId="1020" priority="196" operator="containsText" text="DI ISI">
      <formula>NOT(ISERROR(SEARCH("DI ISI",W18)))</formula>
    </cfRule>
  </conditionalFormatting>
  <conditionalFormatting sqref="X18:X19">
    <cfRule type="containsBlanks" dxfId="1019" priority="193">
      <formula>LEN(TRIM(X18))=0</formula>
    </cfRule>
    <cfRule type="containsText" dxfId="1018" priority="194" operator="containsText" text="DI ISI">
      <formula>NOT(ISERROR(SEARCH("DI ISI",X18)))</formula>
    </cfRule>
  </conditionalFormatting>
  <conditionalFormatting sqref="Z18:Z19">
    <cfRule type="containsBlanks" dxfId="1017" priority="191">
      <formula>LEN(TRIM(Z18))=0</formula>
    </cfRule>
    <cfRule type="containsText" dxfId="1016" priority="192" operator="containsText" text="DI ISI">
      <formula>NOT(ISERROR(SEARCH("DI ISI",Z18)))</formula>
    </cfRule>
  </conditionalFormatting>
  <conditionalFormatting sqref="AM18:AM19">
    <cfRule type="containsBlanks" dxfId="1015" priority="189">
      <formula>LEN(TRIM(AM18))=0</formula>
    </cfRule>
    <cfRule type="containsText" dxfId="1014" priority="190" operator="containsText" text="DI ISI">
      <formula>NOT(ISERROR(SEARCH("DI ISI",AM18)))</formula>
    </cfRule>
  </conditionalFormatting>
  <conditionalFormatting sqref="AN18:AN19">
    <cfRule type="containsBlanks" dxfId="1013" priority="187">
      <formula>LEN(TRIM(AN18))=0</formula>
    </cfRule>
    <cfRule type="containsText" dxfId="1012" priority="188" operator="containsText" text="DI ISI">
      <formula>NOT(ISERROR(SEARCH("DI ISI",AN18)))</formula>
    </cfRule>
  </conditionalFormatting>
  <conditionalFormatting sqref="Z20:AB25 B20:K25 P20:X25 M20:N25 AD20:AD25 AF20:AF25 AH20:AH25 AJ20:AK25 AX20:AX25 AM20:AV25">
    <cfRule type="containsBlanks" dxfId="1011" priority="185">
      <formula>LEN(TRIM(B20))=0</formula>
    </cfRule>
    <cfRule type="containsText" dxfId="1010" priority="186" operator="containsText" text="DI ISI">
      <formula>NOT(ISERROR(SEARCH("DI ISI",B20)))</formula>
    </cfRule>
  </conditionalFormatting>
  <conditionalFormatting sqref="R20:R25">
    <cfRule type="containsText" dxfId="1009" priority="184" operator="containsText" text="alm.">
      <formula>NOT(ISERROR(SEARCH("alm.",R20)))</formula>
    </cfRule>
  </conditionalFormatting>
  <conditionalFormatting sqref="W20:W25">
    <cfRule type="containsBlanks" dxfId="1008" priority="182">
      <formula>LEN(TRIM(W20))=0</formula>
    </cfRule>
    <cfRule type="containsText" dxfId="1007" priority="183" operator="containsText" text="DI ISI">
      <formula>NOT(ISERROR(SEARCH("DI ISI",W20)))</formula>
    </cfRule>
  </conditionalFormatting>
  <conditionalFormatting sqref="AC20:AC25">
    <cfRule type="containsBlanks" dxfId="1006" priority="180">
      <formula>LEN(TRIM(AC20))=0</formula>
    </cfRule>
    <cfRule type="containsText" dxfId="1005" priority="181" operator="containsText" text="DI ISI">
      <formula>NOT(ISERROR(SEARCH("DI ISI",AC20)))</formula>
    </cfRule>
  </conditionalFormatting>
  <conditionalFormatting sqref="AE20:AE25">
    <cfRule type="containsBlanks" dxfId="1004" priority="178">
      <formula>LEN(TRIM(AE20))=0</formula>
    </cfRule>
    <cfRule type="containsText" dxfId="1003" priority="179" operator="containsText" text="DI ISI">
      <formula>NOT(ISERROR(SEARCH("DI ISI",AE20)))</formula>
    </cfRule>
  </conditionalFormatting>
  <conditionalFormatting sqref="AG20:AG25">
    <cfRule type="containsBlanks" dxfId="1002" priority="176">
      <formula>LEN(TRIM(AG20))=0</formula>
    </cfRule>
    <cfRule type="containsText" dxfId="1001" priority="177" operator="containsText" text="DI ISI">
      <formula>NOT(ISERROR(SEARCH("DI ISI",AG20)))</formula>
    </cfRule>
  </conditionalFormatting>
  <conditionalFormatting sqref="AI20:AI25">
    <cfRule type="containsBlanks" dxfId="1000" priority="174">
      <formula>LEN(TRIM(AI20))=0</formula>
    </cfRule>
    <cfRule type="containsText" dxfId="999" priority="175" operator="containsText" text="DI ISI">
      <formula>NOT(ISERROR(SEARCH("DI ISI",AI20)))</formula>
    </cfRule>
  </conditionalFormatting>
  <conditionalFormatting sqref="AL20:AL25">
    <cfRule type="containsBlanks" dxfId="998" priority="172">
      <formula>LEN(TRIM(AL20))=0</formula>
    </cfRule>
    <cfRule type="containsText" dxfId="997" priority="173" operator="containsText" text="DI ISI">
      <formula>NOT(ISERROR(SEARCH("DI ISI",AL20)))</formula>
    </cfRule>
  </conditionalFormatting>
  <conditionalFormatting sqref="Y20:Y25">
    <cfRule type="containsBlanks" dxfId="996" priority="170">
      <formula>LEN(TRIM(Y20))=0</formula>
    </cfRule>
    <cfRule type="containsText" dxfId="995" priority="171" operator="containsText" text="DI ISI">
      <formula>NOT(ISERROR(SEARCH("DI ISI",Y20)))</formula>
    </cfRule>
  </conditionalFormatting>
  <conditionalFormatting sqref="J20:J25">
    <cfRule type="containsBlanks" dxfId="994" priority="168">
      <formula>LEN(TRIM(J20))=0</formula>
    </cfRule>
    <cfRule type="containsText" dxfId="993" priority="169" operator="containsText" text="DI ISI">
      <formula>NOT(ISERROR(SEARCH("DI ISI",J20)))</formula>
    </cfRule>
  </conditionalFormatting>
  <conditionalFormatting sqref="L20:L25">
    <cfRule type="containsBlanks" dxfId="992" priority="166">
      <formula>LEN(TRIM(L20))=0</formula>
    </cfRule>
    <cfRule type="containsText" dxfId="991" priority="167" operator="containsText" text="DI ISI">
      <formula>NOT(ISERROR(SEARCH("DI ISI",L20)))</formula>
    </cfRule>
  </conditionalFormatting>
  <conditionalFormatting sqref="O20:O25">
    <cfRule type="containsBlanks" dxfId="990" priority="164">
      <formula>LEN(TRIM(O20))=0</formula>
    </cfRule>
    <cfRule type="containsText" dxfId="989" priority="165" operator="containsText" text="DI ISI">
      <formula>NOT(ISERROR(SEARCH("DI ISI",O20)))</formula>
    </cfRule>
  </conditionalFormatting>
  <conditionalFormatting sqref="O20:O25">
    <cfRule type="containsBlanks" dxfId="988" priority="162">
      <formula>LEN(TRIM(O20))=0</formula>
    </cfRule>
    <cfRule type="containsText" dxfId="987" priority="163" operator="containsText" text="DI ISI">
      <formula>NOT(ISERROR(SEARCH("DI ISI",O20)))</formula>
    </cfRule>
  </conditionalFormatting>
  <conditionalFormatting sqref="AW20:AW25">
    <cfRule type="containsBlanks" dxfId="986" priority="160">
      <formula>LEN(TRIM(AW20))=0</formula>
    </cfRule>
    <cfRule type="containsText" dxfId="985" priority="161" operator="containsText" text="DI ISI">
      <formula>NOT(ISERROR(SEARCH("DI ISI",AW20)))</formula>
    </cfRule>
  </conditionalFormatting>
  <conditionalFormatting sqref="AA23:AA25 B23:C25 K23:K25 AK23:AK25 AO23:AV25 P23:P25 M23:N25">
    <cfRule type="containsBlanks" dxfId="984" priority="158">
      <formula>LEN(TRIM(B23))=0</formula>
    </cfRule>
    <cfRule type="containsText" dxfId="983" priority="159" operator="containsText" text="DI ISI">
      <formula>NOT(ISERROR(SEARCH("DI ISI",B23)))</formula>
    </cfRule>
  </conditionalFormatting>
  <conditionalFormatting sqref="J23:J25">
    <cfRule type="containsBlanks" dxfId="982" priority="156">
      <formula>LEN(TRIM(J23))=0</formula>
    </cfRule>
    <cfRule type="containsText" dxfId="981" priority="157" operator="containsText" text="DI ISI">
      <formula>NOT(ISERROR(SEARCH("DI ISI",J23)))</formula>
    </cfRule>
  </conditionalFormatting>
  <conditionalFormatting sqref="Q23:Q25">
    <cfRule type="containsBlanks" dxfId="980" priority="154">
      <formula>LEN(TRIM(Q23))=0</formula>
    </cfRule>
    <cfRule type="containsText" dxfId="979" priority="155" operator="containsText" text="DI ISI">
      <formula>NOT(ISERROR(SEARCH("DI ISI",Q23)))</formula>
    </cfRule>
  </conditionalFormatting>
  <conditionalFormatting sqref="R23:R25">
    <cfRule type="containsBlanks" dxfId="978" priority="152">
      <formula>LEN(TRIM(R23))=0</formula>
    </cfRule>
    <cfRule type="containsText" dxfId="977" priority="153" operator="containsText" text="DI ISI">
      <formula>NOT(ISERROR(SEARCH("DI ISI",R23)))</formula>
    </cfRule>
  </conditionalFormatting>
  <conditionalFormatting sqref="R23:R25">
    <cfRule type="containsText" dxfId="976" priority="151" operator="containsText" text="alm.">
      <formula>NOT(ISERROR(SEARCH("alm.",R23)))</formula>
    </cfRule>
  </conditionalFormatting>
  <conditionalFormatting sqref="S23:S25">
    <cfRule type="containsBlanks" dxfId="975" priority="149">
      <formula>LEN(TRIM(S23))=0</formula>
    </cfRule>
    <cfRule type="containsText" dxfId="974" priority="150" operator="containsText" text="DI ISI">
      <formula>NOT(ISERROR(SEARCH("DI ISI",S23)))</formula>
    </cfRule>
  </conditionalFormatting>
  <conditionalFormatting sqref="T23:T25">
    <cfRule type="containsBlanks" dxfId="973" priority="147">
      <formula>LEN(TRIM(T23))=0</formula>
    </cfRule>
    <cfRule type="containsText" dxfId="972" priority="148" operator="containsText" text="DI ISI">
      <formula>NOT(ISERROR(SEARCH("DI ISI",T23)))</formula>
    </cfRule>
  </conditionalFormatting>
  <conditionalFormatting sqref="W23:W25">
    <cfRule type="containsBlanks" dxfId="971" priority="145">
      <formula>LEN(TRIM(W23))=0</formula>
    </cfRule>
    <cfRule type="containsText" dxfId="970" priority="146" operator="containsText" text="DI ISI">
      <formula>NOT(ISERROR(SEARCH("DI ISI",W23)))</formula>
    </cfRule>
  </conditionalFormatting>
  <conditionalFormatting sqref="X23:X25">
    <cfRule type="containsBlanks" dxfId="969" priority="143">
      <formula>LEN(TRIM(X23))=0</formula>
    </cfRule>
    <cfRule type="containsText" dxfId="968" priority="144" operator="containsText" text="DI ISI">
      <formula>NOT(ISERROR(SEARCH("DI ISI",X23)))</formula>
    </cfRule>
  </conditionalFormatting>
  <conditionalFormatting sqref="Z23:Z25">
    <cfRule type="containsBlanks" dxfId="967" priority="141">
      <formula>LEN(TRIM(Z23))=0</formula>
    </cfRule>
    <cfRule type="containsText" dxfId="966" priority="142" operator="containsText" text="DI ISI">
      <formula>NOT(ISERROR(SEARCH("DI ISI",Z23)))</formula>
    </cfRule>
  </conditionalFormatting>
  <conditionalFormatting sqref="AM23:AM25">
    <cfRule type="containsBlanks" dxfId="965" priority="139">
      <formula>LEN(TRIM(AM23))=0</formula>
    </cfRule>
    <cfRule type="containsText" dxfId="964" priority="140" operator="containsText" text="DI ISI">
      <formula>NOT(ISERROR(SEARCH("DI ISI",AM23)))</formula>
    </cfRule>
  </conditionalFormatting>
  <conditionalFormatting sqref="AN23:AN25">
    <cfRule type="containsBlanks" dxfId="963" priority="137">
      <formula>LEN(TRIM(AN23))=0</formula>
    </cfRule>
    <cfRule type="containsText" dxfId="962" priority="138" operator="containsText" text="DI ISI">
      <formula>NOT(ISERROR(SEARCH("DI ISI",AN23)))</formula>
    </cfRule>
  </conditionalFormatting>
  <conditionalFormatting sqref="T25">
    <cfRule type="containsBlanks" dxfId="961" priority="135">
      <formula>LEN(TRIM(T25))=0</formula>
    </cfRule>
    <cfRule type="containsText" dxfId="960" priority="136" operator="containsText" text="DI ISI">
      <formula>NOT(ISERROR(SEARCH("DI ISI",T25)))</formula>
    </cfRule>
  </conditionalFormatting>
  <conditionalFormatting sqref="R25">
    <cfRule type="containsBlanks" dxfId="959" priority="133">
      <formula>LEN(TRIM(R25))=0</formula>
    </cfRule>
    <cfRule type="containsText" dxfId="958" priority="134" operator="containsText" text="DI ISI">
      <formula>NOT(ISERROR(SEARCH("DI ISI",R25)))</formula>
    </cfRule>
  </conditionalFormatting>
  <conditionalFormatting sqref="R25">
    <cfRule type="containsText" dxfId="957" priority="132" operator="containsText" text="alm.">
      <formula>NOT(ISERROR(SEARCH("alm.",R25)))</formula>
    </cfRule>
  </conditionalFormatting>
  <conditionalFormatting sqref="X25">
    <cfRule type="containsBlanks" dxfId="956" priority="130">
      <formula>LEN(TRIM(X25))=0</formula>
    </cfRule>
    <cfRule type="containsText" dxfId="955" priority="131" operator="containsText" text="DI ISI">
      <formula>NOT(ISERROR(SEARCH("DI ISI",X25)))</formula>
    </cfRule>
  </conditionalFormatting>
  <conditionalFormatting sqref="Z25">
    <cfRule type="containsBlanks" dxfId="954" priority="128">
      <formula>LEN(TRIM(Z25))=0</formula>
    </cfRule>
    <cfRule type="containsText" dxfId="953" priority="129" operator="containsText" text="DI ISI">
      <formula>NOT(ISERROR(SEARCH("DI ISI",Z25)))</formula>
    </cfRule>
  </conditionalFormatting>
  <conditionalFormatting sqref="K25 AA25 B25:C25 AK25 AO25:AV25 M25:N25 P25">
    <cfRule type="containsBlanks" dxfId="952" priority="126">
      <formula>LEN(TRIM(B25))=0</formula>
    </cfRule>
    <cfRule type="containsText" dxfId="951" priority="127" operator="containsText" text="DI ISI">
      <formula>NOT(ISERROR(SEARCH("DI ISI",B25)))</formula>
    </cfRule>
  </conditionalFormatting>
  <conditionalFormatting sqref="J25">
    <cfRule type="containsBlanks" dxfId="950" priority="124">
      <formula>LEN(TRIM(J25))=0</formula>
    </cfRule>
    <cfRule type="containsText" dxfId="949" priority="125" operator="containsText" text="DI ISI">
      <formula>NOT(ISERROR(SEARCH("DI ISI",J25)))</formula>
    </cfRule>
  </conditionalFormatting>
  <conditionalFormatting sqref="Q25">
    <cfRule type="containsBlanks" dxfId="948" priority="122">
      <formula>LEN(TRIM(Q25))=0</formula>
    </cfRule>
    <cfRule type="containsText" dxfId="947" priority="123" operator="containsText" text="DI ISI">
      <formula>NOT(ISERROR(SEARCH("DI ISI",Q25)))</formula>
    </cfRule>
  </conditionalFormatting>
  <conditionalFormatting sqref="R25">
    <cfRule type="containsBlanks" dxfId="946" priority="120">
      <formula>LEN(TRIM(R25))=0</formula>
    </cfRule>
    <cfRule type="containsText" dxfId="945" priority="121" operator="containsText" text="DI ISI">
      <formula>NOT(ISERROR(SEARCH("DI ISI",R25)))</formula>
    </cfRule>
  </conditionalFormatting>
  <conditionalFormatting sqref="R25">
    <cfRule type="containsText" dxfId="944" priority="119" operator="containsText" text="alm.">
      <formula>NOT(ISERROR(SEARCH("alm.",R25)))</formula>
    </cfRule>
  </conditionalFormatting>
  <conditionalFormatting sqref="S25">
    <cfRule type="containsBlanks" dxfId="943" priority="117">
      <formula>LEN(TRIM(S25))=0</formula>
    </cfRule>
    <cfRule type="containsText" dxfId="942" priority="118" operator="containsText" text="DI ISI">
      <formula>NOT(ISERROR(SEARCH("DI ISI",S25)))</formula>
    </cfRule>
  </conditionalFormatting>
  <conditionalFormatting sqref="T25">
    <cfRule type="containsBlanks" dxfId="941" priority="115">
      <formula>LEN(TRIM(T25))=0</formula>
    </cfRule>
    <cfRule type="containsText" dxfId="940" priority="116" operator="containsText" text="DI ISI">
      <formula>NOT(ISERROR(SEARCH("DI ISI",T25)))</formula>
    </cfRule>
  </conditionalFormatting>
  <conditionalFormatting sqref="W25">
    <cfRule type="containsBlanks" dxfId="939" priority="113">
      <formula>LEN(TRIM(W25))=0</formula>
    </cfRule>
    <cfRule type="containsText" dxfId="938" priority="114" operator="containsText" text="DI ISI">
      <formula>NOT(ISERROR(SEARCH("DI ISI",W25)))</formula>
    </cfRule>
  </conditionalFormatting>
  <conditionalFormatting sqref="X25">
    <cfRule type="containsBlanks" dxfId="937" priority="111">
      <formula>LEN(TRIM(X25))=0</formula>
    </cfRule>
    <cfRule type="containsText" dxfId="936" priority="112" operator="containsText" text="DI ISI">
      <formula>NOT(ISERROR(SEARCH("DI ISI",X25)))</formula>
    </cfRule>
  </conditionalFormatting>
  <conditionalFormatting sqref="Z25">
    <cfRule type="containsBlanks" dxfId="935" priority="109">
      <formula>LEN(TRIM(Z25))=0</formula>
    </cfRule>
    <cfRule type="containsText" dxfId="934" priority="110" operator="containsText" text="DI ISI">
      <formula>NOT(ISERROR(SEARCH("DI ISI",Z25)))</formula>
    </cfRule>
  </conditionalFormatting>
  <conditionalFormatting sqref="AM25">
    <cfRule type="containsBlanks" dxfId="933" priority="107">
      <formula>LEN(TRIM(AM25))=0</formula>
    </cfRule>
    <cfRule type="containsText" dxfId="932" priority="108" operator="containsText" text="DI ISI">
      <formula>NOT(ISERROR(SEARCH("DI ISI",AM25)))</formula>
    </cfRule>
  </conditionalFormatting>
  <conditionalFormatting sqref="AN25">
    <cfRule type="containsBlanks" dxfId="931" priority="105">
      <formula>LEN(TRIM(AN25))=0</formula>
    </cfRule>
    <cfRule type="containsText" dxfId="930" priority="106" operator="containsText" text="DI ISI">
      <formula>NOT(ISERROR(SEARCH("DI ISI",AN25)))</formula>
    </cfRule>
  </conditionalFormatting>
  <conditionalFormatting sqref="AN25">
    <cfRule type="containsBlanks" dxfId="929" priority="103">
      <formula>LEN(TRIM(AN25))=0</formula>
    </cfRule>
    <cfRule type="containsText" dxfId="928" priority="104" operator="containsText" text="DI ISI">
      <formula>NOT(ISERROR(SEARCH("DI ISI",AN25)))</formula>
    </cfRule>
  </conditionalFormatting>
  <conditionalFormatting sqref="P26:X28 Z26:AB28 B26:K28 AD26:AD28 AF26:AF28 AH26:AH28 AJ26:AK28 M26:N28 AX26:AX28 AM26:AV28">
    <cfRule type="containsBlanks" dxfId="927" priority="101">
      <formula>LEN(TRIM(B26))=0</formula>
    </cfRule>
    <cfRule type="containsText" dxfId="926" priority="102" operator="containsText" text="DI ISI">
      <formula>NOT(ISERROR(SEARCH("DI ISI",B26)))</formula>
    </cfRule>
  </conditionalFormatting>
  <conditionalFormatting sqref="R26:R28">
    <cfRule type="containsText" dxfId="925" priority="100" operator="containsText" text="alm.">
      <formula>NOT(ISERROR(SEARCH("alm.",R26)))</formula>
    </cfRule>
  </conditionalFormatting>
  <conditionalFormatting sqref="W26:W28">
    <cfRule type="containsBlanks" dxfId="924" priority="98">
      <formula>LEN(TRIM(W26))=0</formula>
    </cfRule>
    <cfRule type="containsText" dxfId="923" priority="99" operator="containsText" text="DI ISI">
      <formula>NOT(ISERROR(SEARCH("DI ISI",W26)))</formula>
    </cfRule>
  </conditionalFormatting>
  <conditionalFormatting sqref="AC26:AC28">
    <cfRule type="containsBlanks" dxfId="922" priority="96">
      <formula>LEN(TRIM(AC26))=0</formula>
    </cfRule>
    <cfRule type="containsText" dxfId="921" priority="97" operator="containsText" text="DI ISI">
      <formula>NOT(ISERROR(SEARCH("DI ISI",AC26)))</formula>
    </cfRule>
  </conditionalFormatting>
  <conditionalFormatting sqref="AE26:AE28">
    <cfRule type="containsBlanks" dxfId="920" priority="94">
      <formula>LEN(TRIM(AE26))=0</formula>
    </cfRule>
    <cfRule type="containsText" dxfId="919" priority="95" operator="containsText" text="DI ISI">
      <formula>NOT(ISERROR(SEARCH("DI ISI",AE26)))</formula>
    </cfRule>
  </conditionalFormatting>
  <conditionalFormatting sqref="AG26:AG28">
    <cfRule type="containsBlanks" dxfId="918" priority="92">
      <formula>LEN(TRIM(AG26))=0</formula>
    </cfRule>
    <cfRule type="containsText" dxfId="917" priority="93" operator="containsText" text="DI ISI">
      <formula>NOT(ISERROR(SEARCH("DI ISI",AG26)))</formula>
    </cfRule>
  </conditionalFormatting>
  <conditionalFormatting sqref="AI26:AI28">
    <cfRule type="containsBlanks" dxfId="916" priority="90">
      <formula>LEN(TRIM(AI26))=0</formula>
    </cfRule>
    <cfRule type="containsText" dxfId="915" priority="91" operator="containsText" text="DI ISI">
      <formula>NOT(ISERROR(SEARCH("DI ISI",AI26)))</formula>
    </cfRule>
  </conditionalFormatting>
  <conditionalFormatting sqref="AL26:AL28">
    <cfRule type="containsBlanks" dxfId="914" priority="88">
      <formula>LEN(TRIM(AL26))=0</formula>
    </cfRule>
    <cfRule type="containsText" dxfId="913" priority="89" operator="containsText" text="DI ISI">
      <formula>NOT(ISERROR(SEARCH("DI ISI",AL26)))</formula>
    </cfRule>
  </conditionalFormatting>
  <conditionalFormatting sqref="Y26:Y28">
    <cfRule type="containsBlanks" dxfId="912" priority="86">
      <formula>LEN(TRIM(Y26))=0</formula>
    </cfRule>
    <cfRule type="containsText" dxfId="911" priority="87" operator="containsText" text="DI ISI">
      <formula>NOT(ISERROR(SEARCH("DI ISI",Y26)))</formula>
    </cfRule>
  </conditionalFormatting>
  <conditionalFormatting sqref="J26:J28">
    <cfRule type="containsBlanks" dxfId="910" priority="84">
      <formula>LEN(TRIM(J26))=0</formula>
    </cfRule>
    <cfRule type="containsText" dxfId="909" priority="85" operator="containsText" text="DI ISI">
      <formula>NOT(ISERROR(SEARCH("DI ISI",J26)))</formula>
    </cfRule>
  </conditionalFormatting>
  <conditionalFormatting sqref="L26:L28">
    <cfRule type="containsBlanks" dxfId="908" priority="82">
      <formula>LEN(TRIM(L26))=0</formula>
    </cfRule>
    <cfRule type="containsText" dxfId="907" priority="83" operator="containsText" text="DI ISI">
      <formula>NOT(ISERROR(SEARCH("DI ISI",L26)))</formula>
    </cfRule>
  </conditionalFormatting>
  <conditionalFormatting sqref="O26:O28">
    <cfRule type="containsBlanks" dxfId="906" priority="80">
      <formula>LEN(TRIM(O26))=0</formula>
    </cfRule>
    <cfRule type="containsText" dxfId="905" priority="81" operator="containsText" text="DI ISI">
      <formula>NOT(ISERROR(SEARCH("DI ISI",O26)))</formula>
    </cfRule>
  </conditionalFormatting>
  <conditionalFormatting sqref="O26:O28">
    <cfRule type="containsBlanks" dxfId="904" priority="78">
      <formula>LEN(TRIM(O26))=0</formula>
    </cfRule>
    <cfRule type="containsText" dxfId="903" priority="79" operator="containsText" text="DI ISI">
      <formula>NOT(ISERROR(SEARCH("DI ISI",O26)))</formula>
    </cfRule>
  </conditionalFormatting>
  <conditionalFormatting sqref="AW26:AW28">
    <cfRule type="containsBlanks" dxfId="902" priority="76">
      <formula>LEN(TRIM(AW26))=0</formula>
    </cfRule>
    <cfRule type="containsText" dxfId="901" priority="77" operator="containsText" text="DI ISI">
      <formula>NOT(ISERROR(SEARCH("DI ISI",AW26)))</formula>
    </cfRule>
  </conditionalFormatting>
  <conditionalFormatting sqref="AA27:AA28 B27:C28 K27:K28 AK27:AK28 AO27:AV28 P27:P28 M27:N28">
    <cfRule type="containsBlanks" dxfId="900" priority="74">
      <formula>LEN(TRIM(B27))=0</formula>
    </cfRule>
    <cfRule type="containsText" dxfId="899" priority="75" operator="containsText" text="DI ISI">
      <formula>NOT(ISERROR(SEARCH("DI ISI",B27)))</formula>
    </cfRule>
  </conditionalFormatting>
  <conditionalFormatting sqref="J27:J28">
    <cfRule type="containsBlanks" dxfId="898" priority="72">
      <formula>LEN(TRIM(J27))=0</formula>
    </cfRule>
    <cfRule type="containsText" dxfId="897" priority="73" operator="containsText" text="DI ISI">
      <formula>NOT(ISERROR(SEARCH("DI ISI",J27)))</formula>
    </cfRule>
  </conditionalFormatting>
  <conditionalFormatting sqref="Q27:Q28">
    <cfRule type="containsBlanks" dxfId="896" priority="70">
      <formula>LEN(TRIM(Q27))=0</formula>
    </cfRule>
    <cfRule type="containsText" dxfId="895" priority="71" operator="containsText" text="DI ISI">
      <formula>NOT(ISERROR(SEARCH("DI ISI",Q27)))</formula>
    </cfRule>
  </conditionalFormatting>
  <conditionalFormatting sqref="R27:R28">
    <cfRule type="containsBlanks" dxfId="894" priority="68">
      <formula>LEN(TRIM(R27))=0</formula>
    </cfRule>
    <cfRule type="containsText" dxfId="893" priority="69" operator="containsText" text="DI ISI">
      <formula>NOT(ISERROR(SEARCH("DI ISI",R27)))</formula>
    </cfRule>
  </conditionalFormatting>
  <conditionalFormatting sqref="R27:R28">
    <cfRule type="containsText" dxfId="892" priority="67" operator="containsText" text="alm.">
      <formula>NOT(ISERROR(SEARCH("alm.",R27)))</formula>
    </cfRule>
  </conditionalFormatting>
  <conditionalFormatting sqref="S27:S28">
    <cfRule type="containsBlanks" dxfId="891" priority="65">
      <formula>LEN(TRIM(S27))=0</formula>
    </cfRule>
    <cfRule type="containsText" dxfId="890" priority="66" operator="containsText" text="DI ISI">
      <formula>NOT(ISERROR(SEARCH("DI ISI",S27)))</formula>
    </cfRule>
  </conditionalFormatting>
  <conditionalFormatting sqref="T27:T28">
    <cfRule type="containsBlanks" dxfId="889" priority="63">
      <formula>LEN(TRIM(T27))=0</formula>
    </cfRule>
    <cfRule type="containsText" dxfId="888" priority="64" operator="containsText" text="DI ISI">
      <formula>NOT(ISERROR(SEARCH("DI ISI",T27)))</formula>
    </cfRule>
  </conditionalFormatting>
  <conditionalFormatting sqref="W27:W28">
    <cfRule type="containsBlanks" dxfId="887" priority="61">
      <formula>LEN(TRIM(W27))=0</formula>
    </cfRule>
    <cfRule type="containsText" dxfId="886" priority="62" operator="containsText" text="DI ISI">
      <formula>NOT(ISERROR(SEARCH("DI ISI",W27)))</formula>
    </cfRule>
  </conditionalFormatting>
  <conditionalFormatting sqref="X27:X28">
    <cfRule type="containsBlanks" dxfId="885" priority="59">
      <formula>LEN(TRIM(X27))=0</formula>
    </cfRule>
    <cfRule type="containsText" dxfId="884" priority="60" operator="containsText" text="DI ISI">
      <formula>NOT(ISERROR(SEARCH("DI ISI",X27)))</formula>
    </cfRule>
  </conditionalFormatting>
  <conditionalFormatting sqref="Z27:Z28">
    <cfRule type="containsBlanks" dxfId="883" priority="57">
      <formula>LEN(TRIM(Z27))=0</formula>
    </cfRule>
    <cfRule type="containsText" dxfId="882" priority="58" operator="containsText" text="DI ISI">
      <formula>NOT(ISERROR(SEARCH("DI ISI",Z27)))</formula>
    </cfRule>
  </conditionalFormatting>
  <conditionalFormatting sqref="AM27:AM28">
    <cfRule type="containsBlanks" dxfId="881" priority="55">
      <formula>LEN(TRIM(AM27))=0</formula>
    </cfRule>
    <cfRule type="containsText" dxfId="880" priority="56" operator="containsText" text="DI ISI">
      <formula>NOT(ISERROR(SEARCH("DI ISI",AM27)))</formula>
    </cfRule>
  </conditionalFormatting>
  <conditionalFormatting sqref="AN27:AN28">
    <cfRule type="containsBlanks" dxfId="879" priority="53">
      <formula>LEN(TRIM(AN27))=0</formula>
    </cfRule>
    <cfRule type="containsText" dxfId="878" priority="54" operator="containsText" text="DI ISI">
      <formula>NOT(ISERROR(SEARCH("DI ISI",AN27)))</formula>
    </cfRule>
  </conditionalFormatting>
  <conditionalFormatting sqref="Z29:AB32 B29:K32 AD29:AD32 AF29:AF32 AH29:AH32 AJ29:AK32 M29:N32 AX29:AX32 P29:X32 AM29:AV32">
    <cfRule type="containsBlanks" dxfId="877" priority="51">
      <formula>LEN(TRIM(B29))=0</formula>
    </cfRule>
    <cfRule type="containsText" dxfId="876" priority="52" operator="containsText" text="DI ISI">
      <formula>NOT(ISERROR(SEARCH("DI ISI",B29)))</formula>
    </cfRule>
  </conditionalFormatting>
  <conditionalFormatting sqref="R29:R32">
    <cfRule type="containsText" dxfId="875" priority="50" operator="containsText" text="alm.">
      <formula>NOT(ISERROR(SEARCH("alm.",R29)))</formula>
    </cfRule>
  </conditionalFormatting>
  <conditionalFormatting sqref="W29:W32">
    <cfRule type="containsBlanks" dxfId="874" priority="48">
      <formula>LEN(TRIM(W29))=0</formula>
    </cfRule>
    <cfRule type="containsText" dxfId="873" priority="49" operator="containsText" text="DI ISI">
      <formula>NOT(ISERROR(SEARCH("DI ISI",W29)))</formula>
    </cfRule>
  </conditionalFormatting>
  <conditionalFormatting sqref="AC29:AC32">
    <cfRule type="containsBlanks" dxfId="872" priority="46">
      <formula>LEN(TRIM(AC29))=0</formula>
    </cfRule>
    <cfRule type="containsText" dxfId="871" priority="47" operator="containsText" text="DI ISI">
      <formula>NOT(ISERROR(SEARCH("DI ISI",AC29)))</formula>
    </cfRule>
  </conditionalFormatting>
  <conditionalFormatting sqref="AE29:AE32">
    <cfRule type="containsBlanks" dxfId="870" priority="44">
      <formula>LEN(TRIM(AE29))=0</formula>
    </cfRule>
    <cfRule type="containsText" dxfId="869" priority="45" operator="containsText" text="DI ISI">
      <formula>NOT(ISERROR(SEARCH("DI ISI",AE29)))</formula>
    </cfRule>
  </conditionalFormatting>
  <conditionalFormatting sqref="AG29:AG32">
    <cfRule type="containsBlanks" dxfId="868" priority="42">
      <formula>LEN(TRIM(AG29))=0</formula>
    </cfRule>
    <cfRule type="containsText" dxfId="867" priority="43" operator="containsText" text="DI ISI">
      <formula>NOT(ISERROR(SEARCH("DI ISI",AG29)))</formula>
    </cfRule>
  </conditionalFormatting>
  <conditionalFormatting sqref="AI29:AI32">
    <cfRule type="containsBlanks" dxfId="866" priority="40">
      <formula>LEN(TRIM(AI29))=0</formula>
    </cfRule>
    <cfRule type="containsText" dxfId="865" priority="41" operator="containsText" text="DI ISI">
      <formula>NOT(ISERROR(SEARCH("DI ISI",AI29)))</formula>
    </cfRule>
  </conditionalFormatting>
  <conditionalFormatting sqref="AL29:AL32">
    <cfRule type="containsBlanks" dxfId="864" priority="38">
      <formula>LEN(TRIM(AL29))=0</formula>
    </cfRule>
    <cfRule type="containsText" dxfId="863" priority="39" operator="containsText" text="DI ISI">
      <formula>NOT(ISERROR(SEARCH("DI ISI",AL29)))</formula>
    </cfRule>
  </conditionalFormatting>
  <conditionalFormatting sqref="Y29:Y32">
    <cfRule type="containsBlanks" dxfId="862" priority="36">
      <formula>LEN(TRIM(Y29))=0</formula>
    </cfRule>
    <cfRule type="containsText" dxfId="861" priority="37" operator="containsText" text="DI ISI">
      <formula>NOT(ISERROR(SEARCH("DI ISI",Y29)))</formula>
    </cfRule>
  </conditionalFormatting>
  <conditionalFormatting sqref="J29:J32">
    <cfRule type="containsBlanks" dxfId="860" priority="34">
      <formula>LEN(TRIM(J29))=0</formula>
    </cfRule>
    <cfRule type="containsText" dxfId="859" priority="35" operator="containsText" text="DI ISI">
      <formula>NOT(ISERROR(SEARCH("DI ISI",J29)))</formula>
    </cfRule>
  </conditionalFormatting>
  <conditionalFormatting sqref="L29:L32">
    <cfRule type="containsBlanks" dxfId="858" priority="32">
      <formula>LEN(TRIM(L29))=0</formula>
    </cfRule>
    <cfRule type="containsText" dxfId="857" priority="33" operator="containsText" text="DI ISI">
      <formula>NOT(ISERROR(SEARCH("DI ISI",L29)))</formula>
    </cfRule>
  </conditionalFormatting>
  <conditionalFormatting sqref="O29:O32">
    <cfRule type="containsBlanks" dxfId="856" priority="30">
      <formula>LEN(TRIM(O29))=0</formula>
    </cfRule>
    <cfRule type="containsText" dxfId="855" priority="31" operator="containsText" text="DI ISI">
      <formula>NOT(ISERROR(SEARCH("DI ISI",O29)))</formula>
    </cfRule>
  </conditionalFormatting>
  <conditionalFormatting sqref="O29:O32">
    <cfRule type="containsBlanks" dxfId="854" priority="28">
      <formula>LEN(TRIM(O29))=0</formula>
    </cfRule>
    <cfRule type="containsText" dxfId="853" priority="29" operator="containsText" text="DI ISI">
      <formula>NOT(ISERROR(SEARCH("DI ISI",O29)))</formula>
    </cfRule>
  </conditionalFormatting>
  <conditionalFormatting sqref="AW29:AW32">
    <cfRule type="containsBlanks" dxfId="852" priority="26">
      <formula>LEN(TRIM(AW29))=0</formula>
    </cfRule>
    <cfRule type="containsText" dxfId="851" priority="27" operator="containsText" text="DI ISI">
      <formula>NOT(ISERROR(SEARCH("DI ISI",AW29)))</formula>
    </cfRule>
  </conditionalFormatting>
  <conditionalFormatting sqref="AA29:AA32 B29:C32 K29:K32 AK29:AK32 AO29:AV32 P29:P32 M29:N32">
    <cfRule type="containsBlanks" dxfId="850" priority="24">
      <formula>LEN(TRIM(B29))=0</formula>
    </cfRule>
    <cfRule type="containsText" dxfId="849" priority="25" operator="containsText" text="DI ISI">
      <formula>NOT(ISERROR(SEARCH("DI ISI",B29)))</formula>
    </cfRule>
  </conditionalFormatting>
  <conditionalFormatting sqref="J29:J32">
    <cfRule type="containsBlanks" dxfId="848" priority="22">
      <formula>LEN(TRIM(J29))=0</formula>
    </cfRule>
    <cfRule type="containsText" dxfId="847" priority="23" operator="containsText" text="DI ISI">
      <formula>NOT(ISERROR(SEARCH("DI ISI",J29)))</formula>
    </cfRule>
  </conditionalFormatting>
  <conditionalFormatting sqref="Q29:Q32">
    <cfRule type="containsBlanks" dxfId="846" priority="20">
      <formula>LEN(TRIM(Q29))=0</formula>
    </cfRule>
    <cfRule type="containsText" dxfId="845" priority="21" operator="containsText" text="DI ISI">
      <formula>NOT(ISERROR(SEARCH("DI ISI",Q29)))</formula>
    </cfRule>
  </conditionalFormatting>
  <conditionalFormatting sqref="R29:R32">
    <cfRule type="containsBlanks" dxfId="844" priority="18">
      <formula>LEN(TRIM(R29))=0</formula>
    </cfRule>
    <cfRule type="containsText" dxfId="843" priority="19" operator="containsText" text="DI ISI">
      <formula>NOT(ISERROR(SEARCH("DI ISI",R29)))</formula>
    </cfRule>
  </conditionalFormatting>
  <conditionalFormatting sqref="R29:R32">
    <cfRule type="containsText" dxfId="842" priority="17" operator="containsText" text="alm.">
      <formula>NOT(ISERROR(SEARCH("alm.",R29)))</formula>
    </cfRule>
  </conditionalFormatting>
  <conditionalFormatting sqref="S29:S32">
    <cfRule type="containsBlanks" dxfId="841" priority="15">
      <formula>LEN(TRIM(S29))=0</formula>
    </cfRule>
    <cfRule type="containsText" dxfId="840" priority="16" operator="containsText" text="DI ISI">
      <formula>NOT(ISERROR(SEARCH("DI ISI",S29)))</formula>
    </cfRule>
  </conditionalFormatting>
  <conditionalFormatting sqref="T29:T32">
    <cfRule type="containsBlanks" dxfId="839" priority="13">
      <formula>LEN(TRIM(T29))=0</formula>
    </cfRule>
    <cfRule type="containsText" dxfId="838" priority="14" operator="containsText" text="DI ISI">
      <formula>NOT(ISERROR(SEARCH("DI ISI",T29)))</formula>
    </cfRule>
  </conditionalFormatting>
  <conditionalFormatting sqref="W29:W32">
    <cfRule type="containsBlanks" dxfId="837" priority="11">
      <formula>LEN(TRIM(W29))=0</formula>
    </cfRule>
    <cfRule type="containsText" dxfId="836" priority="12" operator="containsText" text="DI ISI">
      <formula>NOT(ISERROR(SEARCH("DI ISI",W29)))</formula>
    </cfRule>
  </conditionalFormatting>
  <conditionalFormatting sqref="X29:X32">
    <cfRule type="containsBlanks" dxfId="835" priority="9">
      <formula>LEN(TRIM(X29))=0</formula>
    </cfRule>
    <cfRule type="containsText" dxfId="834" priority="10" operator="containsText" text="DI ISI">
      <formula>NOT(ISERROR(SEARCH("DI ISI",X29)))</formula>
    </cfRule>
  </conditionalFormatting>
  <conditionalFormatting sqref="Z29:Z32">
    <cfRule type="containsBlanks" dxfId="833" priority="7">
      <formula>LEN(TRIM(Z29))=0</formula>
    </cfRule>
    <cfRule type="containsText" dxfId="832" priority="8" operator="containsText" text="DI ISI">
      <formula>NOT(ISERROR(SEARCH("DI ISI",Z29)))</formula>
    </cfRule>
  </conditionalFormatting>
  <conditionalFormatting sqref="AM29:AM32">
    <cfRule type="containsBlanks" dxfId="831" priority="5">
      <formula>LEN(TRIM(AM29))=0</formula>
    </cfRule>
    <cfRule type="containsText" dxfId="830" priority="6" operator="containsText" text="DI ISI">
      <formula>NOT(ISERROR(SEARCH("DI ISI",AM29)))</formula>
    </cfRule>
  </conditionalFormatting>
  <conditionalFormatting sqref="AN29:AN32">
    <cfRule type="containsBlanks" dxfId="829" priority="3">
      <formula>LEN(TRIM(AN29))=0</formula>
    </cfRule>
    <cfRule type="containsText" dxfId="828" priority="4" operator="containsText" text="DI ISI">
      <formula>NOT(ISERROR(SEARCH("DI ISI",AN29)))</formula>
    </cfRule>
  </conditionalFormatting>
  <conditionalFormatting sqref="D33">
    <cfRule type="containsBlanks" dxfId="827" priority="1">
      <formula>LEN(TRIM(D33))=0</formula>
    </cfRule>
    <cfRule type="containsText" dxfId="826" priority="2" operator="containsText" text="DI ISI">
      <formula>NOT(ISERROR(SEARCH("DI ISI",D33)))</formula>
    </cfRule>
  </conditionalFormatting>
  <dataValidations count="12">
    <dataValidation type="textLength" errorStyle="information" operator="equal" allowBlank="1" showInputMessage="1" showErrorMessage="1" error="Masukkan 16 Digit!" sqref="AS4:AT4 AT5:AT6 AS7:AT7 AT8:AT11 AS12:AT12 AT13:AT16 AS17:AT17 AT18:AT19 AS20:AT22 AT23:AT25 AS26:AT26 AT27:AT32" xr:uid="{B94190C7-1C0A-4676-9663-1FEFD719A3DB}">
      <formula1>16</formula1>
    </dataValidation>
    <dataValidation type="textLength" operator="equal" allowBlank="1" showInputMessage="1" showErrorMessage="1" error="Masukkan 16 Digit!" sqref="AS23:AS25 AS5:AS6 AS8:AS11 AS13:AS16 AS18:AS19 AS27:AS32" xr:uid="{F5424921-9B36-4123-B708-F3EB39049B71}">
      <formula1>16</formula1>
    </dataValidation>
    <dataValidation type="textLength" errorStyle="information" operator="equal" allowBlank="1" error="Masukkan 16 Digit!" sqref="M12 M1:M4 M7 M17 M20:M22 M26" xr:uid="{7B51DCB1-F7B1-4701-877B-02BF6C20AA21}">
      <formula1>8</formula1>
    </dataValidation>
    <dataValidation type="textLength" errorStyle="information" operator="equal" allowBlank="1" errorTitle="TAHUN LAHIR" error="pastikan 08/08/2008" promptTitle="TAHUN LAHIR" prompt="pastikan CONTOH : 08/08/2008" sqref="M5:M6 M8:M11 M13:M16 M18:M19 M23:M25 P4:P32 M27:M32" xr:uid="{4BF9B909-59E5-44BC-BA41-177E1047BD4A}">
      <formula1>8</formula1>
    </dataValidation>
    <dataValidation type="list" allowBlank="1" showInputMessage="1" showErrorMessage="1" sqref="Q4:Q32 S4:S32" xr:uid="{FD9730BB-5257-4A56-B40A-CEA93E2A81D3}">
      <formula1>"01,02,03,04,05,06,07,08,09,10,11,12,13,14,15,16,17,18"</formula1>
    </dataValidation>
    <dataValidation type="list" allowBlank="1" showInputMessage="1" showErrorMessage="1" sqref="W4:W32 Y4:Y32" xr:uid="{2149CBCB-D6AF-4578-877D-8789B9DD0605}">
      <formula1>"0,1,2,3,4,5,6,7,8,9"</formula1>
    </dataValidation>
    <dataValidation type="list" allowBlank="1" showInputMessage="1" showErrorMessage="1" sqref="AA4:AA32 AC4:AC32" xr:uid="{6B1C3225-507A-4B26-B743-B5EF75C2BB9A}">
      <formula1>"1,2,3,4,5,6"</formula1>
    </dataValidation>
    <dataValidation type="list" allowBlank="1" showInputMessage="1" showErrorMessage="1" sqref="AE4:AE32" xr:uid="{9B28D8A8-0E16-49C5-AF20-1D533325466F}">
      <formula1>"1,2,3,4,5,6,7,8"</formula1>
    </dataValidation>
    <dataValidation type="list" allowBlank="1" showInputMessage="1" showErrorMessage="1" sqref="AL4:AL32 AG4:AG32" xr:uid="{2846B7BA-81AA-42CB-8EC8-F7FF721F75AD}">
      <formula1>"1,2,3,4,5"</formula1>
    </dataValidation>
    <dataValidation type="list" allowBlank="1" showInputMessage="1" showErrorMessage="1" sqref="AI4:AI32" xr:uid="{AF3BBDF8-49EA-4657-A9C4-FED4BB6DC52A}">
      <formula1>"1,2,3,4,5,6,7"</formula1>
    </dataValidation>
    <dataValidation type="textLength" allowBlank="1" showInputMessage="1" showErrorMessage="1" errorTitle="NIK" error="masukkan angka 16 digit" promptTitle="NIK" prompt="MASUKKAN 16 DIGIT" sqref="O4:O32 L4:L32" xr:uid="{FE9012C6-B58E-40B2-8E29-2E76A8618914}">
      <formula1>10</formula1>
      <formula2>16</formula2>
    </dataValidation>
    <dataValidation type="textLength" allowBlank="1" showInputMessage="1" showErrorMessage="1" errorTitle="NIK" error="masukkan angka 16 digit" promptTitle="NIK" prompt="16 digit NIK" sqref="J4:J32" xr:uid="{5063DBC6-9EEE-4D36-95C8-688D71E0F513}">
      <formula1>16</formula1>
      <formula2>16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91CE-781B-4CD3-B89B-DBE107AED404}">
  <dimension ref="A1:AY33"/>
  <sheetViews>
    <sheetView zoomScale="130" zoomScaleNormal="130" workbookViewId="0">
      <selection activeCell="E13" sqref="E13"/>
    </sheetView>
  </sheetViews>
  <sheetFormatPr defaultRowHeight="15" x14ac:dyDescent="0.25"/>
  <cols>
    <col min="4" max="4" width="40.5703125" bestFit="1" customWidth="1"/>
  </cols>
  <sheetData>
    <row r="1" spans="1:51" x14ac:dyDescent="0.25">
      <c r="A1" s="138" t="s">
        <v>61</v>
      </c>
      <c r="B1" s="140" t="s">
        <v>0</v>
      </c>
      <c r="C1" s="140" t="s">
        <v>1</v>
      </c>
      <c r="D1" s="140" t="s">
        <v>2</v>
      </c>
      <c r="E1" s="140" t="s">
        <v>3</v>
      </c>
      <c r="F1" s="143" t="s">
        <v>4</v>
      </c>
      <c r="G1" s="144"/>
      <c r="H1" s="128" t="s">
        <v>5</v>
      </c>
      <c r="I1" s="128" t="s">
        <v>6</v>
      </c>
      <c r="J1" s="107" t="s">
        <v>7</v>
      </c>
      <c r="K1" s="129" t="s">
        <v>8</v>
      </c>
      <c r="L1" s="130"/>
      <c r="M1" s="130"/>
      <c r="N1" s="130"/>
      <c r="O1" s="130"/>
      <c r="P1" s="131"/>
      <c r="Q1" s="132" t="s">
        <v>9</v>
      </c>
      <c r="R1" s="133"/>
      <c r="S1" s="133"/>
      <c r="T1" s="134"/>
      <c r="U1" s="60" t="s">
        <v>10</v>
      </c>
      <c r="V1" s="60" t="s">
        <v>11</v>
      </c>
      <c r="W1" s="135" t="s">
        <v>12</v>
      </c>
      <c r="X1" s="136"/>
      <c r="Y1" s="136"/>
      <c r="Z1" s="137"/>
      <c r="AA1" s="122" t="s">
        <v>13</v>
      </c>
      <c r="AB1" s="123"/>
      <c r="AC1" s="124" t="s">
        <v>14</v>
      </c>
      <c r="AD1" s="125"/>
      <c r="AE1" s="122" t="s">
        <v>15</v>
      </c>
      <c r="AF1" s="123"/>
      <c r="AG1" s="124" t="s">
        <v>16</v>
      </c>
      <c r="AH1" s="125"/>
      <c r="AI1" s="122" t="s">
        <v>17</v>
      </c>
      <c r="AJ1" s="123"/>
      <c r="AK1" s="126" t="s">
        <v>18</v>
      </c>
      <c r="AL1" s="116" t="s">
        <v>19</v>
      </c>
      <c r="AM1" s="117"/>
      <c r="AN1" s="118"/>
      <c r="AO1" s="119" t="s">
        <v>20</v>
      </c>
      <c r="AP1" s="120"/>
      <c r="AQ1" s="120"/>
      <c r="AR1" s="121"/>
      <c r="AS1" s="107" t="s">
        <v>21</v>
      </c>
      <c r="AT1" s="107"/>
      <c r="AU1" s="107" t="s">
        <v>22</v>
      </c>
      <c r="AV1" s="107" t="s">
        <v>23</v>
      </c>
      <c r="AW1" s="107" t="s">
        <v>24</v>
      </c>
      <c r="AX1" s="107" t="s">
        <v>25</v>
      </c>
      <c r="AY1" s="109" t="s">
        <v>62</v>
      </c>
    </row>
    <row r="2" spans="1:51" ht="26.25" thickBot="1" x14ac:dyDescent="0.3">
      <c r="A2" s="139"/>
      <c r="B2" s="141"/>
      <c r="C2" s="142"/>
      <c r="D2" s="142"/>
      <c r="E2" s="142"/>
      <c r="F2" s="145"/>
      <c r="G2" s="146"/>
      <c r="H2" s="107"/>
      <c r="I2" s="107"/>
      <c r="J2" s="108"/>
      <c r="K2" s="2" t="s">
        <v>26</v>
      </c>
      <c r="L2" s="2" t="s">
        <v>27</v>
      </c>
      <c r="M2" s="2" t="s">
        <v>28</v>
      </c>
      <c r="N2" s="3" t="s">
        <v>29</v>
      </c>
      <c r="O2" s="3" t="s">
        <v>27</v>
      </c>
      <c r="P2" s="3" t="s">
        <v>28</v>
      </c>
      <c r="Q2" s="110" t="s">
        <v>26</v>
      </c>
      <c r="R2" s="111"/>
      <c r="S2" s="112" t="s">
        <v>29</v>
      </c>
      <c r="T2" s="113"/>
      <c r="U2" s="61" t="s">
        <v>30</v>
      </c>
      <c r="V2" s="61" t="s">
        <v>31</v>
      </c>
      <c r="W2" s="110" t="s">
        <v>26</v>
      </c>
      <c r="X2" s="111"/>
      <c r="Y2" s="112" t="s">
        <v>29</v>
      </c>
      <c r="Z2" s="113"/>
      <c r="AA2" s="122"/>
      <c r="AB2" s="123"/>
      <c r="AC2" s="124"/>
      <c r="AD2" s="125"/>
      <c r="AE2" s="122"/>
      <c r="AF2" s="123"/>
      <c r="AG2" s="124"/>
      <c r="AH2" s="125"/>
      <c r="AI2" s="122"/>
      <c r="AJ2" s="123"/>
      <c r="AK2" s="127"/>
      <c r="AL2" s="114" t="s">
        <v>32</v>
      </c>
      <c r="AM2" s="115"/>
      <c r="AN2" s="5" t="s">
        <v>33</v>
      </c>
      <c r="AO2" s="6" t="s">
        <v>34</v>
      </c>
      <c r="AP2" s="6" t="s">
        <v>35</v>
      </c>
      <c r="AQ2" s="6" t="s">
        <v>36</v>
      </c>
      <c r="AR2" s="6" t="s">
        <v>37</v>
      </c>
      <c r="AS2" s="108"/>
      <c r="AT2" s="108"/>
      <c r="AU2" s="108" t="s">
        <v>38</v>
      </c>
      <c r="AV2" s="108"/>
      <c r="AW2" s="108"/>
      <c r="AX2" s="108"/>
      <c r="AY2" s="109"/>
    </row>
    <row r="3" spans="1:51" ht="16.5" thickBot="1" x14ac:dyDescent="0.3">
      <c r="A3" s="7">
        <v>1</v>
      </c>
      <c r="B3" s="57">
        <v>2</v>
      </c>
      <c r="C3" s="57">
        <v>3</v>
      </c>
      <c r="D3" s="57">
        <v>4</v>
      </c>
      <c r="E3" s="57">
        <v>5</v>
      </c>
      <c r="F3" s="57">
        <v>6</v>
      </c>
      <c r="G3" s="57">
        <v>7</v>
      </c>
      <c r="H3" s="106">
        <v>8</v>
      </c>
      <c r="I3" s="106"/>
      <c r="J3" s="59" t="s">
        <v>39</v>
      </c>
      <c r="K3" s="57">
        <v>10</v>
      </c>
      <c r="L3" s="58">
        <v>11</v>
      </c>
      <c r="M3" s="58">
        <v>12</v>
      </c>
      <c r="N3" s="57">
        <v>13</v>
      </c>
      <c r="O3" s="58">
        <v>14</v>
      </c>
      <c r="P3" s="58">
        <v>15</v>
      </c>
      <c r="Q3" s="104">
        <v>16</v>
      </c>
      <c r="R3" s="104"/>
      <c r="S3" s="104">
        <v>17</v>
      </c>
      <c r="T3" s="104"/>
      <c r="U3" s="57">
        <v>18</v>
      </c>
      <c r="V3" s="57">
        <v>19</v>
      </c>
      <c r="W3" s="104">
        <v>20</v>
      </c>
      <c r="X3" s="104"/>
      <c r="Y3" s="104">
        <v>21</v>
      </c>
      <c r="Z3" s="104"/>
      <c r="AA3" s="104">
        <v>22</v>
      </c>
      <c r="AB3" s="104"/>
      <c r="AC3" s="104">
        <v>23</v>
      </c>
      <c r="AD3" s="104"/>
      <c r="AE3" s="104">
        <v>24</v>
      </c>
      <c r="AF3" s="104"/>
      <c r="AG3" s="104">
        <v>25</v>
      </c>
      <c r="AH3" s="104"/>
      <c r="AI3" s="104">
        <v>26</v>
      </c>
      <c r="AJ3" s="104"/>
      <c r="AK3" s="57">
        <v>27</v>
      </c>
      <c r="AL3" s="105">
        <v>28</v>
      </c>
      <c r="AM3" s="105"/>
      <c r="AN3" s="58">
        <v>29</v>
      </c>
      <c r="AO3" s="57">
        <v>30</v>
      </c>
      <c r="AP3" s="57">
        <v>31</v>
      </c>
      <c r="AQ3" s="57">
        <v>32</v>
      </c>
      <c r="AR3" s="57">
        <v>33</v>
      </c>
      <c r="AS3" s="59" t="s">
        <v>40</v>
      </c>
      <c r="AT3" s="59" t="s">
        <v>41</v>
      </c>
      <c r="AU3" s="59" t="s">
        <v>42</v>
      </c>
      <c r="AV3" s="11" t="s">
        <v>43</v>
      </c>
      <c r="AW3" s="58">
        <v>38</v>
      </c>
      <c r="AX3" s="12">
        <v>39</v>
      </c>
      <c r="AY3" s="32">
        <v>40</v>
      </c>
    </row>
    <row r="4" spans="1:51" ht="15.75" x14ac:dyDescent="0.25">
      <c r="A4" s="13" t="s">
        <v>492</v>
      </c>
      <c r="B4" s="28"/>
      <c r="C4" s="13"/>
      <c r="D4" s="15" t="s">
        <v>531</v>
      </c>
      <c r="E4" s="16" t="s">
        <v>52</v>
      </c>
      <c r="F4" s="16" t="s">
        <v>532</v>
      </c>
      <c r="G4" s="17">
        <v>41081</v>
      </c>
      <c r="H4" s="18">
        <v>6</v>
      </c>
      <c r="I4" s="18">
        <v>6</v>
      </c>
      <c r="J4" s="19" t="s">
        <v>758</v>
      </c>
      <c r="K4" s="22" t="s">
        <v>533</v>
      </c>
      <c r="L4" s="19" t="s">
        <v>759</v>
      </c>
      <c r="M4" s="20">
        <v>28869</v>
      </c>
      <c r="N4" s="22" t="s">
        <v>534</v>
      </c>
      <c r="O4" s="19" t="s">
        <v>760</v>
      </c>
      <c r="P4" s="20">
        <v>31197</v>
      </c>
      <c r="Q4" s="21" t="s">
        <v>53</v>
      </c>
      <c r="R4" s="22" t="s">
        <v>911</v>
      </c>
      <c r="S4" s="21" t="s">
        <v>46</v>
      </c>
      <c r="T4" s="22" t="s">
        <v>906</v>
      </c>
      <c r="U4" s="23"/>
      <c r="V4" s="23"/>
      <c r="W4" s="24" t="s">
        <v>50</v>
      </c>
      <c r="X4" s="16" t="s">
        <v>908</v>
      </c>
      <c r="Y4" s="24" t="s">
        <v>50</v>
      </c>
      <c r="Z4" s="16" t="s">
        <v>908</v>
      </c>
      <c r="AA4" s="25"/>
      <c r="AB4" s="16"/>
      <c r="AC4" s="25"/>
      <c r="AD4" s="26"/>
      <c r="AE4" s="24"/>
      <c r="AF4" s="27"/>
      <c r="AG4" s="25"/>
      <c r="AH4" s="27"/>
      <c r="AI4" s="24"/>
      <c r="AJ4" s="27"/>
      <c r="AK4" s="35">
        <v>1</v>
      </c>
      <c r="AL4" s="24" t="s">
        <v>48</v>
      </c>
      <c r="AM4" s="27" t="s">
        <v>910</v>
      </c>
      <c r="AN4" s="16" t="s">
        <v>553</v>
      </c>
      <c r="AO4" s="22" t="s">
        <v>761</v>
      </c>
      <c r="AP4" s="30">
        <v>1</v>
      </c>
      <c r="AQ4" s="30">
        <v>2</v>
      </c>
      <c r="AR4" s="22" t="s">
        <v>761</v>
      </c>
      <c r="AS4" s="31" t="s">
        <v>762</v>
      </c>
      <c r="AT4" s="31"/>
      <c r="AU4" s="31"/>
      <c r="AV4" s="31"/>
      <c r="AW4" s="13"/>
      <c r="AX4" s="16">
        <v>2019</v>
      </c>
      <c r="AY4" s="33"/>
    </row>
    <row r="5" spans="1:51" ht="15.75" x14ac:dyDescent="0.25">
      <c r="A5" s="13" t="s">
        <v>347</v>
      </c>
      <c r="B5" s="28"/>
      <c r="C5" s="13"/>
      <c r="D5" s="15" t="s">
        <v>433</v>
      </c>
      <c r="E5" s="16" t="s">
        <v>44</v>
      </c>
      <c r="F5" s="16" t="s">
        <v>45</v>
      </c>
      <c r="G5" s="17">
        <v>40950</v>
      </c>
      <c r="H5" s="18">
        <v>7</v>
      </c>
      <c r="I5" s="18">
        <v>7</v>
      </c>
      <c r="J5" s="19" t="s">
        <v>655</v>
      </c>
      <c r="K5" s="22"/>
      <c r="L5" s="19" t="s">
        <v>656</v>
      </c>
      <c r="M5" s="20">
        <v>27575</v>
      </c>
      <c r="N5" s="22" t="s">
        <v>434</v>
      </c>
      <c r="O5" s="19" t="s">
        <v>657</v>
      </c>
      <c r="P5" s="20">
        <v>26385</v>
      </c>
      <c r="Q5" s="21"/>
      <c r="R5" s="22" t="s">
        <v>909</v>
      </c>
      <c r="S5" s="21" t="s">
        <v>56</v>
      </c>
      <c r="T5" s="22" t="s">
        <v>924</v>
      </c>
      <c r="U5" s="23"/>
      <c r="V5" s="23"/>
      <c r="W5" s="24"/>
      <c r="X5" s="16" t="s">
        <v>909</v>
      </c>
      <c r="Y5" s="24" t="s">
        <v>48</v>
      </c>
      <c r="Z5" s="16" t="s">
        <v>913</v>
      </c>
      <c r="AA5" s="25"/>
      <c r="AB5" s="16"/>
      <c r="AC5" s="25"/>
      <c r="AD5" s="26"/>
      <c r="AE5" s="24"/>
      <c r="AF5" s="27"/>
      <c r="AG5" s="25"/>
      <c r="AH5" s="27"/>
      <c r="AI5" s="24"/>
      <c r="AJ5" s="27"/>
      <c r="AK5" s="35">
        <v>0</v>
      </c>
      <c r="AL5" s="24" t="s">
        <v>48</v>
      </c>
      <c r="AM5" s="27" t="s">
        <v>910</v>
      </c>
      <c r="AN5" s="22" t="s">
        <v>410</v>
      </c>
      <c r="AO5" s="22" t="s">
        <v>658</v>
      </c>
      <c r="AP5" s="30">
        <v>3</v>
      </c>
      <c r="AQ5" s="30">
        <v>2</v>
      </c>
      <c r="AR5" s="22" t="s">
        <v>82</v>
      </c>
      <c r="AS5" s="31" t="s">
        <v>659</v>
      </c>
      <c r="AT5" s="31"/>
      <c r="AU5" s="31" t="s">
        <v>660</v>
      </c>
      <c r="AV5" s="31"/>
      <c r="AW5" s="13"/>
      <c r="AX5" s="16">
        <v>2019</v>
      </c>
      <c r="AY5" s="33"/>
    </row>
    <row r="6" spans="1:51" ht="15.75" x14ac:dyDescent="0.25">
      <c r="A6" s="13" t="s">
        <v>337</v>
      </c>
      <c r="B6" s="28"/>
      <c r="C6" s="30"/>
      <c r="D6" s="15" t="s">
        <v>388</v>
      </c>
      <c r="E6" s="16" t="s">
        <v>44</v>
      </c>
      <c r="F6" s="16" t="s">
        <v>45</v>
      </c>
      <c r="G6" s="17">
        <v>41181</v>
      </c>
      <c r="H6" s="18">
        <v>6</v>
      </c>
      <c r="I6" s="18">
        <v>6</v>
      </c>
      <c r="J6" s="19" t="s">
        <v>604</v>
      </c>
      <c r="K6" s="22" t="s">
        <v>389</v>
      </c>
      <c r="L6" s="19" t="s">
        <v>605</v>
      </c>
      <c r="M6" s="20">
        <v>29463</v>
      </c>
      <c r="N6" s="22" t="s">
        <v>390</v>
      </c>
      <c r="O6" s="19" t="s">
        <v>606</v>
      </c>
      <c r="P6" s="20">
        <v>30894</v>
      </c>
      <c r="Q6" s="21" t="s">
        <v>58</v>
      </c>
      <c r="R6" s="22" t="s">
        <v>921</v>
      </c>
      <c r="S6" s="21" t="s">
        <v>58</v>
      </c>
      <c r="T6" s="22" t="s">
        <v>921</v>
      </c>
      <c r="U6" s="23"/>
      <c r="V6" s="23"/>
      <c r="W6" s="24" t="s">
        <v>48</v>
      </c>
      <c r="X6" s="16" t="s">
        <v>913</v>
      </c>
      <c r="Y6" s="24" t="s">
        <v>48</v>
      </c>
      <c r="Z6" s="16" t="s">
        <v>913</v>
      </c>
      <c r="AA6" s="25"/>
      <c r="AB6" s="16"/>
      <c r="AC6" s="25"/>
      <c r="AD6" s="26"/>
      <c r="AE6" s="24"/>
      <c r="AF6" s="27"/>
      <c r="AG6" s="25"/>
      <c r="AH6" s="27"/>
      <c r="AI6" s="24"/>
      <c r="AJ6" s="27"/>
      <c r="AK6" s="35" t="s">
        <v>80</v>
      </c>
      <c r="AL6" s="24" t="s">
        <v>48</v>
      </c>
      <c r="AM6" s="27" t="s">
        <v>910</v>
      </c>
      <c r="AN6" s="22" t="s">
        <v>167</v>
      </c>
      <c r="AO6" s="22" t="s">
        <v>168</v>
      </c>
      <c r="AP6" s="30">
        <v>41</v>
      </c>
      <c r="AQ6" s="30">
        <v>6</v>
      </c>
      <c r="AR6" s="22" t="s">
        <v>103</v>
      </c>
      <c r="AS6" s="31" t="s">
        <v>608</v>
      </c>
      <c r="AT6" s="31"/>
      <c r="AU6" s="31"/>
      <c r="AV6" s="31"/>
      <c r="AW6" s="13"/>
      <c r="AX6" s="16">
        <v>2019</v>
      </c>
      <c r="AY6" s="33"/>
    </row>
    <row r="7" spans="1:51" ht="15.75" x14ac:dyDescent="0.25">
      <c r="A7" s="13">
        <v>20</v>
      </c>
      <c r="B7" s="28"/>
      <c r="C7" s="30"/>
      <c r="D7" s="15" t="s">
        <v>243</v>
      </c>
      <c r="E7" s="16" t="s">
        <v>44</v>
      </c>
      <c r="F7" s="16" t="s">
        <v>45</v>
      </c>
      <c r="G7" s="17">
        <v>41129</v>
      </c>
      <c r="H7" s="18">
        <v>6</v>
      </c>
      <c r="I7" s="18">
        <v>6</v>
      </c>
      <c r="J7" s="19" t="s">
        <v>246</v>
      </c>
      <c r="K7" s="22" t="s">
        <v>244</v>
      </c>
      <c r="L7" s="19" t="s">
        <v>247</v>
      </c>
      <c r="M7" s="20">
        <v>30465</v>
      </c>
      <c r="N7" s="22" t="s">
        <v>245</v>
      </c>
      <c r="O7" s="19" t="s">
        <v>248</v>
      </c>
      <c r="P7" s="20">
        <v>30475</v>
      </c>
      <c r="Q7" s="21" t="s">
        <v>46</v>
      </c>
      <c r="R7" s="22" t="s">
        <v>906</v>
      </c>
      <c r="S7" s="21" t="s">
        <v>47</v>
      </c>
      <c r="T7" s="22" t="s">
        <v>907</v>
      </c>
      <c r="U7" s="23"/>
      <c r="V7" s="23"/>
      <c r="W7" s="24" t="s">
        <v>48</v>
      </c>
      <c r="X7" s="16" t="s">
        <v>913</v>
      </c>
      <c r="Y7" s="24" t="s">
        <v>48</v>
      </c>
      <c r="Z7" s="16" t="s">
        <v>913</v>
      </c>
      <c r="AA7" s="25"/>
      <c r="AB7" s="16" t="s">
        <v>909</v>
      </c>
      <c r="AC7" s="25"/>
      <c r="AD7" s="26" t="s">
        <v>909</v>
      </c>
      <c r="AE7" s="24"/>
      <c r="AF7" s="27" t="s">
        <v>909</v>
      </c>
      <c r="AG7" s="25"/>
      <c r="AH7" s="27" t="s">
        <v>909</v>
      </c>
      <c r="AI7" s="24"/>
      <c r="AJ7" s="27" t="s">
        <v>909</v>
      </c>
      <c r="AK7" s="35" t="s">
        <v>48</v>
      </c>
      <c r="AL7" s="24" t="s">
        <v>48</v>
      </c>
      <c r="AM7" s="27" t="s">
        <v>910</v>
      </c>
      <c r="AN7" s="22" t="s">
        <v>68</v>
      </c>
      <c r="AO7" s="22" t="s">
        <v>168</v>
      </c>
      <c r="AP7" s="30">
        <v>45</v>
      </c>
      <c r="AQ7" s="30">
        <v>6</v>
      </c>
      <c r="AR7" s="22" t="s">
        <v>103</v>
      </c>
      <c r="AS7" s="31" t="s">
        <v>249</v>
      </c>
      <c r="AT7" s="31"/>
      <c r="AU7" s="31" t="s">
        <v>251</v>
      </c>
      <c r="AV7" s="31"/>
      <c r="AW7" s="13"/>
      <c r="AX7" s="16">
        <v>2019</v>
      </c>
      <c r="AY7" s="33"/>
    </row>
    <row r="8" spans="1:51" ht="15.75" x14ac:dyDescent="0.25">
      <c r="A8" s="13" t="s">
        <v>448</v>
      </c>
      <c r="B8" s="28"/>
      <c r="C8" s="30"/>
      <c r="D8" s="15" t="s">
        <v>484</v>
      </c>
      <c r="E8" s="16" t="s">
        <v>52</v>
      </c>
      <c r="F8" s="16" t="s">
        <v>45</v>
      </c>
      <c r="G8" s="17">
        <v>41300</v>
      </c>
      <c r="H8" s="18">
        <v>6</v>
      </c>
      <c r="I8" s="18">
        <v>6</v>
      </c>
      <c r="J8" s="19" t="s">
        <v>709</v>
      </c>
      <c r="K8" s="22" t="s">
        <v>485</v>
      </c>
      <c r="L8" s="19" t="s">
        <v>710</v>
      </c>
      <c r="M8" s="20">
        <v>32346</v>
      </c>
      <c r="N8" s="22" t="s">
        <v>486</v>
      </c>
      <c r="O8" s="19" t="s">
        <v>711</v>
      </c>
      <c r="P8" s="20">
        <v>33113</v>
      </c>
      <c r="Q8" s="21" t="s">
        <v>46</v>
      </c>
      <c r="R8" s="22" t="s">
        <v>906</v>
      </c>
      <c r="S8" s="21" t="s">
        <v>47</v>
      </c>
      <c r="T8" s="22" t="s">
        <v>907</v>
      </c>
      <c r="U8" s="23"/>
      <c r="V8" s="23"/>
      <c r="W8" s="24" t="s">
        <v>50</v>
      </c>
      <c r="X8" s="16" t="s">
        <v>908</v>
      </c>
      <c r="Y8" s="24" t="s">
        <v>50</v>
      </c>
      <c r="Z8" s="16" t="s">
        <v>908</v>
      </c>
      <c r="AA8" s="25"/>
      <c r="AB8" s="16"/>
      <c r="AC8" s="25"/>
      <c r="AD8" s="26"/>
      <c r="AE8" s="24"/>
      <c r="AF8" s="27"/>
      <c r="AG8" s="25"/>
      <c r="AH8" s="27"/>
      <c r="AI8" s="24"/>
      <c r="AJ8" s="27"/>
      <c r="AK8" s="35">
        <v>1</v>
      </c>
      <c r="AL8" s="24" t="s">
        <v>48</v>
      </c>
      <c r="AM8" s="27" t="s">
        <v>910</v>
      </c>
      <c r="AN8" s="22" t="s">
        <v>487</v>
      </c>
      <c r="AO8" s="22" t="s">
        <v>626</v>
      </c>
      <c r="AP8" s="30">
        <v>13</v>
      </c>
      <c r="AQ8" s="30">
        <v>4</v>
      </c>
      <c r="AR8" s="22" t="s">
        <v>627</v>
      </c>
      <c r="AS8" s="31" t="s">
        <v>712</v>
      </c>
      <c r="AT8" s="31"/>
      <c r="AU8" s="31" t="s">
        <v>713</v>
      </c>
      <c r="AV8" s="31"/>
      <c r="AW8" s="13"/>
      <c r="AX8" s="16">
        <v>2019</v>
      </c>
      <c r="AY8" s="33"/>
    </row>
    <row r="9" spans="1:51" ht="15.75" x14ac:dyDescent="0.25">
      <c r="A9" s="13">
        <v>22</v>
      </c>
      <c r="B9" s="28"/>
      <c r="C9" s="30"/>
      <c r="D9" s="15" t="s">
        <v>260</v>
      </c>
      <c r="E9" s="16" t="s">
        <v>44</v>
      </c>
      <c r="F9" s="16" t="s">
        <v>261</v>
      </c>
      <c r="G9" s="17">
        <v>41204</v>
      </c>
      <c r="H9" s="18">
        <v>6</v>
      </c>
      <c r="I9" s="18">
        <v>6</v>
      </c>
      <c r="J9" s="19"/>
      <c r="K9" s="22" t="s">
        <v>262</v>
      </c>
      <c r="L9" s="19"/>
      <c r="M9" s="20"/>
      <c r="N9" s="22" t="s">
        <v>263</v>
      </c>
      <c r="O9" s="19"/>
      <c r="P9" s="20"/>
      <c r="Q9" s="21" t="s">
        <v>57</v>
      </c>
      <c r="R9" s="22" t="s">
        <v>912</v>
      </c>
      <c r="S9" s="21" t="s">
        <v>47</v>
      </c>
      <c r="T9" s="22" t="s">
        <v>907</v>
      </c>
      <c r="U9" s="23"/>
      <c r="V9" s="23"/>
      <c r="W9" s="24"/>
      <c r="X9" s="16" t="s">
        <v>909</v>
      </c>
      <c r="Y9" s="24"/>
      <c r="Z9" s="16" t="s">
        <v>909</v>
      </c>
      <c r="AA9" s="25"/>
      <c r="AB9" s="16" t="s">
        <v>909</v>
      </c>
      <c r="AC9" s="25"/>
      <c r="AD9" s="26" t="s">
        <v>909</v>
      </c>
      <c r="AE9" s="24"/>
      <c r="AF9" s="27" t="s">
        <v>909</v>
      </c>
      <c r="AG9" s="25"/>
      <c r="AH9" s="27" t="s">
        <v>909</v>
      </c>
      <c r="AI9" s="24"/>
      <c r="AJ9" s="27" t="s">
        <v>909</v>
      </c>
      <c r="AK9" s="29"/>
      <c r="AL9" s="24" t="s">
        <v>48</v>
      </c>
      <c r="AM9" s="27" t="s">
        <v>910</v>
      </c>
      <c r="AN9" s="22" t="s">
        <v>68</v>
      </c>
      <c r="AO9" s="22"/>
      <c r="AP9" s="30"/>
      <c r="AQ9" s="30"/>
      <c r="AR9" s="22"/>
      <c r="AS9" s="31"/>
      <c r="AT9" s="31"/>
      <c r="AU9" s="31"/>
      <c r="AV9" s="31"/>
      <c r="AW9" s="13"/>
      <c r="AX9" s="16">
        <v>2019</v>
      </c>
      <c r="AY9" s="33"/>
    </row>
    <row r="10" spans="1:51" ht="15.75" x14ac:dyDescent="0.25">
      <c r="A10" s="13" t="s">
        <v>420</v>
      </c>
      <c r="B10" s="28"/>
      <c r="C10" s="13"/>
      <c r="D10" s="15" t="s">
        <v>459</v>
      </c>
      <c r="E10" s="16" t="s">
        <v>44</v>
      </c>
      <c r="F10" s="16" t="s">
        <v>45</v>
      </c>
      <c r="G10" s="17">
        <v>41187</v>
      </c>
      <c r="H10" s="18">
        <v>6</v>
      </c>
      <c r="I10" s="18">
        <v>6</v>
      </c>
      <c r="J10" s="19" t="s">
        <v>679</v>
      </c>
      <c r="K10" s="22" t="s">
        <v>460</v>
      </c>
      <c r="L10" s="19" t="s">
        <v>680</v>
      </c>
      <c r="M10" s="20">
        <v>28926</v>
      </c>
      <c r="N10" s="22" t="s">
        <v>461</v>
      </c>
      <c r="O10" s="19" t="s">
        <v>681</v>
      </c>
      <c r="P10" s="20">
        <v>30324</v>
      </c>
      <c r="Q10" s="21" t="s">
        <v>46</v>
      </c>
      <c r="R10" s="22" t="s">
        <v>906</v>
      </c>
      <c r="S10" s="21" t="s">
        <v>47</v>
      </c>
      <c r="T10" s="22" t="s">
        <v>907</v>
      </c>
      <c r="U10" s="23"/>
      <c r="V10" s="23"/>
      <c r="W10" s="24" t="s">
        <v>48</v>
      </c>
      <c r="X10" s="16" t="s">
        <v>913</v>
      </c>
      <c r="Y10" s="24" t="s">
        <v>50</v>
      </c>
      <c r="Z10" s="16" t="s">
        <v>908</v>
      </c>
      <c r="AA10" s="25"/>
      <c r="AB10" s="16"/>
      <c r="AC10" s="25"/>
      <c r="AD10" s="26"/>
      <c r="AE10" s="24"/>
      <c r="AF10" s="27"/>
      <c r="AG10" s="25"/>
      <c r="AH10" s="27"/>
      <c r="AI10" s="24"/>
      <c r="AJ10" s="27"/>
      <c r="AK10" s="35">
        <v>1</v>
      </c>
      <c r="AL10" s="24" t="s">
        <v>48</v>
      </c>
      <c r="AM10" s="27" t="s">
        <v>910</v>
      </c>
      <c r="AN10" s="22" t="s">
        <v>442</v>
      </c>
      <c r="AO10" s="22" t="s">
        <v>102</v>
      </c>
      <c r="AP10" s="30">
        <v>8</v>
      </c>
      <c r="AQ10" s="30">
        <v>2</v>
      </c>
      <c r="AR10" s="22" t="s">
        <v>103</v>
      </c>
      <c r="AS10" s="31" t="s">
        <v>682</v>
      </c>
      <c r="AT10" s="31"/>
      <c r="AU10" s="31" t="s">
        <v>683</v>
      </c>
      <c r="AV10" s="31"/>
      <c r="AW10" s="13"/>
      <c r="AX10" s="16">
        <v>2019</v>
      </c>
      <c r="AY10" s="33"/>
    </row>
    <row r="11" spans="1:51" ht="15.75" x14ac:dyDescent="0.25">
      <c r="A11" s="13" t="s">
        <v>342</v>
      </c>
      <c r="B11" s="28"/>
      <c r="C11" s="30"/>
      <c r="D11" s="15" t="s">
        <v>407</v>
      </c>
      <c r="E11" s="16" t="s">
        <v>44</v>
      </c>
      <c r="F11" s="16" t="s">
        <v>45</v>
      </c>
      <c r="G11" s="17">
        <v>41135</v>
      </c>
      <c r="H11" s="18">
        <v>6</v>
      </c>
      <c r="I11" s="18">
        <v>6</v>
      </c>
      <c r="J11" s="19" t="s">
        <v>630</v>
      </c>
      <c r="K11" s="22" t="s">
        <v>408</v>
      </c>
      <c r="L11" s="19" t="s">
        <v>631</v>
      </c>
      <c r="M11" s="20">
        <v>25743</v>
      </c>
      <c r="N11" s="22" t="s">
        <v>409</v>
      </c>
      <c r="O11" s="19" t="s">
        <v>632</v>
      </c>
      <c r="P11" s="20">
        <v>29313</v>
      </c>
      <c r="Q11" s="21" t="s">
        <v>53</v>
      </c>
      <c r="R11" s="22" t="s">
        <v>911</v>
      </c>
      <c r="S11" s="21" t="s">
        <v>53</v>
      </c>
      <c r="T11" s="22" t="s">
        <v>911</v>
      </c>
      <c r="U11" s="23"/>
      <c r="V11" s="23"/>
      <c r="W11" s="24" t="s">
        <v>50</v>
      </c>
      <c r="X11" s="16" t="s">
        <v>908</v>
      </c>
      <c r="Y11" s="24" t="s">
        <v>54</v>
      </c>
      <c r="Z11" s="16" t="s">
        <v>919</v>
      </c>
      <c r="AA11" s="25"/>
      <c r="AB11" s="16"/>
      <c r="AC11" s="25"/>
      <c r="AD11" s="26"/>
      <c r="AE11" s="24"/>
      <c r="AF11" s="27"/>
      <c r="AG11" s="25"/>
      <c r="AH11" s="27"/>
      <c r="AI11" s="24"/>
      <c r="AJ11" s="27"/>
      <c r="AK11" s="35" t="s">
        <v>80</v>
      </c>
      <c r="AL11" s="24" t="s">
        <v>48</v>
      </c>
      <c r="AM11" s="27" t="s">
        <v>910</v>
      </c>
      <c r="AN11" s="22" t="s">
        <v>410</v>
      </c>
      <c r="AO11" s="22" t="s">
        <v>633</v>
      </c>
      <c r="AP11" s="30">
        <v>1</v>
      </c>
      <c r="AQ11" s="30">
        <v>1</v>
      </c>
      <c r="AR11" s="22" t="s">
        <v>634</v>
      </c>
      <c r="AS11" s="31" t="s">
        <v>635</v>
      </c>
      <c r="AT11" s="31"/>
      <c r="AU11" s="31" t="s">
        <v>636</v>
      </c>
      <c r="AV11" s="31"/>
      <c r="AW11" s="13"/>
      <c r="AX11" s="16">
        <v>2019</v>
      </c>
      <c r="AY11" s="33"/>
    </row>
    <row r="12" spans="1:51" ht="15.75" x14ac:dyDescent="0.25">
      <c r="A12" s="13">
        <v>23</v>
      </c>
      <c r="B12" s="28"/>
      <c r="C12" s="30"/>
      <c r="D12" s="15" t="s">
        <v>265</v>
      </c>
      <c r="E12" s="16" t="s">
        <v>44</v>
      </c>
      <c r="F12" s="16" t="s">
        <v>45</v>
      </c>
      <c r="G12" s="17">
        <v>41097</v>
      </c>
      <c r="H12" s="18">
        <v>6</v>
      </c>
      <c r="I12" s="18">
        <v>6</v>
      </c>
      <c r="J12" s="19" t="s">
        <v>268</v>
      </c>
      <c r="K12" s="22" t="s">
        <v>266</v>
      </c>
      <c r="L12" s="19" t="s">
        <v>269</v>
      </c>
      <c r="M12" s="20">
        <v>27514</v>
      </c>
      <c r="N12" s="22" t="s">
        <v>267</v>
      </c>
      <c r="O12" s="19" t="s">
        <v>270</v>
      </c>
      <c r="P12" s="20">
        <v>35343</v>
      </c>
      <c r="Q12" s="21" t="s">
        <v>53</v>
      </c>
      <c r="R12" s="22" t="s">
        <v>911</v>
      </c>
      <c r="S12" s="21" t="s">
        <v>53</v>
      </c>
      <c r="T12" s="22" t="s">
        <v>911</v>
      </c>
      <c r="U12" s="23"/>
      <c r="V12" s="23"/>
      <c r="W12" s="24" t="s">
        <v>48</v>
      </c>
      <c r="X12" s="16" t="s">
        <v>913</v>
      </c>
      <c r="Y12" s="24" t="s">
        <v>50</v>
      </c>
      <c r="Z12" s="16" t="s">
        <v>908</v>
      </c>
      <c r="AA12" s="25"/>
      <c r="AB12" s="16" t="s">
        <v>909</v>
      </c>
      <c r="AC12" s="25"/>
      <c r="AD12" s="26" t="s">
        <v>909</v>
      </c>
      <c r="AE12" s="24"/>
      <c r="AF12" s="27" t="s">
        <v>909</v>
      </c>
      <c r="AG12" s="25"/>
      <c r="AH12" s="27" t="s">
        <v>909</v>
      </c>
      <c r="AI12" s="24"/>
      <c r="AJ12" s="27" t="s">
        <v>909</v>
      </c>
      <c r="AK12" s="35" t="s">
        <v>80</v>
      </c>
      <c r="AL12" s="24" t="s">
        <v>50</v>
      </c>
      <c r="AM12" s="27" t="s">
        <v>916</v>
      </c>
      <c r="AN12" s="22" t="s">
        <v>60</v>
      </c>
      <c r="AO12" s="22" t="s">
        <v>168</v>
      </c>
      <c r="AP12" s="30">
        <v>43</v>
      </c>
      <c r="AQ12" s="30">
        <v>6</v>
      </c>
      <c r="AR12" s="22" t="s">
        <v>103</v>
      </c>
      <c r="AS12" s="31" t="s">
        <v>271</v>
      </c>
      <c r="AT12" s="31"/>
      <c r="AU12" s="31" t="s">
        <v>273</v>
      </c>
      <c r="AV12" s="31"/>
      <c r="AW12" s="13"/>
      <c r="AX12" s="16">
        <v>2019</v>
      </c>
      <c r="AY12" s="33"/>
    </row>
    <row r="13" spans="1:51" ht="15.75" x14ac:dyDescent="0.25">
      <c r="A13" s="13" t="s">
        <v>343</v>
      </c>
      <c r="B13" s="28"/>
      <c r="C13" s="30"/>
      <c r="D13" s="15" t="s">
        <v>412</v>
      </c>
      <c r="E13" s="16" t="s">
        <v>52</v>
      </c>
      <c r="F13" s="16" t="s">
        <v>45</v>
      </c>
      <c r="G13" s="17">
        <v>41351</v>
      </c>
      <c r="H13" s="18">
        <v>5</v>
      </c>
      <c r="I13" s="18">
        <v>5</v>
      </c>
      <c r="J13" s="19" t="s">
        <v>637</v>
      </c>
      <c r="K13" s="22" t="s">
        <v>413</v>
      </c>
      <c r="L13" s="19" t="s">
        <v>638</v>
      </c>
      <c r="M13" s="20">
        <v>32355</v>
      </c>
      <c r="N13" s="22" t="s">
        <v>414</v>
      </c>
      <c r="O13" s="19" t="s">
        <v>639</v>
      </c>
      <c r="P13" s="20">
        <v>27790</v>
      </c>
      <c r="Q13" s="21" t="s">
        <v>53</v>
      </c>
      <c r="R13" s="22" t="s">
        <v>911</v>
      </c>
      <c r="S13" s="21" t="s">
        <v>47</v>
      </c>
      <c r="T13" s="22" t="s">
        <v>907</v>
      </c>
      <c r="U13" s="23"/>
      <c r="V13" s="23"/>
      <c r="W13" s="24" t="s">
        <v>50</v>
      </c>
      <c r="X13" s="16" t="s">
        <v>908</v>
      </c>
      <c r="Y13" s="24" t="s">
        <v>54</v>
      </c>
      <c r="Z13" s="16" t="s">
        <v>919</v>
      </c>
      <c r="AA13" s="25"/>
      <c r="AB13" s="16"/>
      <c r="AC13" s="25"/>
      <c r="AD13" s="26"/>
      <c r="AE13" s="24"/>
      <c r="AF13" s="27"/>
      <c r="AG13" s="25"/>
      <c r="AH13" s="27"/>
      <c r="AI13" s="24"/>
      <c r="AJ13" s="27"/>
      <c r="AK13" s="35" t="s">
        <v>80</v>
      </c>
      <c r="AL13" s="24" t="s">
        <v>48</v>
      </c>
      <c r="AM13" s="27" t="s">
        <v>910</v>
      </c>
      <c r="AN13" s="22" t="s">
        <v>68</v>
      </c>
      <c r="AO13" s="22" t="s">
        <v>81</v>
      </c>
      <c r="AP13" s="30">
        <v>4</v>
      </c>
      <c r="AQ13" s="30">
        <v>1</v>
      </c>
      <c r="AR13" s="22" t="s">
        <v>82</v>
      </c>
      <c r="AS13" s="31" t="s">
        <v>640</v>
      </c>
      <c r="AT13" s="31"/>
      <c r="AU13" s="31" t="s">
        <v>641</v>
      </c>
      <c r="AV13" s="31"/>
      <c r="AW13" s="13"/>
      <c r="AX13" s="16">
        <v>2019</v>
      </c>
      <c r="AY13" s="33"/>
    </row>
    <row r="14" spans="1:51" ht="15.75" x14ac:dyDescent="0.25">
      <c r="A14" s="13" t="s">
        <v>333</v>
      </c>
      <c r="B14" s="14"/>
      <c r="C14" s="13"/>
      <c r="D14" s="15" t="s">
        <v>356</v>
      </c>
      <c r="E14" s="16" t="s">
        <v>44</v>
      </c>
      <c r="F14" s="16" t="s">
        <v>45</v>
      </c>
      <c r="G14" s="17">
        <v>41040</v>
      </c>
      <c r="H14" s="18">
        <f>DATEDIF(G14,[2]PETUNJUK!$H$10,"y")</f>
        <v>6</v>
      </c>
      <c r="I14" s="18">
        <f>_xlfn.NUMBERVALUE(H14)</f>
        <v>6</v>
      </c>
      <c r="J14" s="19" t="s">
        <v>561</v>
      </c>
      <c r="K14" s="16" t="s">
        <v>357</v>
      </c>
      <c r="L14" s="19" t="s">
        <v>562</v>
      </c>
      <c r="M14" s="20">
        <v>27932</v>
      </c>
      <c r="N14" s="16" t="s">
        <v>358</v>
      </c>
      <c r="O14" s="19" t="s">
        <v>563</v>
      </c>
      <c r="P14" s="20">
        <v>29346</v>
      </c>
      <c r="Q14" s="21" t="s">
        <v>57</v>
      </c>
      <c r="R14" s="22" t="str">
        <f>IF(Q14="01","Tdk Bekerja",IF(Q14="02","Pensiunan/Alm.",IF(Q14="03","PNS",IF(Q14="04","TNI/POLRI",IF(Q14="05","Guru/Dosen",IF(Q14="06","Peg.Swasta",IF(Q14="07","Pengusaha/Wiraswasta",IF(Q14="08","Pengacara/Hakim/Jaksa/Notaris",IF(Q14="09","Seniman/Sejenis",IF(Q14="10","Dokter/Sejenis",IF(Q14="11","Penerbangan",IF(Q14="12","Pedagang",IF(Q14="13","Petani/ternak",IF(Q14="14","Nelayan",IF(Q14="15","Buruh",IF(Q14="16","Angkutan",IF(Q14="17","PolitikusS",IF(Q14="18","Lainnya","DI ISI"))))))))))))))))))</f>
        <v>Angkutan</v>
      </c>
      <c r="S14" s="21" t="s">
        <v>46</v>
      </c>
      <c r="T14" s="22" t="str">
        <f>IF(S14="01","Tdk Bekerja",IF(S14="02","Pensiunan/Alm.",IF(S14="03","PNS",IF(S14="04","TNI/POLRI",IF(S14="05","Guru/Dosen",IF(S14="06","Peg.Swasta",IF(S14="07","Pengusaha/Wiraswasta",IF(S14="08","Pengacara/Hakim/Jaksa/Notaris",IF(S14="09","Seniman/Sejenis",IF(S14="10","Dokter/Sejenis",IF(S14="11","Penerbangan",IF(S14="12","Pedagang",IF(S14="13","Petani/ternak",IF(S14="14","Nelayan",IF(S14="15","Buruh",IF(S14="16","Angkutan",IF(S14="17","PolitikusS",IF(S14="18","Lainnya","DI ISI"))))))))))))))))))</f>
        <v>Pengusaha/Wiraswasta</v>
      </c>
      <c r="U14" s="23"/>
      <c r="V14" s="23"/>
      <c r="W14" s="24" t="s">
        <v>48</v>
      </c>
      <c r="X14" s="16" t="str">
        <f>IF(W14="0","Tdk Pnddkan Formal",IF(W14="1","&lt;=SLTP",IF(W14="2","SLTA",IF(W14="3","D1",IF(W14="4","D2",IF(W14="5","D3",IF(W14="6","D4",IF(W14="7","S1",IF(W14="8","S2",IF(W14="9","S3","DI ISI"))))))))))</f>
        <v>&lt;=SLTP</v>
      </c>
      <c r="Y14" s="24" t="s">
        <v>48</v>
      </c>
      <c r="Z14" s="16" t="str">
        <f>IF(Y14="0","Tdk Pnddkan Formal",IF(Y14="1","&lt;=SLTP",IF(Y14="2","SLTA",IF(Y14="3","D1",IF(Y14="4","D2",IF(Y14="5","D3",IF(Y14="6","D4",IF(Y14="7","S1",IF(Y14="8","S2",IF(Y14="9","S3","DI ISI"))))))))))</f>
        <v>&lt;=SLTP</v>
      </c>
      <c r="AA14" s="25"/>
      <c r="AB14" s="16"/>
      <c r="AC14" s="25"/>
      <c r="AD14" s="26"/>
      <c r="AE14" s="24"/>
      <c r="AF14" s="27"/>
      <c r="AG14" s="25"/>
      <c r="AH14" s="27"/>
      <c r="AI14" s="24"/>
      <c r="AJ14" s="27"/>
      <c r="AK14" s="34" t="s">
        <v>48</v>
      </c>
      <c r="AL14" s="24" t="s">
        <v>48</v>
      </c>
      <c r="AM14" s="27" t="str">
        <f>IF(AL14="1","TK",IF(AL14="2","RA",IF(AL14="3","PAUD",IF(AL14="4","TKLB",IF(AL14="5","Langsung dari Ortu","DI ISI")))))</f>
        <v>TK</v>
      </c>
      <c r="AN14" s="16" t="s">
        <v>167</v>
      </c>
      <c r="AO14" s="22" t="s">
        <v>204</v>
      </c>
      <c r="AP14" s="13">
        <v>52</v>
      </c>
      <c r="AQ14" s="13">
        <v>8</v>
      </c>
      <c r="AR14" s="16" t="s">
        <v>103</v>
      </c>
      <c r="AS14" s="21" t="s">
        <v>564</v>
      </c>
      <c r="AT14" s="21"/>
      <c r="AU14" s="21" t="s">
        <v>565</v>
      </c>
      <c r="AV14" s="21"/>
      <c r="AW14" s="13"/>
      <c r="AX14" s="16">
        <v>2019</v>
      </c>
      <c r="AY14" s="33"/>
    </row>
    <row r="15" spans="1:51" ht="15.75" x14ac:dyDescent="0.25">
      <c r="A15" s="13" t="s">
        <v>497</v>
      </c>
      <c r="B15" s="28"/>
      <c r="C15" s="13"/>
      <c r="D15" s="15" t="s">
        <v>547</v>
      </c>
      <c r="E15" s="16" t="s">
        <v>52</v>
      </c>
      <c r="F15" s="16" t="s">
        <v>45</v>
      </c>
      <c r="G15" s="17">
        <v>41202</v>
      </c>
      <c r="H15" s="18">
        <v>6</v>
      </c>
      <c r="I15" s="18">
        <v>6</v>
      </c>
      <c r="J15" s="19" t="s">
        <v>780</v>
      </c>
      <c r="K15" s="22" t="s">
        <v>548</v>
      </c>
      <c r="L15" s="19" t="s">
        <v>781</v>
      </c>
      <c r="M15" s="20">
        <v>32387</v>
      </c>
      <c r="N15" s="22" t="s">
        <v>549</v>
      </c>
      <c r="O15" s="19" t="s">
        <v>782</v>
      </c>
      <c r="P15" s="20">
        <v>35128</v>
      </c>
      <c r="Q15" s="21" t="s">
        <v>46</v>
      </c>
      <c r="R15" s="22" t="s">
        <v>906</v>
      </c>
      <c r="S15" s="21" t="s">
        <v>47</v>
      </c>
      <c r="T15" s="22" t="s">
        <v>907</v>
      </c>
      <c r="U15" s="23"/>
      <c r="V15" s="23"/>
      <c r="W15" s="24" t="s">
        <v>48</v>
      </c>
      <c r="X15" s="16" t="s">
        <v>913</v>
      </c>
      <c r="Y15" s="24" t="s">
        <v>48</v>
      </c>
      <c r="Z15" s="16" t="s">
        <v>913</v>
      </c>
      <c r="AA15" s="25"/>
      <c r="AB15" s="16"/>
      <c r="AC15" s="25"/>
      <c r="AD15" s="26"/>
      <c r="AE15" s="24"/>
      <c r="AF15" s="27"/>
      <c r="AG15" s="25"/>
      <c r="AH15" s="27"/>
      <c r="AI15" s="24"/>
      <c r="AJ15" s="27"/>
      <c r="AK15" s="35">
        <v>0</v>
      </c>
      <c r="AL15" s="24" t="s">
        <v>48</v>
      </c>
      <c r="AM15" s="27" t="s">
        <v>910</v>
      </c>
      <c r="AN15" s="16" t="s">
        <v>553</v>
      </c>
      <c r="AO15" s="22" t="s">
        <v>783</v>
      </c>
      <c r="AP15" s="30">
        <v>1</v>
      </c>
      <c r="AQ15" s="30">
        <v>9</v>
      </c>
      <c r="AR15" s="22" t="s">
        <v>784</v>
      </c>
      <c r="AS15" s="31" t="s">
        <v>785</v>
      </c>
      <c r="AT15" s="31"/>
      <c r="AU15" s="31"/>
      <c r="AV15" s="31"/>
      <c r="AW15" s="13"/>
      <c r="AX15" s="16">
        <v>2019</v>
      </c>
      <c r="AY15" s="33"/>
    </row>
    <row r="16" spans="1:51" ht="15.75" x14ac:dyDescent="0.25">
      <c r="A16" s="13" t="s">
        <v>350</v>
      </c>
      <c r="B16" s="28"/>
      <c r="C16" s="30"/>
      <c r="D16" s="15" t="s">
        <v>444</v>
      </c>
      <c r="E16" s="16" t="s">
        <v>52</v>
      </c>
      <c r="F16" s="16" t="s">
        <v>45</v>
      </c>
      <c r="G16" s="17">
        <v>40994</v>
      </c>
      <c r="H16" s="18">
        <v>6</v>
      </c>
      <c r="I16" s="18">
        <v>6</v>
      </c>
      <c r="J16" s="19" t="s">
        <v>670</v>
      </c>
      <c r="K16" s="22" t="s">
        <v>445</v>
      </c>
      <c r="L16" s="19" t="s">
        <v>671</v>
      </c>
      <c r="M16" s="20">
        <v>25639</v>
      </c>
      <c r="N16" s="22" t="s">
        <v>446</v>
      </c>
      <c r="O16" s="19" t="s">
        <v>672</v>
      </c>
      <c r="P16" s="20">
        <v>27264</v>
      </c>
      <c r="Q16" s="21" t="s">
        <v>57</v>
      </c>
      <c r="R16" s="22" t="s">
        <v>912</v>
      </c>
      <c r="S16" s="21" t="s">
        <v>47</v>
      </c>
      <c r="T16" s="22" t="s">
        <v>907</v>
      </c>
      <c r="U16" s="23"/>
      <c r="V16" s="23"/>
      <c r="W16" s="24" t="s">
        <v>48</v>
      </c>
      <c r="X16" s="16" t="s">
        <v>913</v>
      </c>
      <c r="Y16" s="24" t="s">
        <v>48</v>
      </c>
      <c r="Z16" s="16" t="s">
        <v>913</v>
      </c>
      <c r="AA16" s="25"/>
      <c r="AB16" s="16"/>
      <c r="AC16" s="25"/>
      <c r="AD16" s="26"/>
      <c r="AE16" s="24"/>
      <c r="AF16" s="27"/>
      <c r="AG16" s="25"/>
      <c r="AH16" s="27"/>
      <c r="AI16" s="24"/>
      <c r="AJ16" s="27"/>
      <c r="AK16" s="35">
        <v>1</v>
      </c>
      <c r="AL16" s="24" t="s">
        <v>48</v>
      </c>
      <c r="AM16" s="27" t="s">
        <v>910</v>
      </c>
      <c r="AN16" s="22" t="s">
        <v>442</v>
      </c>
      <c r="AO16" s="22" t="s">
        <v>204</v>
      </c>
      <c r="AP16" s="30">
        <v>57</v>
      </c>
      <c r="AQ16" s="30">
        <v>8</v>
      </c>
      <c r="AR16" s="22" t="s">
        <v>103</v>
      </c>
      <c r="AS16" s="31" t="s">
        <v>673</v>
      </c>
      <c r="AT16" s="31"/>
      <c r="AU16" s="31"/>
      <c r="AV16" s="31"/>
      <c r="AW16" s="13"/>
      <c r="AX16" s="16">
        <v>2019</v>
      </c>
      <c r="AY16" s="33"/>
    </row>
    <row r="17" spans="1:51" ht="15.75" x14ac:dyDescent="0.25">
      <c r="A17" s="13">
        <v>5</v>
      </c>
      <c r="B17" s="28"/>
      <c r="C17" s="30"/>
      <c r="D17" s="15" t="s">
        <v>107</v>
      </c>
      <c r="E17" s="16" t="s">
        <v>52</v>
      </c>
      <c r="F17" s="16" t="s">
        <v>45</v>
      </c>
      <c r="G17" s="17">
        <v>41101</v>
      </c>
      <c r="H17" s="18">
        <v>6</v>
      </c>
      <c r="I17" s="18">
        <v>6</v>
      </c>
      <c r="J17" s="19" t="s">
        <v>110</v>
      </c>
      <c r="K17" s="22" t="s">
        <v>108</v>
      </c>
      <c r="L17" s="19" t="s">
        <v>111</v>
      </c>
      <c r="M17" s="20">
        <v>30236</v>
      </c>
      <c r="N17" s="22" t="s">
        <v>109</v>
      </c>
      <c r="O17" s="19" t="s">
        <v>112</v>
      </c>
      <c r="P17" s="20">
        <v>29112</v>
      </c>
      <c r="Q17" s="21" t="s">
        <v>46</v>
      </c>
      <c r="R17" s="22" t="s">
        <v>906</v>
      </c>
      <c r="S17" s="21" t="s">
        <v>47</v>
      </c>
      <c r="T17" s="22" t="s">
        <v>907</v>
      </c>
      <c r="U17" s="23"/>
      <c r="V17" s="23"/>
      <c r="W17" s="24" t="s">
        <v>48</v>
      </c>
      <c r="X17" s="16" t="s">
        <v>913</v>
      </c>
      <c r="Y17" s="24" t="s">
        <v>48</v>
      </c>
      <c r="Z17" s="16" t="s">
        <v>913</v>
      </c>
      <c r="AA17" s="25"/>
      <c r="AB17" s="16" t="s">
        <v>909</v>
      </c>
      <c r="AC17" s="25"/>
      <c r="AD17" s="26" t="s">
        <v>909</v>
      </c>
      <c r="AE17" s="24"/>
      <c r="AF17" s="27" t="s">
        <v>909</v>
      </c>
      <c r="AG17" s="25"/>
      <c r="AH17" s="27" t="s">
        <v>909</v>
      </c>
      <c r="AI17" s="24"/>
      <c r="AJ17" s="27" t="s">
        <v>909</v>
      </c>
      <c r="AK17" s="35" t="s">
        <v>80</v>
      </c>
      <c r="AL17" s="24" t="s">
        <v>48</v>
      </c>
      <c r="AM17" s="27" t="s">
        <v>910</v>
      </c>
      <c r="AN17" s="22" t="s">
        <v>68</v>
      </c>
      <c r="AO17" s="22" t="s">
        <v>81</v>
      </c>
      <c r="AP17" s="30">
        <v>3</v>
      </c>
      <c r="AQ17" s="30">
        <v>1</v>
      </c>
      <c r="AR17" s="22" t="s">
        <v>82</v>
      </c>
      <c r="AS17" s="31" t="s">
        <v>113</v>
      </c>
      <c r="AT17" s="31"/>
      <c r="AU17" s="31" t="s">
        <v>114</v>
      </c>
      <c r="AV17" s="31"/>
      <c r="AW17" s="13"/>
      <c r="AX17" s="16">
        <v>2019</v>
      </c>
      <c r="AY17" s="33"/>
    </row>
    <row r="18" spans="1:51" ht="15.75" x14ac:dyDescent="0.25">
      <c r="A18" s="13" t="s">
        <v>424</v>
      </c>
      <c r="B18" s="28"/>
      <c r="C18" s="30"/>
      <c r="D18" s="15" t="s">
        <v>475</v>
      </c>
      <c r="E18" s="16" t="s">
        <v>52</v>
      </c>
      <c r="F18" s="16" t="s">
        <v>45</v>
      </c>
      <c r="G18" s="17">
        <v>41157</v>
      </c>
      <c r="H18" s="18">
        <v>6</v>
      </c>
      <c r="I18" s="18">
        <v>6</v>
      </c>
      <c r="J18" s="19" t="s">
        <v>699</v>
      </c>
      <c r="K18" s="22" t="s">
        <v>476</v>
      </c>
      <c r="L18" s="19" t="s">
        <v>700</v>
      </c>
      <c r="M18" s="20">
        <v>31741</v>
      </c>
      <c r="N18" s="22" t="s">
        <v>477</v>
      </c>
      <c r="O18" s="19" t="s">
        <v>701</v>
      </c>
      <c r="P18" s="20">
        <v>35161</v>
      </c>
      <c r="Q18" s="21" t="s">
        <v>53</v>
      </c>
      <c r="R18" s="22" t="s">
        <v>911</v>
      </c>
      <c r="S18" s="21" t="s">
        <v>47</v>
      </c>
      <c r="T18" s="22" t="s">
        <v>907</v>
      </c>
      <c r="U18" s="23"/>
      <c r="V18" s="23"/>
      <c r="W18" s="24" t="s">
        <v>50</v>
      </c>
      <c r="X18" s="16" t="s">
        <v>908</v>
      </c>
      <c r="Y18" s="24" t="s">
        <v>50</v>
      </c>
      <c r="Z18" s="16" t="s">
        <v>908</v>
      </c>
      <c r="AA18" s="25"/>
      <c r="AB18" s="16"/>
      <c r="AC18" s="25"/>
      <c r="AD18" s="26"/>
      <c r="AE18" s="24"/>
      <c r="AF18" s="27"/>
      <c r="AG18" s="25"/>
      <c r="AH18" s="27"/>
      <c r="AI18" s="24"/>
      <c r="AJ18" s="27"/>
      <c r="AK18" s="35">
        <v>0</v>
      </c>
      <c r="AL18" s="24" t="s">
        <v>48</v>
      </c>
      <c r="AM18" s="27" t="s">
        <v>910</v>
      </c>
      <c r="AN18" s="22" t="s">
        <v>442</v>
      </c>
      <c r="AO18" s="22" t="s">
        <v>102</v>
      </c>
      <c r="AP18" s="30">
        <v>24</v>
      </c>
      <c r="AQ18" s="30">
        <v>4</v>
      </c>
      <c r="AR18" s="22" t="s">
        <v>103</v>
      </c>
      <c r="AS18" s="31" t="s">
        <v>702</v>
      </c>
      <c r="AT18" s="31"/>
      <c r="AU18" s="31" t="s">
        <v>703</v>
      </c>
      <c r="AV18" s="31"/>
      <c r="AW18" s="13"/>
      <c r="AX18" s="16">
        <v>2019</v>
      </c>
      <c r="AY18" s="33"/>
    </row>
    <row r="19" spans="1:51" ht="15.75" x14ac:dyDescent="0.25">
      <c r="A19" s="13" t="s">
        <v>48</v>
      </c>
      <c r="B19" s="28"/>
      <c r="C19" s="30"/>
      <c r="D19" s="15" t="s">
        <v>63</v>
      </c>
      <c r="E19" s="16" t="s">
        <v>52</v>
      </c>
      <c r="F19" s="16" t="s">
        <v>45</v>
      </c>
      <c r="G19" s="17">
        <v>41032</v>
      </c>
      <c r="H19" s="18">
        <v>6</v>
      </c>
      <c r="I19" s="18">
        <v>6</v>
      </c>
      <c r="J19" s="19" t="s">
        <v>64</v>
      </c>
      <c r="K19" s="22" t="s">
        <v>65</v>
      </c>
      <c r="L19" s="19" t="s">
        <v>67</v>
      </c>
      <c r="M19" s="20">
        <v>29953</v>
      </c>
      <c r="N19" s="22" t="s">
        <v>66</v>
      </c>
      <c r="O19" s="19" t="s">
        <v>64</v>
      </c>
      <c r="P19" s="20">
        <v>30911</v>
      </c>
      <c r="Q19" s="21" t="s">
        <v>53</v>
      </c>
      <c r="R19" s="22" t="s">
        <v>911</v>
      </c>
      <c r="S19" s="21" t="s">
        <v>59</v>
      </c>
      <c r="T19" s="22" t="s">
        <v>923</v>
      </c>
      <c r="U19" s="23"/>
      <c r="V19" s="23"/>
      <c r="W19" s="24" t="s">
        <v>50</v>
      </c>
      <c r="X19" s="16" t="s">
        <v>908</v>
      </c>
      <c r="Y19" s="24" t="s">
        <v>49</v>
      </c>
      <c r="Z19" s="16" t="s">
        <v>917</v>
      </c>
      <c r="AA19" s="25"/>
      <c r="AB19" s="16" t="s">
        <v>909</v>
      </c>
      <c r="AC19" s="25"/>
      <c r="AD19" s="26" t="s">
        <v>909</v>
      </c>
      <c r="AE19" s="24"/>
      <c r="AF19" s="27" t="s">
        <v>909</v>
      </c>
      <c r="AG19" s="25"/>
      <c r="AH19" s="27" t="s">
        <v>909</v>
      </c>
      <c r="AI19" s="24"/>
      <c r="AJ19" s="27" t="s">
        <v>909</v>
      </c>
      <c r="AK19" s="35" t="s">
        <v>80</v>
      </c>
      <c r="AL19" s="24" t="s">
        <v>48</v>
      </c>
      <c r="AM19" s="27" t="s">
        <v>910</v>
      </c>
      <c r="AN19" s="22" t="s">
        <v>68</v>
      </c>
      <c r="AO19" s="22" t="s">
        <v>69</v>
      </c>
      <c r="AP19" s="30">
        <v>15</v>
      </c>
      <c r="AQ19" s="30">
        <v>3</v>
      </c>
      <c r="AR19" s="22" t="s">
        <v>70</v>
      </c>
      <c r="AS19" s="31" t="s">
        <v>71</v>
      </c>
      <c r="AT19" s="31"/>
      <c r="AU19" s="31" t="s">
        <v>72</v>
      </c>
      <c r="AV19" s="31"/>
      <c r="AW19" s="13"/>
      <c r="AX19" s="16">
        <v>2019</v>
      </c>
      <c r="AY19" s="33"/>
    </row>
    <row r="20" spans="1:51" ht="15.75" x14ac:dyDescent="0.25">
      <c r="A20" s="13">
        <v>9</v>
      </c>
      <c r="B20" s="28"/>
      <c r="C20" s="13"/>
      <c r="D20" s="15" t="s">
        <v>143</v>
      </c>
      <c r="E20" s="16" t="s">
        <v>52</v>
      </c>
      <c r="F20" s="16" t="s">
        <v>45</v>
      </c>
      <c r="G20" s="17">
        <v>41169</v>
      </c>
      <c r="H20" s="18">
        <v>6</v>
      </c>
      <c r="I20" s="18">
        <v>6</v>
      </c>
      <c r="J20" s="19" t="s">
        <v>146</v>
      </c>
      <c r="K20" s="22" t="s">
        <v>144</v>
      </c>
      <c r="L20" s="19" t="s">
        <v>147</v>
      </c>
      <c r="M20" s="20">
        <v>33458</v>
      </c>
      <c r="N20" s="22" t="s">
        <v>145</v>
      </c>
      <c r="O20" s="19" t="s">
        <v>148</v>
      </c>
      <c r="P20" s="20">
        <v>33713</v>
      </c>
      <c r="Q20" s="21" t="s">
        <v>57</v>
      </c>
      <c r="R20" s="22" t="s">
        <v>912</v>
      </c>
      <c r="S20" s="21" t="s">
        <v>47</v>
      </c>
      <c r="T20" s="22" t="s">
        <v>907</v>
      </c>
      <c r="U20" s="23"/>
      <c r="V20" s="23"/>
      <c r="W20" s="24" t="s">
        <v>48</v>
      </c>
      <c r="X20" s="16" t="s">
        <v>913</v>
      </c>
      <c r="Y20" s="24" t="s">
        <v>50</v>
      </c>
      <c r="Z20" s="16" t="s">
        <v>908</v>
      </c>
      <c r="AA20" s="25"/>
      <c r="AB20" s="16" t="s">
        <v>909</v>
      </c>
      <c r="AC20" s="25"/>
      <c r="AD20" s="26" t="s">
        <v>909</v>
      </c>
      <c r="AE20" s="24"/>
      <c r="AF20" s="27" t="s">
        <v>909</v>
      </c>
      <c r="AG20" s="25"/>
      <c r="AH20" s="27" t="s">
        <v>909</v>
      </c>
      <c r="AI20" s="24"/>
      <c r="AJ20" s="27" t="s">
        <v>909</v>
      </c>
      <c r="AK20" s="35" t="s">
        <v>80</v>
      </c>
      <c r="AL20" s="24" t="s">
        <v>48</v>
      </c>
      <c r="AM20" s="27" t="s">
        <v>910</v>
      </c>
      <c r="AN20" s="22" t="s">
        <v>68</v>
      </c>
      <c r="AO20" s="22" t="s">
        <v>102</v>
      </c>
      <c r="AP20" s="30">
        <v>17</v>
      </c>
      <c r="AQ20" s="30">
        <v>3</v>
      </c>
      <c r="AR20" s="22" t="s">
        <v>103</v>
      </c>
      <c r="AS20" s="31" t="s">
        <v>149</v>
      </c>
      <c r="AT20" s="31"/>
      <c r="AU20" s="31" t="s">
        <v>150</v>
      </c>
      <c r="AV20" s="31" t="s">
        <v>151</v>
      </c>
      <c r="AW20" s="13"/>
      <c r="AX20" s="16">
        <v>2019</v>
      </c>
      <c r="AY20" s="33"/>
    </row>
    <row r="21" spans="1:51" ht="15.75" x14ac:dyDescent="0.25">
      <c r="A21" s="13" t="s">
        <v>348</v>
      </c>
      <c r="B21" s="28"/>
      <c r="C21" s="13"/>
      <c r="D21" s="15" t="s">
        <v>436</v>
      </c>
      <c r="E21" s="16" t="s">
        <v>52</v>
      </c>
      <c r="F21" s="16" t="s">
        <v>45</v>
      </c>
      <c r="G21" s="17">
        <v>41248</v>
      </c>
      <c r="H21" s="18">
        <v>6</v>
      </c>
      <c r="I21" s="18">
        <v>6</v>
      </c>
      <c r="J21" s="19" t="s">
        <v>661</v>
      </c>
      <c r="K21" s="22" t="s">
        <v>437</v>
      </c>
      <c r="L21" s="19" t="s">
        <v>662</v>
      </c>
      <c r="M21" s="20">
        <v>27062</v>
      </c>
      <c r="N21" s="22" t="s">
        <v>438</v>
      </c>
      <c r="O21" s="19" t="s">
        <v>663</v>
      </c>
      <c r="P21" s="20">
        <v>30647</v>
      </c>
      <c r="Q21" s="21" t="s">
        <v>46</v>
      </c>
      <c r="R21" s="22" t="s">
        <v>906</v>
      </c>
      <c r="S21" s="21" t="s">
        <v>47</v>
      </c>
      <c r="T21" s="22" t="s">
        <v>907</v>
      </c>
      <c r="U21" s="23"/>
      <c r="V21" s="23"/>
      <c r="W21" s="24" t="s">
        <v>48</v>
      </c>
      <c r="X21" s="16" t="s">
        <v>913</v>
      </c>
      <c r="Y21" s="24" t="s">
        <v>48</v>
      </c>
      <c r="Z21" s="16" t="s">
        <v>913</v>
      </c>
      <c r="AA21" s="25"/>
      <c r="AB21" s="16"/>
      <c r="AC21" s="25"/>
      <c r="AD21" s="26"/>
      <c r="AE21" s="24"/>
      <c r="AF21" s="27"/>
      <c r="AG21" s="25"/>
      <c r="AH21" s="27"/>
      <c r="AI21" s="24"/>
      <c r="AJ21" s="27"/>
      <c r="AK21" s="35">
        <v>2</v>
      </c>
      <c r="AL21" s="24"/>
      <c r="AM21" s="27" t="s">
        <v>909</v>
      </c>
      <c r="AN21" s="22"/>
      <c r="AO21" s="22" t="s">
        <v>102</v>
      </c>
      <c r="AP21" s="30">
        <v>21</v>
      </c>
      <c r="AQ21" s="30">
        <v>4</v>
      </c>
      <c r="AR21" s="22" t="s">
        <v>103</v>
      </c>
      <c r="AS21" s="31" t="s">
        <v>664</v>
      </c>
      <c r="AT21" s="31"/>
      <c r="AU21" s="31"/>
      <c r="AV21" s="31"/>
      <c r="AW21" s="13"/>
      <c r="AX21" s="16">
        <v>2019</v>
      </c>
      <c r="AY21" s="33"/>
    </row>
    <row r="22" spans="1:51" ht="15.75" x14ac:dyDescent="0.25">
      <c r="A22" s="13" t="s">
        <v>338</v>
      </c>
      <c r="B22" s="28"/>
      <c r="C22" s="30"/>
      <c r="D22" s="15" t="s">
        <v>392</v>
      </c>
      <c r="E22" s="16" t="s">
        <v>44</v>
      </c>
      <c r="F22" s="16" t="s">
        <v>45</v>
      </c>
      <c r="G22" s="17">
        <v>41119</v>
      </c>
      <c r="H22" s="18">
        <v>6</v>
      </c>
      <c r="I22" s="18">
        <v>6</v>
      </c>
      <c r="J22" s="19" t="s">
        <v>609</v>
      </c>
      <c r="K22" s="22" t="s">
        <v>393</v>
      </c>
      <c r="L22" s="19" t="s">
        <v>610</v>
      </c>
      <c r="M22" s="20">
        <v>32046</v>
      </c>
      <c r="N22" s="22" t="s">
        <v>394</v>
      </c>
      <c r="O22" s="19" t="s">
        <v>611</v>
      </c>
      <c r="P22" s="20">
        <v>33017</v>
      </c>
      <c r="Q22" s="21" t="s">
        <v>46</v>
      </c>
      <c r="R22" s="22" t="s">
        <v>906</v>
      </c>
      <c r="S22" s="21" t="s">
        <v>46</v>
      </c>
      <c r="T22" s="22" t="s">
        <v>906</v>
      </c>
      <c r="U22" s="23"/>
      <c r="V22" s="23"/>
      <c r="W22" s="24" t="s">
        <v>48</v>
      </c>
      <c r="X22" s="16" t="s">
        <v>913</v>
      </c>
      <c r="Y22" s="24" t="s">
        <v>48</v>
      </c>
      <c r="Z22" s="16" t="s">
        <v>913</v>
      </c>
      <c r="AA22" s="25"/>
      <c r="AB22" s="16"/>
      <c r="AC22" s="25"/>
      <c r="AD22" s="26"/>
      <c r="AE22" s="24"/>
      <c r="AF22" s="27"/>
      <c r="AG22" s="25"/>
      <c r="AH22" s="27"/>
      <c r="AI22" s="24"/>
      <c r="AJ22" s="27"/>
      <c r="AK22" s="35" t="s">
        <v>80</v>
      </c>
      <c r="AL22" s="24" t="s">
        <v>48</v>
      </c>
      <c r="AM22" s="27" t="s">
        <v>910</v>
      </c>
      <c r="AN22" s="22" t="s">
        <v>167</v>
      </c>
      <c r="AO22" s="22" t="s">
        <v>168</v>
      </c>
      <c r="AP22" s="30">
        <v>42</v>
      </c>
      <c r="AQ22" s="30">
        <v>6</v>
      </c>
      <c r="AR22" s="22" t="s">
        <v>103</v>
      </c>
      <c r="AS22" s="31" t="s">
        <v>612</v>
      </c>
      <c r="AT22" s="31"/>
      <c r="AU22" s="31"/>
      <c r="AV22" s="31"/>
      <c r="AW22" s="13"/>
      <c r="AX22" s="16">
        <v>2019</v>
      </c>
      <c r="AY22" s="33"/>
    </row>
    <row r="23" spans="1:51" ht="15.75" x14ac:dyDescent="0.25">
      <c r="A23" s="13">
        <v>27</v>
      </c>
      <c r="B23" s="28"/>
      <c r="C23" s="30"/>
      <c r="D23" s="15" t="s">
        <v>301</v>
      </c>
      <c r="E23" s="16" t="s">
        <v>44</v>
      </c>
      <c r="F23" s="16" t="s">
        <v>45</v>
      </c>
      <c r="G23" s="17">
        <v>41047</v>
      </c>
      <c r="H23" s="18">
        <v>6</v>
      </c>
      <c r="I23" s="18">
        <v>6</v>
      </c>
      <c r="J23" s="19" t="s">
        <v>304</v>
      </c>
      <c r="K23" s="22" t="s">
        <v>302</v>
      </c>
      <c r="L23" s="19" t="s">
        <v>305</v>
      </c>
      <c r="M23" s="20">
        <v>31239</v>
      </c>
      <c r="N23" s="22" t="s">
        <v>303</v>
      </c>
      <c r="O23" s="19" t="s">
        <v>306</v>
      </c>
      <c r="P23" s="20">
        <v>32821</v>
      </c>
      <c r="Q23" s="21" t="s">
        <v>53</v>
      </c>
      <c r="R23" s="22" t="s">
        <v>911</v>
      </c>
      <c r="S23" s="21" t="s">
        <v>47</v>
      </c>
      <c r="T23" s="22" t="s">
        <v>907</v>
      </c>
      <c r="U23" s="23"/>
      <c r="V23" s="23"/>
      <c r="W23" s="24" t="s">
        <v>48</v>
      </c>
      <c r="X23" s="16" t="s">
        <v>913</v>
      </c>
      <c r="Y23" s="24" t="s">
        <v>50</v>
      </c>
      <c r="Z23" s="16" t="s">
        <v>908</v>
      </c>
      <c r="AA23" s="25"/>
      <c r="AB23" s="16" t="s">
        <v>909</v>
      </c>
      <c r="AC23" s="25"/>
      <c r="AD23" s="26" t="s">
        <v>909</v>
      </c>
      <c r="AE23" s="24"/>
      <c r="AF23" s="27" t="s">
        <v>909</v>
      </c>
      <c r="AG23" s="25"/>
      <c r="AH23" s="27" t="s">
        <v>909</v>
      </c>
      <c r="AI23" s="24"/>
      <c r="AJ23" s="27" t="s">
        <v>909</v>
      </c>
      <c r="AK23" s="35" t="s">
        <v>80</v>
      </c>
      <c r="AL23" s="24" t="s">
        <v>48</v>
      </c>
      <c r="AM23" s="27" t="s">
        <v>910</v>
      </c>
      <c r="AN23" s="22" t="s">
        <v>68</v>
      </c>
      <c r="AO23" s="22" t="s">
        <v>102</v>
      </c>
      <c r="AP23" s="30">
        <v>18</v>
      </c>
      <c r="AQ23" s="30">
        <v>3</v>
      </c>
      <c r="AR23" s="22" t="s">
        <v>103</v>
      </c>
      <c r="AS23" s="31" t="s">
        <v>307</v>
      </c>
      <c r="AT23" s="31"/>
      <c r="AU23" s="31" t="s">
        <v>309</v>
      </c>
      <c r="AV23" s="31"/>
      <c r="AW23" s="13"/>
      <c r="AX23" s="16">
        <v>2019</v>
      </c>
      <c r="AY23" s="33"/>
    </row>
    <row r="24" spans="1:51" ht="15.75" x14ac:dyDescent="0.25">
      <c r="A24" s="13">
        <v>24</v>
      </c>
      <c r="B24" s="28"/>
      <c r="C24" s="13"/>
      <c r="D24" s="15" t="s">
        <v>274</v>
      </c>
      <c r="E24" s="16" t="s">
        <v>44</v>
      </c>
      <c r="F24" s="16" t="s">
        <v>45</v>
      </c>
      <c r="G24" s="17">
        <v>41008</v>
      </c>
      <c r="H24" s="18">
        <v>6</v>
      </c>
      <c r="I24" s="18">
        <v>6</v>
      </c>
      <c r="J24" s="19" t="s">
        <v>277</v>
      </c>
      <c r="K24" s="22" t="s">
        <v>275</v>
      </c>
      <c r="L24" s="19" t="s">
        <v>278</v>
      </c>
      <c r="M24" s="20">
        <v>29316</v>
      </c>
      <c r="N24" s="22" t="s">
        <v>276</v>
      </c>
      <c r="O24" s="19" t="s">
        <v>279</v>
      </c>
      <c r="P24" s="20">
        <v>30931</v>
      </c>
      <c r="Q24" s="21" t="s">
        <v>46</v>
      </c>
      <c r="R24" s="22" t="s">
        <v>906</v>
      </c>
      <c r="S24" s="21" t="s">
        <v>47</v>
      </c>
      <c r="T24" s="22" t="s">
        <v>907</v>
      </c>
      <c r="U24" s="23"/>
      <c r="V24" s="23"/>
      <c r="W24" s="24" t="s">
        <v>48</v>
      </c>
      <c r="X24" s="16" t="s">
        <v>913</v>
      </c>
      <c r="Y24" s="24" t="s">
        <v>48</v>
      </c>
      <c r="Z24" s="16" t="s">
        <v>913</v>
      </c>
      <c r="AA24" s="25"/>
      <c r="AB24" s="16" t="s">
        <v>909</v>
      </c>
      <c r="AC24" s="25"/>
      <c r="AD24" s="26" t="s">
        <v>909</v>
      </c>
      <c r="AE24" s="24"/>
      <c r="AF24" s="27" t="s">
        <v>909</v>
      </c>
      <c r="AG24" s="25"/>
      <c r="AH24" s="27" t="s">
        <v>909</v>
      </c>
      <c r="AI24" s="24"/>
      <c r="AJ24" s="27" t="s">
        <v>909</v>
      </c>
      <c r="AK24" s="35" t="s">
        <v>50</v>
      </c>
      <c r="AL24" s="24" t="s">
        <v>48</v>
      </c>
      <c r="AM24" s="27" t="s">
        <v>910</v>
      </c>
      <c r="AN24" s="16" t="s">
        <v>68</v>
      </c>
      <c r="AO24" s="22" t="s">
        <v>204</v>
      </c>
      <c r="AP24" s="30">
        <v>56</v>
      </c>
      <c r="AQ24" s="30">
        <v>8</v>
      </c>
      <c r="AR24" s="22" t="s">
        <v>103</v>
      </c>
      <c r="AS24" s="31" t="s">
        <v>280</v>
      </c>
      <c r="AT24" s="31"/>
      <c r="AU24" s="31" t="s">
        <v>282</v>
      </c>
      <c r="AV24" s="31"/>
      <c r="AW24" s="13"/>
      <c r="AX24" s="16">
        <v>2019</v>
      </c>
      <c r="AY24" s="33"/>
    </row>
    <row r="25" spans="1:51" ht="15.75" x14ac:dyDescent="0.25">
      <c r="A25" s="13" t="s">
        <v>452</v>
      </c>
      <c r="B25" s="28"/>
      <c r="C25" s="13"/>
      <c r="D25" s="15" t="s">
        <v>512</v>
      </c>
      <c r="E25" s="16" t="s">
        <v>52</v>
      </c>
      <c r="F25" s="16" t="s">
        <v>45</v>
      </c>
      <c r="G25" s="17">
        <v>41411</v>
      </c>
      <c r="H25" s="18">
        <v>5</v>
      </c>
      <c r="I25" s="18">
        <v>5</v>
      </c>
      <c r="J25" s="19" t="s">
        <v>732</v>
      </c>
      <c r="K25" s="22" t="s">
        <v>513</v>
      </c>
      <c r="L25" s="19" t="s">
        <v>733</v>
      </c>
      <c r="M25" s="20">
        <v>30845</v>
      </c>
      <c r="N25" s="22" t="s">
        <v>514</v>
      </c>
      <c r="O25" s="19" t="s">
        <v>734</v>
      </c>
      <c r="P25" s="20">
        <v>30706</v>
      </c>
      <c r="Q25" s="21" t="s">
        <v>59</v>
      </c>
      <c r="R25" s="22" t="s">
        <v>923</v>
      </c>
      <c r="S25" s="21" t="s">
        <v>59</v>
      </c>
      <c r="T25" s="22" t="s">
        <v>923</v>
      </c>
      <c r="U25" s="23"/>
      <c r="V25" s="23"/>
      <c r="W25" s="24" t="s">
        <v>55</v>
      </c>
      <c r="X25" s="16" t="s">
        <v>915</v>
      </c>
      <c r="Y25" s="24" t="s">
        <v>55</v>
      </c>
      <c r="Z25" s="16" t="s">
        <v>915</v>
      </c>
      <c r="AA25" s="25"/>
      <c r="AB25" s="16"/>
      <c r="AC25" s="25"/>
      <c r="AD25" s="26"/>
      <c r="AE25" s="24"/>
      <c r="AF25" s="27"/>
      <c r="AG25" s="25"/>
      <c r="AH25" s="27"/>
      <c r="AI25" s="24"/>
      <c r="AJ25" s="27"/>
      <c r="AK25" s="35">
        <v>0</v>
      </c>
      <c r="AL25" s="24" t="s">
        <v>48</v>
      </c>
      <c r="AM25" s="27" t="s">
        <v>910</v>
      </c>
      <c r="AN25" s="16" t="s">
        <v>553</v>
      </c>
      <c r="AO25" s="22" t="s">
        <v>69</v>
      </c>
      <c r="AP25" s="30">
        <v>2</v>
      </c>
      <c r="AQ25" s="30">
        <v>1</v>
      </c>
      <c r="AR25" s="22" t="s">
        <v>70</v>
      </c>
      <c r="AS25" s="31" t="s">
        <v>735</v>
      </c>
      <c r="AT25" s="31"/>
      <c r="AU25" s="31"/>
      <c r="AV25" s="31"/>
      <c r="AW25" s="13"/>
      <c r="AX25" s="16">
        <v>2019</v>
      </c>
      <c r="AY25" s="33"/>
    </row>
    <row r="26" spans="1:51" ht="15.75" x14ac:dyDescent="0.25">
      <c r="A26" s="13" t="s">
        <v>875</v>
      </c>
      <c r="B26" s="28"/>
      <c r="C26" s="13"/>
      <c r="D26" s="15" t="s">
        <v>876</v>
      </c>
      <c r="E26" s="16" t="s">
        <v>52</v>
      </c>
      <c r="F26" s="16" t="s">
        <v>311</v>
      </c>
      <c r="G26" s="17">
        <v>41054</v>
      </c>
      <c r="H26" s="18">
        <v>6</v>
      </c>
      <c r="I26" s="18">
        <v>6</v>
      </c>
      <c r="J26" s="19" t="s">
        <v>879</v>
      </c>
      <c r="K26" s="22" t="s">
        <v>877</v>
      </c>
      <c r="L26" s="19" t="s">
        <v>880</v>
      </c>
      <c r="M26" s="20">
        <v>32670</v>
      </c>
      <c r="N26" s="22" t="s">
        <v>878</v>
      </c>
      <c r="O26" s="19" t="s">
        <v>881</v>
      </c>
      <c r="P26" s="20">
        <v>32703</v>
      </c>
      <c r="Q26" s="21" t="s">
        <v>53</v>
      </c>
      <c r="R26" s="22" t="s">
        <v>911</v>
      </c>
      <c r="S26" s="21" t="s">
        <v>47</v>
      </c>
      <c r="T26" s="22" t="s">
        <v>907</v>
      </c>
      <c r="U26" s="23"/>
      <c r="V26" s="23"/>
      <c r="W26" s="24" t="s">
        <v>50</v>
      </c>
      <c r="X26" s="16" t="s">
        <v>908</v>
      </c>
      <c r="Y26" s="24" t="s">
        <v>54</v>
      </c>
      <c r="Z26" s="16" t="s">
        <v>919</v>
      </c>
      <c r="AA26" s="25"/>
      <c r="AB26" s="16"/>
      <c r="AC26" s="25"/>
      <c r="AD26" s="26"/>
      <c r="AE26" s="24"/>
      <c r="AF26" s="27"/>
      <c r="AG26" s="25"/>
      <c r="AH26" s="27"/>
      <c r="AI26" s="24"/>
      <c r="AJ26" s="27"/>
      <c r="AK26" s="35">
        <v>0</v>
      </c>
      <c r="AL26" s="24" t="s">
        <v>48</v>
      </c>
      <c r="AM26" s="27" t="s">
        <v>910</v>
      </c>
      <c r="AN26" s="22" t="s">
        <v>882</v>
      </c>
      <c r="AO26" s="22" t="s">
        <v>69</v>
      </c>
      <c r="AP26" s="30">
        <v>6</v>
      </c>
      <c r="AQ26" s="30">
        <v>1</v>
      </c>
      <c r="AR26" s="22" t="s">
        <v>70</v>
      </c>
      <c r="AS26" s="31" t="s">
        <v>883</v>
      </c>
      <c r="AT26" s="31"/>
      <c r="AU26" s="31"/>
      <c r="AV26" s="31"/>
      <c r="AW26" s="13"/>
      <c r="AX26" s="16">
        <v>2019</v>
      </c>
      <c r="AY26" s="33"/>
    </row>
    <row r="27" spans="1:51" ht="15.75" x14ac:dyDescent="0.25">
      <c r="A27" s="13">
        <v>21</v>
      </c>
      <c r="B27" s="28"/>
      <c r="C27" s="13"/>
      <c r="D27" s="15" t="s">
        <v>252</v>
      </c>
      <c r="E27" s="16" t="s">
        <v>52</v>
      </c>
      <c r="F27" s="16" t="s">
        <v>45</v>
      </c>
      <c r="G27" s="17">
        <v>41166</v>
      </c>
      <c r="H27" s="18">
        <v>6</v>
      </c>
      <c r="I27" s="18">
        <v>6</v>
      </c>
      <c r="J27" s="19" t="s">
        <v>255</v>
      </c>
      <c r="K27" s="22" t="s">
        <v>253</v>
      </c>
      <c r="L27" s="19" t="s">
        <v>256</v>
      </c>
      <c r="M27" s="20">
        <v>29354</v>
      </c>
      <c r="N27" s="22" t="s">
        <v>254</v>
      </c>
      <c r="O27" s="19" t="s">
        <v>257</v>
      </c>
      <c r="P27" s="20">
        <v>30480</v>
      </c>
      <c r="Q27" s="21" t="s">
        <v>53</v>
      </c>
      <c r="R27" s="22" t="s">
        <v>911</v>
      </c>
      <c r="S27" s="21" t="s">
        <v>53</v>
      </c>
      <c r="T27" s="22" t="s">
        <v>911</v>
      </c>
      <c r="U27" s="23"/>
      <c r="V27" s="23"/>
      <c r="W27" s="24" t="s">
        <v>48</v>
      </c>
      <c r="X27" s="16" t="s">
        <v>913</v>
      </c>
      <c r="Y27" s="24" t="s">
        <v>50</v>
      </c>
      <c r="Z27" s="16" t="s">
        <v>908</v>
      </c>
      <c r="AA27" s="25"/>
      <c r="AB27" s="16" t="s">
        <v>909</v>
      </c>
      <c r="AC27" s="25"/>
      <c r="AD27" s="26" t="s">
        <v>909</v>
      </c>
      <c r="AE27" s="24"/>
      <c r="AF27" s="27" t="s">
        <v>909</v>
      </c>
      <c r="AG27" s="25"/>
      <c r="AH27" s="27" t="s">
        <v>909</v>
      </c>
      <c r="AI27" s="24"/>
      <c r="AJ27" s="27" t="s">
        <v>909</v>
      </c>
      <c r="AK27" s="35" t="s">
        <v>48</v>
      </c>
      <c r="AL27" s="24" t="s">
        <v>48</v>
      </c>
      <c r="AM27" s="27" t="s">
        <v>910</v>
      </c>
      <c r="AN27" s="22" t="s">
        <v>68</v>
      </c>
      <c r="AO27" s="22" t="s">
        <v>81</v>
      </c>
      <c r="AP27" s="30">
        <v>3</v>
      </c>
      <c r="AQ27" s="30">
        <v>1</v>
      </c>
      <c r="AR27" s="22" t="s">
        <v>82</v>
      </c>
      <c r="AS27" s="31" t="s">
        <v>258</v>
      </c>
      <c r="AT27" s="31"/>
      <c r="AU27" s="31" t="s">
        <v>259</v>
      </c>
      <c r="AV27" s="31"/>
      <c r="AW27" s="13"/>
      <c r="AX27" s="16">
        <v>2019</v>
      </c>
      <c r="AY27" s="33"/>
    </row>
    <row r="28" spans="1:51" ht="15.75" x14ac:dyDescent="0.25">
      <c r="A28" s="13">
        <v>15</v>
      </c>
      <c r="B28" s="28"/>
      <c r="C28" s="30"/>
      <c r="D28" s="15" t="s">
        <v>198</v>
      </c>
      <c r="E28" s="16" t="s">
        <v>52</v>
      </c>
      <c r="F28" s="16" t="s">
        <v>45</v>
      </c>
      <c r="G28" s="17">
        <v>41297</v>
      </c>
      <c r="H28" s="18">
        <v>6</v>
      </c>
      <c r="I28" s="18">
        <v>6</v>
      </c>
      <c r="J28" s="19" t="s">
        <v>201</v>
      </c>
      <c r="K28" s="22" t="s">
        <v>199</v>
      </c>
      <c r="L28" s="19" t="s">
        <v>202</v>
      </c>
      <c r="M28" s="20">
        <v>29737</v>
      </c>
      <c r="N28" s="22" t="s">
        <v>200</v>
      </c>
      <c r="O28" s="19" t="s">
        <v>203</v>
      </c>
      <c r="P28" s="20">
        <v>30929</v>
      </c>
      <c r="Q28" s="21" t="s">
        <v>53</v>
      </c>
      <c r="R28" s="22" t="s">
        <v>911</v>
      </c>
      <c r="S28" s="21" t="s">
        <v>47</v>
      </c>
      <c r="T28" s="22" t="s">
        <v>907</v>
      </c>
      <c r="U28" s="23"/>
      <c r="V28" s="23"/>
      <c r="W28" s="24" t="s">
        <v>50</v>
      </c>
      <c r="X28" s="16" t="s">
        <v>908</v>
      </c>
      <c r="Y28" s="24" t="s">
        <v>50</v>
      </c>
      <c r="Z28" s="16" t="s">
        <v>908</v>
      </c>
      <c r="AA28" s="25"/>
      <c r="AB28" s="16" t="s">
        <v>909</v>
      </c>
      <c r="AC28" s="25"/>
      <c r="AD28" s="26" t="s">
        <v>909</v>
      </c>
      <c r="AE28" s="24"/>
      <c r="AF28" s="27" t="s">
        <v>909</v>
      </c>
      <c r="AG28" s="25"/>
      <c r="AH28" s="27" t="s">
        <v>909</v>
      </c>
      <c r="AI28" s="24"/>
      <c r="AJ28" s="27" t="s">
        <v>909</v>
      </c>
      <c r="AK28" s="35" t="s">
        <v>48</v>
      </c>
      <c r="AL28" s="24" t="s">
        <v>48</v>
      </c>
      <c r="AM28" s="27" t="s">
        <v>910</v>
      </c>
      <c r="AN28" s="22" t="s">
        <v>68</v>
      </c>
      <c r="AO28" s="22" t="s">
        <v>204</v>
      </c>
      <c r="AP28" s="30">
        <v>57</v>
      </c>
      <c r="AQ28" s="30">
        <v>8</v>
      </c>
      <c r="AR28" s="22" t="s">
        <v>103</v>
      </c>
      <c r="AS28" s="31" t="s">
        <v>205</v>
      </c>
      <c r="AT28" s="31"/>
      <c r="AU28" s="31" t="s">
        <v>206</v>
      </c>
      <c r="AV28" s="31"/>
      <c r="AW28" s="13"/>
      <c r="AX28" s="16">
        <v>2019</v>
      </c>
      <c r="AY28" s="33"/>
    </row>
    <row r="29" spans="1:51" ht="15.75" x14ac:dyDescent="0.25">
      <c r="A29" s="13" t="s">
        <v>805</v>
      </c>
      <c r="B29" s="28"/>
      <c r="C29" s="30"/>
      <c r="D29" s="15" t="s">
        <v>831</v>
      </c>
      <c r="E29" s="16" t="s">
        <v>44</v>
      </c>
      <c r="F29" s="16" t="s">
        <v>45</v>
      </c>
      <c r="G29" s="17">
        <v>41165</v>
      </c>
      <c r="H29" s="18">
        <f>DATEDIF(G29,[2]PETUNJUK!$H$10,"y")</f>
        <v>6</v>
      </c>
      <c r="I29" s="18">
        <f>_xlfn.NUMBERVALUE(H29)</f>
        <v>6</v>
      </c>
      <c r="J29" s="19" t="s">
        <v>834</v>
      </c>
      <c r="K29" s="22" t="s">
        <v>832</v>
      </c>
      <c r="L29" s="19" t="s">
        <v>835</v>
      </c>
      <c r="M29" s="20">
        <v>31963</v>
      </c>
      <c r="N29" s="22" t="s">
        <v>833</v>
      </c>
      <c r="O29" s="19" t="s">
        <v>836</v>
      </c>
      <c r="P29" s="20">
        <v>32059</v>
      </c>
      <c r="Q29" s="21" t="s">
        <v>46</v>
      </c>
      <c r="R29" s="22" t="str">
        <f>IF(Q29="01","Tdk Bekerja",IF(Q29="02","Pensiunan/Alm.",IF(Q29="03","PNS",IF(Q29="04","TNI/POLRI",IF(Q29="05","Guru/Dosen",IF(Q29="06","Peg.Swasta",IF(Q29="07","Pengusaha/Wiraswasta",IF(Q29="08","Pengacara/Hakim/Jaksa/Notaris",IF(Q29="09","Seniman/Sejenis",IF(Q29="10","Dokter/Sejenis",IF(Q29="11","Penerbangan",IF(Q29="12","Pedagang",IF(Q29="13","Petani/ternak",IF(Q29="14","Nelayan",IF(Q29="15","Buruh",IF(Q29="16","Angkutan",IF(Q29="17","PolitikusS",IF(Q29="18","Lainnya","DI ISI"))))))))))))))))))</f>
        <v>Pengusaha/Wiraswasta</v>
      </c>
      <c r="S29" s="21" t="s">
        <v>47</v>
      </c>
      <c r="T29" s="22" t="str">
        <f>IF(S29="01","Tdk Bekerja",IF(S29="02","Pensiunan/Alm.",IF(S29="03","PNS",IF(S29="04","TNI/POLRI",IF(S29="05","Guru/Dosen",IF(S29="06","Peg.Swasta",IF(S29="07","Pengusaha/Wiraswasta",IF(S29="08","Pengacara/Hakim/Jaksa/Notaris",IF(S29="09","Seniman/Sejenis",IF(S29="10","Dokter/Sejenis",IF(S29="11","Penerbangan",IF(S29="12","Pedagang",IF(S29="13","Petani/ternak",IF(S29="14","Nelayan",IF(S29="15","Buruh",IF(S29="16","Angkutan",IF(S29="17","PolitikusS",IF(S29="18","Lainnya","DI ISI"))))))))))))))))))</f>
        <v>Tdk Bekerja</v>
      </c>
      <c r="U29" s="23"/>
      <c r="V29" s="23"/>
      <c r="W29" s="24" t="s">
        <v>48</v>
      </c>
      <c r="X29" s="16" t="str">
        <f>IF(W29="0","Tdk Pnddkan Formal",IF(W29="1","&lt;=SLTP",IF(W29="2","SLTA",IF(W29="3","D1",IF(W29="4","D2",IF(W29="5","D3",IF(W29="6","D4",IF(W29="7","S1",IF(W29="8","S2",IF(W29="9","S3","DI ISI"))))))))))</f>
        <v>&lt;=SLTP</v>
      </c>
      <c r="Y29" s="24" t="s">
        <v>48</v>
      </c>
      <c r="Z29" s="16" t="str">
        <f>IF(Y29="0","Tdk Pnddkan Formal",IF(Y29="1","&lt;=SLTP",IF(Y29="2","SLTA",IF(Y29="3","D1",IF(Y29="4","D2",IF(Y29="5","D3",IF(Y29="6","D4",IF(Y29="7","S1",IF(Y29="8","S2",IF(Y29="9","S3","DI ISI"))))))))))</f>
        <v>&lt;=SLTP</v>
      </c>
      <c r="AA29" s="25"/>
      <c r="AB29" s="16"/>
      <c r="AC29" s="25"/>
      <c r="AD29" s="26"/>
      <c r="AE29" s="24"/>
      <c r="AF29" s="27"/>
      <c r="AG29" s="25"/>
      <c r="AH29" s="27"/>
      <c r="AI29" s="24"/>
      <c r="AJ29" s="27"/>
      <c r="AK29" s="35">
        <v>0</v>
      </c>
      <c r="AL29" s="24" t="s">
        <v>48</v>
      </c>
      <c r="AM29" s="27" t="str">
        <f>IF(AL29="1","TK",IF(AL29="2","RA",IF(AL29="3","PAUD",IF(AL29="4","TKLB",IF(AL29="5","Langsung dari Ortu","DI ISI")))))</f>
        <v>TK</v>
      </c>
      <c r="AN29" s="22" t="s">
        <v>837</v>
      </c>
      <c r="AO29" s="22" t="s">
        <v>69</v>
      </c>
      <c r="AP29" s="30">
        <v>20</v>
      </c>
      <c r="AQ29" s="30">
        <v>3</v>
      </c>
      <c r="AR29" s="22" t="s">
        <v>70</v>
      </c>
      <c r="AS29" s="31" t="s">
        <v>838</v>
      </c>
      <c r="AT29" s="31"/>
      <c r="AU29" s="31"/>
      <c r="AV29" s="31"/>
      <c r="AW29" s="13"/>
      <c r="AX29" s="16">
        <v>2019</v>
      </c>
      <c r="AY29" s="33"/>
    </row>
    <row r="30" spans="1:51" ht="15.75" x14ac:dyDescent="0.25">
      <c r="A30" s="13" t="s">
        <v>423</v>
      </c>
      <c r="B30" s="28"/>
      <c r="C30" s="30"/>
      <c r="D30" s="15" t="s">
        <v>471</v>
      </c>
      <c r="E30" s="16" t="s">
        <v>44</v>
      </c>
      <c r="F30" s="16" t="s">
        <v>45</v>
      </c>
      <c r="G30" s="37">
        <v>40976</v>
      </c>
      <c r="H30" s="18">
        <v>6</v>
      </c>
      <c r="I30" s="18">
        <v>6</v>
      </c>
      <c r="J30" s="19" t="s">
        <v>694</v>
      </c>
      <c r="K30" s="22" t="s">
        <v>472</v>
      </c>
      <c r="L30" s="19" t="s">
        <v>695</v>
      </c>
      <c r="M30" s="20">
        <v>33229</v>
      </c>
      <c r="N30" s="22" t="s">
        <v>473</v>
      </c>
      <c r="O30" s="19" t="s">
        <v>696</v>
      </c>
      <c r="P30" s="20">
        <v>32118</v>
      </c>
      <c r="Q30" s="21" t="s">
        <v>57</v>
      </c>
      <c r="R30" s="22" t="s">
        <v>912</v>
      </c>
      <c r="S30" s="21" t="s">
        <v>58</v>
      </c>
      <c r="T30" s="22" t="s">
        <v>921</v>
      </c>
      <c r="U30" s="23"/>
      <c r="V30" s="23"/>
      <c r="W30" s="24" t="s">
        <v>48</v>
      </c>
      <c r="X30" s="16" t="s">
        <v>913</v>
      </c>
      <c r="Y30" s="24" t="s">
        <v>48</v>
      </c>
      <c r="Z30" s="16" t="s">
        <v>913</v>
      </c>
      <c r="AA30" s="25"/>
      <c r="AB30" s="16"/>
      <c r="AC30" s="25"/>
      <c r="AD30" s="26"/>
      <c r="AE30" s="24"/>
      <c r="AF30" s="27"/>
      <c r="AG30" s="25"/>
      <c r="AH30" s="27"/>
      <c r="AI30" s="24"/>
      <c r="AJ30" s="27"/>
      <c r="AK30" s="35">
        <v>1</v>
      </c>
      <c r="AL30" s="24" t="s">
        <v>48</v>
      </c>
      <c r="AM30" s="27" t="s">
        <v>910</v>
      </c>
      <c r="AN30" s="22" t="s">
        <v>442</v>
      </c>
      <c r="AO30" s="22" t="s">
        <v>102</v>
      </c>
      <c r="AP30" s="30">
        <v>18</v>
      </c>
      <c r="AQ30" s="30">
        <v>3</v>
      </c>
      <c r="AR30" s="22" t="s">
        <v>103</v>
      </c>
      <c r="AS30" s="31" t="s">
        <v>697</v>
      </c>
      <c r="AT30" s="31"/>
      <c r="AU30" s="31" t="s">
        <v>698</v>
      </c>
      <c r="AV30" s="31"/>
      <c r="AW30" s="13"/>
      <c r="AX30" s="16">
        <v>2019</v>
      </c>
      <c r="AY30" s="33"/>
    </row>
    <row r="31" spans="1:51" ht="15.75" x14ac:dyDescent="0.25">
      <c r="A31" s="13" t="s">
        <v>890</v>
      </c>
      <c r="B31" s="28"/>
      <c r="C31" s="30"/>
      <c r="D31" s="15" t="s">
        <v>891</v>
      </c>
      <c r="E31" s="16" t="s">
        <v>44</v>
      </c>
      <c r="F31" s="16" t="s">
        <v>45</v>
      </c>
      <c r="G31" s="17">
        <v>41341</v>
      </c>
      <c r="H31" s="18">
        <v>5</v>
      </c>
      <c r="I31" s="18">
        <v>5</v>
      </c>
      <c r="J31" s="19" t="s">
        <v>894</v>
      </c>
      <c r="K31" s="22" t="s">
        <v>892</v>
      </c>
      <c r="L31" s="19" t="s">
        <v>895</v>
      </c>
      <c r="M31" s="20">
        <v>26050</v>
      </c>
      <c r="N31" s="22" t="s">
        <v>893</v>
      </c>
      <c r="O31" s="19" t="s">
        <v>896</v>
      </c>
      <c r="P31" s="20">
        <v>29775</v>
      </c>
      <c r="Q31" s="21" t="s">
        <v>46</v>
      </c>
      <c r="R31" s="22" t="s">
        <v>906</v>
      </c>
      <c r="S31" s="21" t="s">
        <v>47</v>
      </c>
      <c r="T31" s="22" t="s">
        <v>907</v>
      </c>
      <c r="U31" s="23"/>
      <c r="V31" s="23"/>
      <c r="W31" s="24" t="s">
        <v>48</v>
      </c>
      <c r="X31" s="16" t="s">
        <v>913</v>
      </c>
      <c r="Y31" s="24" t="s">
        <v>48</v>
      </c>
      <c r="Z31" s="16" t="s">
        <v>913</v>
      </c>
      <c r="AA31" s="25"/>
      <c r="AB31" s="16"/>
      <c r="AC31" s="25"/>
      <c r="AD31" s="26"/>
      <c r="AE31" s="24"/>
      <c r="AF31" s="27"/>
      <c r="AG31" s="25"/>
      <c r="AH31" s="27"/>
      <c r="AI31" s="24"/>
      <c r="AJ31" s="27"/>
      <c r="AK31" s="35">
        <v>2</v>
      </c>
      <c r="AL31" s="24" t="s">
        <v>48</v>
      </c>
      <c r="AM31" s="27" t="s">
        <v>910</v>
      </c>
      <c r="AN31" s="22" t="s">
        <v>897</v>
      </c>
      <c r="AO31" s="22" t="s">
        <v>898</v>
      </c>
      <c r="AP31" s="30">
        <v>17</v>
      </c>
      <c r="AQ31" s="30">
        <v>3</v>
      </c>
      <c r="AR31" s="22" t="s">
        <v>899</v>
      </c>
      <c r="AS31" s="31" t="s">
        <v>900</v>
      </c>
      <c r="AT31" s="31"/>
      <c r="AU31" s="31"/>
      <c r="AV31" s="31"/>
      <c r="AW31" s="13"/>
      <c r="AX31" s="16">
        <v>2019</v>
      </c>
      <c r="AY31" s="33"/>
    </row>
    <row r="32" spans="1:51" ht="15.75" x14ac:dyDescent="0.25">
      <c r="A32" s="13">
        <v>14</v>
      </c>
      <c r="B32" s="28"/>
      <c r="C32" s="30"/>
      <c r="D32" s="15" t="s">
        <v>188</v>
      </c>
      <c r="E32" s="16" t="s">
        <v>44</v>
      </c>
      <c r="F32" s="16" t="s">
        <v>45</v>
      </c>
      <c r="G32" s="17">
        <v>41361</v>
      </c>
      <c r="H32" s="18">
        <v>5</v>
      </c>
      <c r="I32" s="18">
        <v>5</v>
      </c>
      <c r="J32" s="19" t="s">
        <v>191</v>
      </c>
      <c r="K32" s="22" t="s">
        <v>189</v>
      </c>
      <c r="L32" s="19" t="s">
        <v>192</v>
      </c>
      <c r="M32" s="20">
        <v>31602</v>
      </c>
      <c r="N32" s="22" t="s">
        <v>190</v>
      </c>
      <c r="O32" s="19" t="s">
        <v>193</v>
      </c>
      <c r="P32" s="20">
        <v>32240</v>
      </c>
      <c r="Q32" s="21" t="s">
        <v>53</v>
      </c>
      <c r="R32" s="22" t="s">
        <v>911</v>
      </c>
      <c r="S32" s="21" t="s">
        <v>47</v>
      </c>
      <c r="T32" s="22" t="s">
        <v>907</v>
      </c>
      <c r="U32" s="23"/>
      <c r="V32" s="23"/>
      <c r="W32" s="24" t="s">
        <v>48</v>
      </c>
      <c r="X32" s="16" t="s">
        <v>913</v>
      </c>
      <c r="Y32" s="24" t="s">
        <v>48</v>
      </c>
      <c r="Z32" s="16" t="s">
        <v>913</v>
      </c>
      <c r="AA32" s="25"/>
      <c r="AB32" s="16" t="s">
        <v>909</v>
      </c>
      <c r="AC32" s="25"/>
      <c r="AD32" s="26" t="s">
        <v>909</v>
      </c>
      <c r="AE32" s="24"/>
      <c r="AF32" s="27" t="s">
        <v>909</v>
      </c>
      <c r="AG32" s="25"/>
      <c r="AH32" s="27" t="s">
        <v>909</v>
      </c>
      <c r="AI32" s="24"/>
      <c r="AJ32" s="27" t="s">
        <v>909</v>
      </c>
      <c r="AK32" s="35" t="s">
        <v>80</v>
      </c>
      <c r="AL32" s="24" t="s">
        <v>48</v>
      </c>
      <c r="AM32" s="27" t="s">
        <v>910</v>
      </c>
      <c r="AN32" s="22" t="s">
        <v>68</v>
      </c>
      <c r="AO32" s="22" t="s">
        <v>194</v>
      </c>
      <c r="AP32" s="30">
        <v>31</v>
      </c>
      <c r="AQ32" s="30">
        <v>5</v>
      </c>
      <c r="AR32" s="22" t="s">
        <v>70</v>
      </c>
      <c r="AS32" s="31" t="s">
        <v>195</v>
      </c>
      <c r="AT32" s="31"/>
      <c r="AU32" s="31" t="s">
        <v>196</v>
      </c>
      <c r="AV32" s="31"/>
      <c r="AW32" s="13"/>
      <c r="AX32" s="16">
        <v>2019</v>
      </c>
      <c r="AY32" s="33"/>
    </row>
    <row r="33" spans="1:51" ht="15.75" x14ac:dyDescent="0.25">
      <c r="A33" s="13" t="s">
        <v>495</v>
      </c>
      <c r="B33" s="28"/>
      <c r="C33" s="30"/>
      <c r="D33" s="15" t="s">
        <v>541</v>
      </c>
      <c r="E33" s="16" t="s">
        <v>44</v>
      </c>
      <c r="F33" s="16" t="s">
        <v>45</v>
      </c>
      <c r="G33" s="17">
        <v>41269</v>
      </c>
      <c r="H33" s="18">
        <v>6</v>
      </c>
      <c r="I33" s="18">
        <v>6</v>
      </c>
      <c r="J33" s="19" t="s">
        <v>771</v>
      </c>
      <c r="K33" s="22" t="s">
        <v>542</v>
      </c>
      <c r="L33" s="19" t="s">
        <v>772</v>
      </c>
      <c r="M33" s="20">
        <v>28722</v>
      </c>
      <c r="N33" s="22" t="s">
        <v>543</v>
      </c>
      <c r="O33" s="19" t="s">
        <v>773</v>
      </c>
      <c r="P33" s="20">
        <v>31835</v>
      </c>
      <c r="Q33" s="21" t="s">
        <v>58</v>
      </c>
      <c r="R33" s="22" t="s">
        <v>921</v>
      </c>
      <c r="S33" s="21" t="s">
        <v>47</v>
      </c>
      <c r="T33" s="22" t="s">
        <v>907</v>
      </c>
      <c r="U33" s="23"/>
      <c r="V33" s="23"/>
      <c r="W33" s="24" t="s">
        <v>48</v>
      </c>
      <c r="X33" s="16" t="s">
        <v>913</v>
      </c>
      <c r="Y33" s="24" t="s">
        <v>48</v>
      </c>
      <c r="Z33" s="16" t="s">
        <v>913</v>
      </c>
      <c r="AA33" s="25"/>
      <c r="AB33" s="16"/>
      <c r="AC33" s="25"/>
      <c r="AD33" s="26"/>
      <c r="AE33" s="24"/>
      <c r="AF33" s="27"/>
      <c r="AG33" s="25"/>
      <c r="AH33" s="27"/>
      <c r="AI33" s="24"/>
      <c r="AJ33" s="27"/>
      <c r="AK33" s="35">
        <v>1</v>
      </c>
      <c r="AL33" s="24" t="s">
        <v>48</v>
      </c>
      <c r="AM33" s="27" t="s">
        <v>910</v>
      </c>
      <c r="AN33" s="22" t="s">
        <v>553</v>
      </c>
      <c r="AO33" s="22" t="s">
        <v>194</v>
      </c>
      <c r="AP33" s="30">
        <v>22</v>
      </c>
      <c r="AQ33" s="30">
        <v>4</v>
      </c>
      <c r="AR33" s="22" t="s">
        <v>70</v>
      </c>
      <c r="AS33" s="31" t="s">
        <v>774</v>
      </c>
      <c r="AT33" s="31"/>
      <c r="AU33" s="31"/>
      <c r="AV33" s="31"/>
      <c r="AW33" s="13"/>
      <c r="AX33" s="16">
        <v>2019</v>
      </c>
      <c r="AY33" s="33"/>
    </row>
  </sheetData>
  <protectedRanges>
    <protectedRange sqref="N1 U1:V1 AC1 AG1 AI1 AA1 AK1 A1:K1 AN1" name="All"/>
    <protectedRange sqref="Q1 S1 W1 Y1" name="All_3_2"/>
    <protectedRange sqref="AE1" name="All_5_1"/>
    <protectedRange sqref="U2:V2 AC2 AG2 AI2 AA2 AK2 AN2 A2:P2" name="All_28"/>
    <protectedRange sqref="Q2 S2 W2 Y2" name="All_3_2_1"/>
    <protectedRange sqref="AE2" name="All_5_1_1"/>
    <protectedRange sqref="AO1:AR1" name="All_2"/>
    <protectedRange sqref="AO2:AR2" name="All_28_2"/>
    <protectedRange sqref="Q3 S3 U3:W3 Y3 AC3 AE3 AG3 AI3 AA3 AK3 A3:K3 N3 AO3:AU3" name="fill_3_2"/>
    <protectedRange sqref="N4 K4 AN4:AR4 C4:G4 A4" name="All_4"/>
    <protectedRange sqref="B4 AU4:AV4" name="All_3_3"/>
    <protectedRange sqref="AK4 U4:V4" name="all_2_1_1"/>
    <protectedRange sqref="AE4" name="All_1_1_1"/>
    <protectedRange sqref="AG4" name="All_7_3_1"/>
    <protectedRange sqref="AI4" name="All_24_1"/>
    <protectedRange sqref="AC4" name="All_7_2_6"/>
    <protectedRange sqref="AL4" name="All_1"/>
    <protectedRange sqref="Q4" name="All_11_1_1"/>
    <protectedRange sqref="S4" name="All_11_1_2"/>
    <protectedRange sqref="AU5:AV5 AO5:AR5 K5 N5 A5:G5" name="All_4_30"/>
    <protectedRange sqref="AN5" name="All_6_1_1"/>
    <protectedRange sqref="AK5 U5:V5" name="all_2_1_1_30"/>
    <protectedRange sqref="AE5" name="All_1_1_1_30"/>
    <protectedRange sqref="AG5" name="All_7_3_1_30"/>
    <protectedRange sqref="AI5" name="All_24_1_30"/>
    <protectedRange sqref="AC5" name="All_7_2_6_30"/>
    <protectedRange sqref="AL5" name="All_1_30"/>
    <protectedRange sqref="Q5" name="All_11_1_1_9"/>
    <protectedRange sqref="S5" name="All_11_1_2_1"/>
    <protectedRange sqref="AN6 D6:G6 A6" name="All_4_31"/>
    <protectedRange sqref="U6:V6" name="all_2_1_1_31"/>
    <protectedRange sqref="AE6" name="All_1_1_1_31"/>
    <protectedRange sqref="AG6" name="All_7_3_1_31"/>
    <protectedRange sqref="AI6" name="All_24_1_31"/>
    <protectedRange sqref="AC6" name="All_7_2_6_31"/>
    <protectedRange sqref="AL6" name="All_1_31"/>
    <protectedRange sqref="K6 AO6:AR6 AK6 N6" name="all_9"/>
    <protectedRange sqref="C6" name="all_2_1"/>
    <protectedRange sqref="B6" name="All_3_5_1"/>
    <protectedRange sqref="Q6" name="All_11_1_4"/>
    <protectedRange sqref="S6" name="All_11_1_2_1_21"/>
    <protectedRange sqref="AN7 D7:G7 A7" name="All_4_32"/>
    <protectedRange sqref="U7:V7" name="all_2_1_1_32"/>
    <protectedRange sqref="AE7" name="All_1_1_1_32"/>
    <protectedRange sqref="AG7" name="All_7_3_1_32"/>
    <protectedRange sqref="AI7" name="All_24_1_32"/>
    <protectedRange sqref="AC7" name="All_7_2_6_32"/>
    <protectedRange sqref="AL7" name="All_1_32"/>
    <protectedRange sqref="K7 AO7:AR7 AK7 N7" name="all_9_21"/>
    <protectedRange sqref="C7" name="all_2_1_22"/>
    <protectedRange sqref="B7" name="All_3_5_1_21"/>
    <protectedRange sqref="Q7" name="All_11_1_4_21"/>
    <protectedRange sqref="S7" name="All_11_1_2_1_22"/>
    <protectedRange sqref="D8:G8 AN8 A8" name="All_4_33"/>
    <protectedRange sqref="U8:V8" name="all_2_1_1_33"/>
    <protectedRange sqref="AE8" name="All_1_1_1_33"/>
    <protectedRange sqref="AG8" name="All_7_3_1_33"/>
    <protectedRange sqref="AI8" name="All_24_1_33"/>
    <protectedRange sqref="AC8" name="All_7_2_6_33"/>
    <protectedRange sqref="AL8" name="All_1_33"/>
    <protectedRange sqref="K8 AO8:AR8 AK8 N8" name="all_9_22"/>
    <protectedRange sqref="C8" name="all_2_1_23"/>
    <protectedRange sqref="B8" name="All_3_5_1_22"/>
    <protectedRange sqref="Q8" name="All_11_1_4_22"/>
    <protectedRange sqref="S8" name="All_11_1_2_1_23"/>
    <protectedRange sqref="AN9 D9:G9 A9" name="All_4_34"/>
    <protectedRange sqref="U9:V9" name="all_2_1_1_34"/>
    <protectedRange sqref="AE9" name="All_1_1_1_34"/>
    <protectedRange sqref="AG9" name="All_7_3_1_34"/>
    <protectedRange sqref="AI9" name="All_24_1_34"/>
    <protectedRange sqref="AC9" name="All_7_2_6_34"/>
    <protectedRange sqref="AL9" name="All_1_34"/>
    <protectedRange sqref="K9 AO9:AR9 AK9 N9" name="all_9_23"/>
    <protectedRange sqref="C9" name="all_2_1_24"/>
    <protectedRange sqref="B9" name="All_3_5_1_23"/>
    <protectedRange sqref="Q9" name="All_11_1_4_23"/>
    <protectedRange sqref="S9" name="All_11_1_2_1_24"/>
    <protectedRange sqref="AU10:AV10 AO10:AR10 K10 N10 A10:G10" name="All_4_35"/>
    <protectedRange sqref="AN10" name="All_6_1_1_10"/>
    <protectedRange sqref="AK10 U10:V10" name="all_2_1_1_35"/>
    <protectedRange sqref="AE10" name="All_1_1_1_35"/>
    <protectedRange sqref="AG10" name="All_7_3_1_35"/>
    <protectedRange sqref="AI10" name="All_24_1_35"/>
    <protectedRange sqref="AC10" name="All_7_2_6_35"/>
    <protectedRange sqref="AL10" name="All_1_35"/>
    <protectedRange sqref="Q10" name="All_11_1_1_10"/>
    <protectedRange sqref="S10" name="All_11_1_2_10"/>
    <protectedRange sqref="D11:G11 AN11 A11" name="All_4_36"/>
    <protectedRange sqref="U11:V11" name="all_2_1_1_36"/>
    <protectedRange sqref="AE11" name="All_1_1_1_36"/>
    <protectedRange sqref="AG11" name="All_7_3_1_36"/>
    <protectedRange sqref="AI11" name="All_24_1_36"/>
    <protectedRange sqref="AC11" name="All_7_2_6_36"/>
    <protectedRange sqref="AL11" name="All_1_36"/>
    <protectedRange sqref="K11 AO11:AR11 AK11 N11" name="all_9_24"/>
    <protectedRange sqref="C11" name="all_2_1_25"/>
    <protectedRange sqref="B11" name="All_3_5_1_24"/>
    <protectedRange sqref="Q11" name="All_11_1_4_24"/>
    <protectedRange sqref="S11" name="All_11_1_2_1_25"/>
    <protectedRange sqref="D12:G12 AN12 A12" name="All_4_37"/>
    <protectedRange sqref="U12:V12" name="all_2_1_1_37"/>
    <protectedRange sqref="AE12" name="All_1_1_1_37"/>
    <protectedRange sqref="AG12" name="All_7_3_1_37"/>
    <protectedRange sqref="AI12" name="All_24_1_37"/>
    <protectedRange sqref="AC12" name="All_7_2_6_37"/>
    <protectedRange sqref="AL12" name="All_1_37"/>
    <protectedRange sqref="K12 AO12:AR12 AK12 N12" name="all_9_25"/>
    <protectedRange sqref="C12" name="all_2_1_26"/>
    <protectedRange sqref="B12" name="All_3_5_1_25"/>
    <protectedRange sqref="Q12" name="All_11_1_4_25"/>
    <protectedRange sqref="S12" name="All_11_1_2_1_26"/>
    <protectedRange sqref="D13:G13 AN13 A13" name="All_4_38"/>
    <protectedRange sqref="U13:V13" name="all_2_1_1_38"/>
    <protectedRange sqref="AE13" name="All_1_1_1_38"/>
    <protectedRange sqref="AG13" name="All_7_3_1_38"/>
    <protectedRange sqref="AI13" name="All_24_1_38"/>
    <protectedRange sqref="AC13" name="All_7_2_6_38"/>
    <protectedRange sqref="AL13" name="All_1_38"/>
    <protectedRange sqref="K13 AO13:AR13 AK13 N13" name="all_9_26"/>
    <protectedRange sqref="C13" name="all_2_1_27"/>
    <protectedRange sqref="B13" name="All_3_5_1_26"/>
    <protectedRange sqref="Q13" name="All_11_1_4_26"/>
    <protectedRange sqref="S13" name="All_11_1_2_1_27"/>
    <protectedRange sqref="A14:G14 AU14:AV14 N14 K14 AN14 AP14:AR14" name="All_4_39"/>
    <protectedRange sqref="AO14" name="All_6_1_1_11"/>
    <protectedRange sqref="AK14 U14:V14" name="all_2_1_1_39"/>
    <protectedRange sqref="AE14" name="All_1_1_1_39"/>
    <protectedRange sqref="AG14" name="All_7_3_1_39"/>
    <protectedRange sqref="AI14" name="All_24_1_39"/>
    <protectedRange sqref="AC14" name="All_7_2_6_39"/>
    <protectedRange sqref="AL14" name="All_1_39"/>
    <protectedRange sqref="Q14" name="All_11_1_1_11"/>
    <protectedRange sqref="S14" name="All_11_1_2_11"/>
    <protectedRange sqref="N15 K15 AN15:AR15 C15:G15 A15" name="All_4_40"/>
    <protectedRange sqref="B15 AU15:AV15" name="All_3_3_5"/>
    <protectedRange sqref="AK15 U15:V15" name="all_2_1_1_40"/>
    <protectedRange sqref="AE15" name="All_1_1_1_40"/>
    <protectedRange sqref="AG15" name="All_7_3_1_40"/>
    <protectedRange sqref="AI15" name="All_24_1_40"/>
    <protectedRange sqref="AC15" name="All_7_2_6_40"/>
    <protectedRange sqref="AL15" name="All_1_40"/>
    <protectedRange sqref="Q15" name="All_11_1_1_12"/>
    <protectedRange sqref="S15" name="All_11_1_2_12"/>
    <protectedRange sqref="AN16 D16:G16 A16" name="All_4_41"/>
    <protectedRange sqref="U16:V16" name="all_2_1_1_41"/>
    <protectedRange sqref="AE16" name="All_1_1_1_41"/>
    <protectedRange sqref="AG16" name="All_7_3_1_41"/>
    <protectedRange sqref="AI16" name="All_24_1_41"/>
    <protectedRange sqref="AC16" name="All_7_2_6_41"/>
    <protectedRange sqref="AL16" name="All_1_41"/>
    <protectedRange sqref="K16 AO16:AR16 AK16 N16" name="all_9_27"/>
    <protectedRange sqref="C16" name="all_2_1_28"/>
    <protectedRange sqref="B16" name="All_3_5_1_27"/>
    <protectedRange sqref="Q16" name="All_11_1_4_27"/>
    <protectedRange sqref="S16" name="All_11_1_2_1_28"/>
    <protectedRange sqref="D17:G17 A17" name="All_4_42"/>
    <protectedRange sqref="AN17" name="All_6_1_1_12"/>
    <protectedRange sqref="U17:V17" name="all_2_1_1_42"/>
    <protectedRange sqref="AE17" name="All_1_1_1_42"/>
    <protectedRange sqref="AG17" name="All_7_3_1_42"/>
    <protectedRange sqref="AI17" name="All_24_1_42"/>
    <protectedRange sqref="AC17" name="All_7_2_6_42"/>
    <protectedRange sqref="AL17" name="All_1_42"/>
    <protectedRange sqref="K17 AO17:AR17 AK17 N17" name="all_9_28"/>
    <protectedRange sqref="C17" name="all_2_1_29"/>
    <protectedRange sqref="B17" name="All_3_5_1_28"/>
    <protectedRange sqref="Q17" name="All_11_1_4_28"/>
    <protectedRange sqref="S17" name="All_11_1_2_1_29"/>
    <protectedRange sqref="D18:G18 AN18 A18" name="All_4_43"/>
    <protectedRange sqref="U18:V18" name="all_2_1_1_43"/>
    <protectedRange sqref="AE18" name="All_1_1_1_43"/>
    <protectedRange sqref="AG18" name="All_7_3_1_43"/>
    <protectedRange sqref="AI18" name="All_24_1_43"/>
    <protectedRange sqref="AC18" name="All_7_2_6_43"/>
    <protectedRange sqref="AL18" name="All_1_43"/>
    <protectedRange sqref="K18 AO18:AR18 AK18 N18" name="all_9_29"/>
    <protectedRange sqref="C18" name="all_2_1_30"/>
    <protectedRange sqref="B18" name="All_3_5_1_29"/>
    <protectedRange sqref="Q18" name="All_11_1_4_29"/>
    <protectedRange sqref="S18" name="All_11_1_2_1_30"/>
    <protectedRange sqref="D19:G19 AN19 A19" name="All_4_44"/>
    <protectedRange sqref="U19:V19" name="all_2_1_1_44"/>
    <protectedRange sqref="AE19" name="All_1_1_1_44"/>
    <protectedRange sqref="AG19" name="All_7_3_1_44"/>
    <protectedRange sqref="AI19" name="All_24_1_44"/>
    <protectedRange sqref="AC19" name="All_7_2_6_44"/>
    <protectedRange sqref="AL19" name="All_1_44"/>
    <protectedRange sqref="K19 AO19:AR19 AK19 N19" name="all_9_30"/>
    <protectedRange sqref="C19" name="all_2_1_31"/>
    <protectedRange sqref="B19" name="All_3_5_1_30"/>
    <protectedRange sqref="Q19" name="All_11_1_4_30"/>
    <protectedRange sqref="S19" name="All_11_1_2_1_31"/>
    <protectedRange sqref="AU20:AV20 AN20:AR20 K20 N20 A20:G20" name="All_4_45"/>
    <protectedRange sqref="AK20 U20:V20" name="all_2_1_1_45"/>
    <protectedRange sqref="AE20" name="All_1_1_1_45"/>
    <protectedRange sqref="AG20" name="All_7_3_1_45"/>
    <protectedRange sqref="AI20" name="All_24_1_45"/>
    <protectedRange sqref="AC20" name="All_7_2_6_45"/>
    <protectedRange sqref="AL20" name="All_1_45"/>
    <protectedRange sqref="Q20" name="All_11_1_1_13"/>
    <protectedRange sqref="S20" name="All_11_1_2_13"/>
    <protectedRange sqref="AU21:AV21 K21 N21 AO21:AR21 A21:G21" name="All_4_46"/>
    <protectedRange sqref="AN21" name="All_6_1_1_13"/>
    <protectedRange sqref="AK21 U21:V21" name="all_2_1_1_46"/>
    <protectedRange sqref="AE21" name="All_1_1_1_46"/>
    <protectedRange sqref="AG21" name="All_7_3_1_46"/>
    <protectedRange sqref="AI21" name="All_24_1_46"/>
    <protectedRange sqref="AC21" name="All_7_2_6_46"/>
    <protectedRange sqref="AL21" name="All_1_46"/>
    <protectedRange sqref="Q21" name="All_11_1_1_14"/>
    <protectedRange sqref="S21" name="All_11_1_2_14"/>
    <protectedRange sqref="D22:G22 A22" name="All_4_47"/>
    <protectedRange sqref="AN22" name="All_6_1_1_14"/>
    <protectedRange sqref="U22:V22" name="all_2_1_1_47"/>
    <protectedRange sqref="AE22" name="All_1_1_1_47"/>
    <protectedRange sqref="AG22" name="All_7_3_1_47"/>
    <protectedRange sqref="AI22" name="All_24_1_47"/>
    <protectedRange sqref="AC22" name="All_7_2_6_47"/>
    <protectedRange sqref="AL22" name="All_1_47"/>
    <protectedRange sqref="K22 AO22:AR22 AK22 N22" name="all_9_31"/>
    <protectedRange sqref="C22" name="all_2_1_32"/>
    <protectedRange sqref="B22" name="All_3_5_1_31"/>
    <protectedRange sqref="Q22" name="All_11_1_4_31"/>
    <protectedRange sqref="S22" name="All_11_1_2_1_32"/>
    <protectedRange sqref="D23:G23 A23" name="All_4_48"/>
    <protectedRange sqref="AN23" name="All_6_1_1_15"/>
    <protectedRange sqref="U23:V23" name="all_2_1_1_48"/>
    <protectedRange sqref="AE23" name="All_1_1_1_48"/>
    <protectedRange sqref="AG23" name="All_7_3_1_48"/>
    <protectedRange sqref="AI23" name="All_24_1_48"/>
    <protectedRange sqref="AC23" name="All_7_2_6_48"/>
    <protectedRange sqref="AL23" name="All_1_48"/>
    <protectedRange sqref="K23 AO23:AR23 AK23 N23" name="all_9_32"/>
    <protectedRange sqref="C23" name="all_2_1_33"/>
    <protectedRange sqref="B23" name="All_3_5_1_32"/>
    <protectedRange sqref="Q23" name="All_11_1_4_32"/>
    <protectedRange sqref="S23" name="All_11_1_2_1_33"/>
    <protectedRange sqref="AU24:AV24 N24 K24 AN24:AR24 A24:G24" name="All_4_49"/>
    <protectedRange sqref="AK24 U24:V24" name="all_2_1_1_49"/>
    <protectedRange sqref="AE24" name="All_1_1_1_49"/>
    <protectedRange sqref="AG24" name="All_7_3_1_49"/>
    <protectedRange sqref="AI24" name="All_24_1_49"/>
    <protectedRange sqref="AC24" name="All_7_2_6_49"/>
    <protectedRange sqref="AL24" name="All_1_49"/>
    <protectedRange sqref="Q24" name="All_11_1_1_15"/>
    <protectedRange sqref="S24" name="All_11_1_2_15"/>
    <protectedRange sqref="AU25:AV25 N25 K25 AN25:AR25 A25:G25" name="All_4_50"/>
    <protectedRange sqref="AK25 U25:V25" name="all_2_1_1_50"/>
    <protectedRange sqref="AE25" name="All_1_1_1_50"/>
    <protectedRange sqref="AG25" name="All_7_3_1_50"/>
    <protectedRange sqref="AI25" name="All_24_1_50"/>
    <protectedRange sqref="AC25" name="All_7_2_6_50"/>
    <protectedRange sqref="AL25" name="All_1_50"/>
    <protectedRange sqref="Q25" name="All_11_1_1_16"/>
    <protectedRange sqref="S25" name="All_11_1_2_16"/>
    <protectedRange sqref="AU26:AV26 AO26:AR26 K26 N26 A26:G26" name="All_4_51"/>
    <protectedRange sqref="AN26" name="All_6_1_1_16"/>
    <protectedRange sqref="AK26 U26:V26" name="all_2_1_1_51"/>
    <protectedRange sqref="AE26" name="All_1_1_1_51"/>
    <protectedRange sqref="AG26" name="All_7_3_1_51"/>
    <protectedRange sqref="AI26" name="All_24_1_51"/>
    <protectedRange sqref="AC26" name="All_7_2_6_51"/>
    <protectedRange sqref="AL26" name="All_1_51"/>
    <protectedRange sqref="Q26" name="All_11_1_1_17"/>
    <protectedRange sqref="S26" name="All_11_1_2_17"/>
    <protectedRange sqref="N27 K27 AP27:AR27 A27:G27" name="All_4_52"/>
    <protectedRange sqref="AN27:AO27" name="All_6_1_1_17"/>
    <protectedRange sqref="AU27" name="All_3_1_1"/>
    <protectedRange sqref="AK27 U27:V27" name="all_2_1_1_52"/>
    <protectedRange sqref="AE27" name="All_1_1_1_52"/>
    <protectedRange sqref="AG27" name="All_7_3_1_52"/>
    <protectedRange sqref="AI27" name="All_24_1_52"/>
    <protectedRange sqref="AC27" name="All_7_2_6_52"/>
    <protectedRange sqref="AL27" name="All_1_52"/>
    <protectedRange sqref="Q27" name="All_11_1_1_18"/>
    <protectedRange sqref="S27" name="All_11_1_2_18"/>
    <protectedRange sqref="AN28 D28:G28 A28" name="All_4_53"/>
    <protectedRange sqref="U28:V28" name="all_2_1_1_53"/>
    <protectedRange sqref="AE28" name="All_1_1_1_53"/>
    <protectedRange sqref="AG28" name="All_7_3_1_53"/>
    <protectedRange sqref="AI28" name="All_24_1_53"/>
    <protectedRange sqref="AC28" name="All_7_2_6_53"/>
    <protectedRange sqref="AL28" name="All_1_53"/>
    <protectedRange sqref="K28 AO28:AR28 AK28 N28" name="all_9_33"/>
    <protectedRange sqref="C28" name="all_2_1_34"/>
    <protectedRange sqref="B28" name="All_3_5_1_33"/>
    <protectedRange sqref="Q28" name="All_11_1_4_33"/>
    <protectedRange sqref="S28" name="All_11_1_2_1_34"/>
    <protectedRange sqref="D29:G29 A29" name="All_4_54"/>
    <protectedRange sqref="AN29" name="All_6_1_1_18"/>
    <protectedRange sqref="U29:V29" name="all_2_1_1_54"/>
    <protectedRange sqref="AE29" name="All_1_1_1_54"/>
    <protectedRange sqref="AG29" name="All_7_3_1_54"/>
    <protectedRange sqref="AI29" name="All_24_1_54"/>
    <protectedRange sqref="AC29" name="All_7_2_6_54"/>
    <protectedRange sqref="AL29" name="All_1_54"/>
    <protectedRange sqref="K29 AO29:AR29 AK29 N29" name="all_9_34"/>
    <protectedRange sqref="C29" name="all_2_1_35"/>
    <protectedRange sqref="B29" name="All_3_5_1_34"/>
    <protectedRange sqref="Q29" name="All_11_1_4_34"/>
    <protectedRange sqref="S29" name="All_11_1_2_1_35"/>
    <protectedRange sqref="D30:G30 A30" name="All_4_55"/>
    <protectedRange sqref="AN30" name="All_6_1_1_19"/>
    <protectedRange sqref="U30:V30" name="all_2_1_1_55"/>
    <protectedRange sqref="AE30" name="All_1_1_1_55"/>
    <protectedRange sqref="AG30" name="All_7_3_1_55"/>
    <protectedRange sqref="AI30" name="All_24_1_55"/>
    <protectedRange sqref="AC30" name="All_7_2_6_55"/>
    <protectedRange sqref="AL30" name="All_1_55"/>
    <protectedRange sqref="K30 AO30:AR30 AK30 N30" name="all_9_35"/>
    <protectedRange sqref="C30" name="all_2_1_36"/>
    <protectedRange sqref="B30" name="All_3_5_1_35"/>
    <protectedRange sqref="Q30" name="All_11_1_4_35"/>
    <protectedRange sqref="S30" name="All_11_1_2_1_36"/>
    <protectedRange sqref="D31:G31 A31" name="All_4_56"/>
    <protectedRange sqref="AN31" name="All_6_1_1_20"/>
    <protectedRange sqref="U31:V31" name="all_2_1_1_56"/>
    <protectedRange sqref="AE31" name="All_1_1_1_56"/>
    <protectedRange sqref="AG31" name="All_7_3_1_56"/>
    <protectedRange sqref="AI31" name="All_24_1_56"/>
    <protectedRange sqref="AC31" name="All_7_2_6_56"/>
    <protectedRange sqref="AL31" name="All_1_56"/>
    <protectedRange sqref="K31 AO31:AR31 AK31 N31" name="all_9_36"/>
    <protectedRange sqref="C31" name="all_2_1_37"/>
    <protectedRange sqref="B31" name="All_3_5_1_36"/>
    <protectedRange sqref="Q31" name="All_11_1_4_36"/>
    <protectedRange sqref="S31" name="All_11_1_2_1_37"/>
    <protectedRange sqref="D32:G32 A32" name="All_4_57"/>
    <protectedRange sqref="AN32" name="All_6_1_1_21"/>
    <protectedRange sqref="U32:V32" name="all_2_1_1_57"/>
    <protectedRange sqref="AE32" name="All_1_1_1_57"/>
    <protectedRange sqref="AG32" name="All_7_3_1_57"/>
    <protectedRange sqref="AI32" name="All_24_1_57"/>
    <protectedRange sqref="AC32" name="All_7_2_6_57"/>
    <protectedRange sqref="AL32" name="All_1_57"/>
    <protectedRange sqref="K32 AO32:AR32 AK32 N32" name="all_9_37"/>
    <protectedRange sqref="C32" name="all_2_1_38"/>
    <protectedRange sqref="B32" name="All_3_5_1_37"/>
    <protectedRange sqref="Q32" name="All_11_1_4_37"/>
    <protectedRange sqref="S32" name="All_11_1_2_1_38"/>
    <protectedRange sqref="D33:G33 AN33 A33" name="All_4_58"/>
    <protectedRange sqref="U33:V33" name="all_2_1_1_58"/>
    <protectedRange sqref="AE33" name="All_1_1_1_58"/>
    <protectedRange sqref="AG33" name="All_7_3_1_58"/>
    <protectedRange sqref="AI33" name="All_24_1_58"/>
    <protectedRange sqref="AC33" name="All_7_2_6_58"/>
    <protectedRange sqref="AL33" name="All_1_58"/>
    <protectedRange sqref="K33 AO33:AR33 AK33 N33" name="all_9_38"/>
    <protectedRange sqref="C33" name="all_2_1_39"/>
    <protectedRange sqref="B33" name="All_3_5_1_38"/>
    <protectedRange sqref="Q33" name="All_11_1_4_38"/>
    <protectedRange sqref="S33" name="All_11_1_2_1_39"/>
  </protectedRanges>
  <sortState ref="A4:AY33">
    <sortCondition ref="D4:D33"/>
  </sortState>
  <mergeCells count="43">
    <mergeCell ref="W1:Z1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P1"/>
    <mergeCell ref="Q1:T1"/>
    <mergeCell ref="AC1:AD2"/>
    <mergeCell ref="AE1:AF2"/>
    <mergeCell ref="AG1:AH2"/>
    <mergeCell ref="AI1:AJ2"/>
    <mergeCell ref="AK1:AK2"/>
    <mergeCell ref="AA3:AB3"/>
    <mergeCell ref="AW1:AW2"/>
    <mergeCell ref="AX1:AX2"/>
    <mergeCell ref="AY1:AY2"/>
    <mergeCell ref="Q2:R2"/>
    <mergeCell ref="S2:T2"/>
    <mergeCell ref="W2:X2"/>
    <mergeCell ref="Y2:Z2"/>
    <mergeCell ref="AL2:AM2"/>
    <mergeCell ref="AL1:AN1"/>
    <mergeCell ref="AO1:AR1"/>
    <mergeCell ref="AS1:AS2"/>
    <mergeCell ref="AT1:AT2"/>
    <mergeCell ref="AU1:AU2"/>
    <mergeCell ref="AV1:AV2"/>
    <mergeCell ref="AA1:AB2"/>
    <mergeCell ref="H3:I3"/>
    <mergeCell ref="Q3:R3"/>
    <mergeCell ref="S3:T3"/>
    <mergeCell ref="W3:X3"/>
    <mergeCell ref="Y3:Z3"/>
    <mergeCell ref="AC3:AD3"/>
    <mergeCell ref="AE3:AF3"/>
    <mergeCell ref="AG3:AH3"/>
    <mergeCell ref="AI3:AJ3"/>
    <mergeCell ref="AL3:AM3"/>
  </mergeCells>
  <conditionalFormatting sqref="S6:S8">
    <cfRule type="containsBlanks" dxfId="825" priority="523">
      <formula>LEN(TRIM(S6))=0</formula>
    </cfRule>
    <cfRule type="containsText" dxfId="824" priority="524" operator="containsText" text="DI ISI">
      <formula>NOT(ISERROR(SEARCH("DI ISI",S6)))</formula>
    </cfRule>
  </conditionalFormatting>
  <conditionalFormatting sqref="T6:T8">
    <cfRule type="containsBlanks" dxfId="823" priority="521">
      <formula>LEN(TRIM(T6))=0</formula>
    </cfRule>
    <cfRule type="containsText" dxfId="822" priority="522" operator="containsText" text="DI ISI">
      <formula>NOT(ISERROR(SEARCH("DI ISI",T6)))</formula>
    </cfRule>
  </conditionalFormatting>
  <conditionalFormatting sqref="O4:O8">
    <cfRule type="containsBlanks" dxfId="821" priority="536">
      <formula>LEN(TRIM(O4))=0</formula>
    </cfRule>
    <cfRule type="containsText" dxfId="820" priority="537" operator="containsText" text="DI ISI">
      <formula>NOT(ISERROR(SEARCH("DI ISI",O4)))</formula>
    </cfRule>
  </conditionalFormatting>
  <conditionalFormatting sqref="W6:W8">
    <cfRule type="containsBlanks" dxfId="819" priority="519">
      <formula>LEN(TRIM(W6))=0</formula>
    </cfRule>
    <cfRule type="containsText" dxfId="818" priority="520" operator="containsText" text="DI ISI">
      <formula>NOT(ISERROR(SEARCH("DI ISI",W6)))</formula>
    </cfRule>
  </conditionalFormatting>
  <conditionalFormatting sqref="X6:X8">
    <cfRule type="containsBlanks" dxfId="817" priority="517">
      <formula>LEN(TRIM(X6))=0</formula>
    </cfRule>
    <cfRule type="containsText" dxfId="816" priority="518" operator="containsText" text="DI ISI">
      <formula>NOT(ISERROR(SEARCH("DI ISI",X6)))</formula>
    </cfRule>
  </conditionalFormatting>
  <conditionalFormatting sqref="Z6:Z8">
    <cfRule type="containsBlanks" dxfId="815" priority="515">
      <formula>LEN(TRIM(Z6))=0</formula>
    </cfRule>
    <cfRule type="containsText" dxfId="814" priority="516" operator="containsText" text="DI ISI">
      <formula>NOT(ISERROR(SEARCH("DI ISI",Z6)))</formula>
    </cfRule>
  </conditionalFormatting>
  <conditionalFormatting sqref="AM6:AM8">
    <cfRule type="containsBlanks" dxfId="813" priority="513">
      <formula>LEN(TRIM(AM6))=0</formula>
    </cfRule>
    <cfRule type="containsText" dxfId="812" priority="514" operator="containsText" text="DI ISI">
      <formula>NOT(ISERROR(SEARCH("DI ISI",AM6)))</formula>
    </cfRule>
  </conditionalFormatting>
  <conditionalFormatting sqref="AN6:AN8">
    <cfRule type="containsBlanks" dxfId="811" priority="511">
      <formula>LEN(TRIM(AN6))=0</formula>
    </cfRule>
    <cfRule type="containsText" dxfId="810" priority="512" operator="containsText" text="DI ISI">
      <formula>NOT(ISERROR(SEARCH("DI ISI",AN6)))</formula>
    </cfRule>
  </conditionalFormatting>
  <conditionalFormatting sqref="AD9 AF9 AH9 Z9:AB9 P9:X9 AJ9:AK9 M9:N9 AX9 A9:K9 AM9:AV9">
    <cfRule type="containsBlanks" dxfId="809" priority="509">
      <formula>LEN(TRIM(A9))=0</formula>
    </cfRule>
    <cfRule type="containsText" dxfId="808" priority="510" operator="containsText" text="DI ISI">
      <formula>NOT(ISERROR(SEARCH("DI ISI",A9)))</formula>
    </cfRule>
  </conditionalFormatting>
  <conditionalFormatting sqref="AG9">
    <cfRule type="containsBlanks" dxfId="807" priority="500">
      <formula>LEN(TRIM(AG9))=0</formula>
    </cfRule>
    <cfRule type="containsText" dxfId="806" priority="501" operator="containsText" text="DI ISI">
      <formula>NOT(ISERROR(SEARCH("DI ISI",AG9)))</formula>
    </cfRule>
  </conditionalFormatting>
  <conditionalFormatting sqref="AI9">
    <cfRule type="containsBlanks" dxfId="805" priority="498">
      <formula>LEN(TRIM(AI9))=0</formula>
    </cfRule>
    <cfRule type="containsText" dxfId="804" priority="499" operator="containsText" text="DI ISI">
      <formula>NOT(ISERROR(SEARCH("DI ISI",AI9)))</formula>
    </cfRule>
  </conditionalFormatting>
  <conditionalFormatting sqref="AL9">
    <cfRule type="containsBlanks" dxfId="803" priority="496">
      <formula>LEN(TRIM(AL9))=0</formula>
    </cfRule>
    <cfRule type="containsText" dxfId="802" priority="497" operator="containsText" text="DI ISI">
      <formula>NOT(ISERROR(SEARCH("DI ISI",AL9)))</formula>
    </cfRule>
  </conditionalFormatting>
  <conditionalFormatting sqref="Y9">
    <cfRule type="containsBlanks" dxfId="801" priority="494">
      <formula>LEN(TRIM(Y9))=0</formula>
    </cfRule>
    <cfRule type="containsText" dxfId="800" priority="495" operator="containsText" text="DI ISI">
      <formula>NOT(ISERROR(SEARCH("DI ISI",Y9)))</formula>
    </cfRule>
  </conditionalFormatting>
  <conditionalFormatting sqref="J9">
    <cfRule type="containsBlanks" dxfId="799" priority="492">
      <formula>LEN(TRIM(J9))=0</formula>
    </cfRule>
    <cfRule type="containsText" dxfId="798" priority="493" operator="containsText" text="DI ISI">
      <formula>NOT(ISERROR(SEARCH("DI ISI",J9)))</formula>
    </cfRule>
  </conditionalFormatting>
  <conditionalFormatting sqref="L9">
    <cfRule type="containsBlanks" dxfId="797" priority="490">
      <formula>LEN(TRIM(L9))=0</formula>
    </cfRule>
    <cfRule type="containsText" dxfId="796" priority="491" operator="containsText" text="DI ISI">
      <formula>NOT(ISERROR(SEARCH("DI ISI",L9)))</formula>
    </cfRule>
  </conditionalFormatting>
  <conditionalFormatting sqref="O9">
    <cfRule type="containsBlanks" dxfId="795" priority="488">
      <formula>LEN(TRIM(O9))=0</formula>
    </cfRule>
    <cfRule type="containsText" dxfId="794" priority="489" operator="containsText" text="DI ISI">
      <formula>NOT(ISERROR(SEARCH("DI ISI",O9)))</formula>
    </cfRule>
  </conditionalFormatting>
  <conditionalFormatting sqref="AA9 B9:C9 K9 AK9 AO9:AV9 P9 M9:N9">
    <cfRule type="containsBlanks" dxfId="793" priority="482">
      <formula>LEN(TRIM(B9))=0</formula>
    </cfRule>
    <cfRule type="containsText" dxfId="792" priority="483" operator="containsText" text="DI ISI">
      <formula>NOT(ISERROR(SEARCH("DI ISI",B9)))</formula>
    </cfRule>
  </conditionalFormatting>
  <conditionalFormatting sqref="J9">
    <cfRule type="containsBlanks" dxfId="791" priority="480">
      <formula>LEN(TRIM(J9))=0</formula>
    </cfRule>
    <cfRule type="containsText" dxfId="790" priority="481" operator="containsText" text="DI ISI">
      <formula>NOT(ISERROR(SEARCH("DI ISI",J9)))</formula>
    </cfRule>
  </conditionalFormatting>
  <conditionalFormatting sqref="Q9">
    <cfRule type="containsBlanks" dxfId="789" priority="478">
      <formula>LEN(TRIM(Q9))=0</formula>
    </cfRule>
    <cfRule type="containsText" dxfId="788" priority="479" operator="containsText" text="DI ISI">
      <formula>NOT(ISERROR(SEARCH("DI ISI",Q9)))</formula>
    </cfRule>
  </conditionalFormatting>
  <conditionalFormatting sqref="R9">
    <cfRule type="containsBlanks" dxfId="787" priority="476">
      <formula>LEN(TRIM(R9))=0</formula>
    </cfRule>
    <cfRule type="containsText" dxfId="786" priority="477" operator="containsText" text="DI ISI">
      <formula>NOT(ISERROR(SEARCH("DI ISI",R9)))</formula>
    </cfRule>
  </conditionalFormatting>
  <conditionalFormatting sqref="R9">
    <cfRule type="containsText" dxfId="785" priority="475" operator="containsText" text="alm.">
      <formula>NOT(ISERROR(SEARCH("alm.",R9)))</formula>
    </cfRule>
  </conditionalFormatting>
  <conditionalFormatting sqref="S9">
    <cfRule type="containsBlanks" dxfId="784" priority="473">
      <formula>LEN(TRIM(S9))=0</formula>
    </cfRule>
    <cfRule type="containsText" dxfId="783" priority="474" operator="containsText" text="DI ISI">
      <formula>NOT(ISERROR(SEARCH("DI ISI",S9)))</formula>
    </cfRule>
  </conditionalFormatting>
  <conditionalFormatting sqref="T9">
    <cfRule type="containsBlanks" dxfId="782" priority="471">
      <formula>LEN(TRIM(T9))=0</formula>
    </cfRule>
    <cfRule type="containsText" dxfId="781" priority="472" operator="containsText" text="DI ISI">
      <formula>NOT(ISERROR(SEARCH("DI ISI",T9)))</formula>
    </cfRule>
  </conditionalFormatting>
  <conditionalFormatting sqref="W9">
    <cfRule type="containsBlanks" dxfId="780" priority="469">
      <formula>LEN(TRIM(W9))=0</formula>
    </cfRule>
    <cfRule type="containsText" dxfId="779" priority="470" operator="containsText" text="DI ISI">
      <formula>NOT(ISERROR(SEARCH("DI ISI",W9)))</formula>
    </cfRule>
  </conditionalFormatting>
  <conditionalFormatting sqref="X9">
    <cfRule type="containsBlanks" dxfId="778" priority="467">
      <formula>LEN(TRIM(X9))=0</formula>
    </cfRule>
    <cfRule type="containsText" dxfId="777" priority="468" operator="containsText" text="DI ISI">
      <formula>NOT(ISERROR(SEARCH("DI ISI",X9)))</formula>
    </cfRule>
  </conditionalFormatting>
  <conditionalFormatting sqref="Z9">
    <cfRule type="containsBlanks" dxfId="776" priority="465">
      <formula>LEN(TRIM(Z9))=0</formula>
    </cfRule>
    <cfRule type="containsText" dxfId="775" priority="466" operator="containsText" text="DI ISI">
      <formula>NOT(ISERROR(SEARCH("DI ISI",Z9)))</formula>
    </cfRule>
  </conditionalFormatting>
  <conditionalFormatting sqref="L4:L8">
    <cfRule type="containsBlanks" dxfId="774" priority="540">
      <formula>LEN(TRIM(L4))=0</formula>
    </cfRule>
    <cfRule type="containsText" dxfId="773" priority="541" operator="containsText" text="DI ISI">
      <formula>NOT(ISERROR(SEARCH("DI ISI",L4)))</formula>
    </cfRule>
  </conditionalFormatting>
  <conditionalFormatting sqref="O4:O8">
    <cfRule type="containsBlanks" dxfId="772" priority="538">
      <formula>LEN(TRIM(O4))=0</formula>
    </cfRule>
    <cfRule type="containsText" dxfId="771" priority="539" operator="containsText" text="DI ISI">
      <formula>NOT(ISERROR(SEARCH("DI ISI",O4)))</formula>
    </cfRule>
  </conditionalFormatting>
  <conditionalFormatting sqref="AW4:AW8">
    <cfRule type="containsBlanks" dxfId="770" priority="534">
      <formula>LEN(TRIM(AW4))=0</formula>
    </cfRule>
    <cfRule type="containsText" dxfId="769" priority="535" operator="containsText" text="DI ISI">
      <formula>NOT(ISERROR(SEARCH("DI ISI",AW4)))</formula>
    </cfRule>
  </conditionalFormatting>
  <conditionalFormatting sqref="W9">
    <cfRule type="containsBlanks" dxfId="768" priority="506">
      <formula>LEN(TRIM(W9))=0</formula>
    </cfRule>
    <cfRule type="containsText" dxfId="767" priority="507" operator="containsText" text="DI ISI">
      <formula>NOT(ISERROR(SEARCH("DI ISI",W9)))</formula>
    </cfRule>
  </conditionalFormatting>
  <conditionalFormatting sqref="AC9">
    <cfRule type="containsBlanks" dxfId="766" priority="504">
      <formula>LEN(TRIM(AC9))=0</formula>
    </cfRule>
    <cfRule type="containsText" dxfId="765" priority="505" operator="containsText" text="DI ISI">
      <formula>NOT(ISERROR(SEARCH("DI ISI",AC9)))</formula>
    </cfRule>
  </conditionalFormatting>
  <conditionalFormatting sqref="AE9">
    <cfRule type="containsBlanks" dxfId="764" priority="502">
      <formula>LEN(TRIM(AE9))=0</formula>
    </cfRule>
    <cfRule type="containsText" dxfId="763" priority="503" operator="containsText" text="DI ISI">
      <formula>NOT(ISERROR(SEARCH("DI ISI",AE9)))</formula>
    </cfRule>
  </conditionalFormatting>
  <conditionalFormatting sqref="Z4:AB8 A4:K8 P4:X8 AD4:AD8 AF4:AF8 AH4:AH8 AJ4:AK8 M4:N8 AX4:AX8 AM4:AV8">
    <cfRule type="containsBlanks" dxfId="762" priority="559">
      <formula>LEN(TRIM(A4))=0</formula>
    </cfRule>
    <cfRule type="containsText" dxfId="761" priority="560" operator="containsText" text="DI ISI">
      <formula>NOT(ISERROR(SEARCH("DI ISI",A4)))</formula>
    </cfRule>
  </conditionalFormatting>
  <conditionalFormatting sqref="R4:R8">
    <cfRule type="containsText" dxfId="760" priority="558" operator="containsText" text="alm.">
      <formula>NOT(ISERROR(SEARCH("alm.",R4)))</formula>
    </cfRule>
  </conditionalFormatting>
  <conditionalFormatting sqref="W4:W8">
    <cfRule type="containsBlanks" dxfId="759" priority="556">
      <formula>LEN(TRIM(W4))=0</formula>
    </cfRule>
    <cfRule type="containsText" dxfId="758" priority="557" operator="containsText" text="DI ISI">
      <formula>NOT(ISERROR(SEARCH("DI ISI",W4)))</formula>
    </cfRule>
  </conditionalFormatting>
  <conditionalFormatting sqref="AC4:AC8">
    <cfRule type="containsBlanks" dxfId="757" priority="554">
      <formula>LEN(TRIM(AC4))=0</formula>
    </cfRule>
    <cfRule type="containsText" dxfId="756" priority="555" operator="containsText" text="DI ISI">
      <formula>NOT(ISERROR(SEARCH("DI ISI",AC4)))</formula>
    </cfRule>
  </conditionalFormatting>
  <conditionalFormatting sqref="AE4:AE8">
    <cfRule type="containsBlanks" dxfId="755" priority="552">
      <formula>LEN(TRIM(AE4))=0</formula>
    </cfRule>
    <cfRule type="containsText" dxfId="754" priority="553" operator="containsText" text="DI ISI">
      <formula>NOT(ISERROR(SEARCH("DI ISI",AE4)))</formula>
    </cfRule>
  </conditionalFormatting>
  <conditionalFormatting sqref="AG4:AG8">
    <cfRule type="containsBlanks" dxfId="753" priority="550">
      <formula>LEN(TRIM(AG4))=0</formula>
    </cfRule>
    <cfRule type="containsText" dxfId="752" priority="551" operator="containsText" text="DI ISI">
      <formula>NOT(ISERROR(SEARCH("DI ISI",AG4)))</formula>
    </cfRule>
  </conditionalFormatting>
  <conditionalFormatting sqref="AI4:AI8">
    <cfRule type="containsBlanks" dxfId="751" priority="548">
      <formula>LEN(TRIM(AI4))=0</formula>
    </cfRule>
    <cfRule type="containsText" dxfId="750" priority="549" operator="containsText" text="DI ISI">
      <formula>NOT(ISERROR(SEARCH("DI ISI",AI4)))</formula>
    </cfRule>
  </conditionalFormatting>
  <conditionalFormatting sqref="AL4:AL8">
    <cfRule type="containsBlanks" dxfId="749" priority="546">
      <formula>LEN(TRIM(AL4))=0</formula>
    </cfRule>
    <cfRule type="containsText" dxfId="748" priority="547" operator="containsText" text="DI ISI">
      <formula>NOT(ISERROR(SEARCH("DI ISI",AL4)))</formula>
    </cfRule>
  </conditionalFormatting>
  <conditionalFormatting sqref="Y4:Y8">
    <cfRule type="containsBlanks" dxfId="747" priority="544">
      <formula>LEN(TRIM(Y4))=0</formula>
    </cfRule>
    <cfRule type="containsText" dxfId="746" priority="545" operator="containsText" text="DI ISI">
      <formula>NOT(ISERROR(SEARCH("DI ISI",Y4)))</formula>
    </cfRule>
  </conditionalFormatting>
  <conditionalFormatting sqref="J4:J8">
    <cfRule type="containsBlanks" dxfId="745" priority="542">
      <formula>LEN(TRIM(J4))=0</formula>
    </cfRule>
    <cfRule type="containsText" dxfId="744" priority="543" operator="containsText" text="DI ISI">
      <formula>NOT(ISERROR(SEARCH("DI ISI",J4)))</formula>
    </cfRule>
  </conditionalFormatting>
  <conditionalFormatting sqref="AA6:AA8 B6:C8 K6:K8 AK6:AK8 AO6:AV8 P6:P8 M6:N8">
    <cfRule type="containsBlanks" dxfId="743" priority="532">
      <formula>LEN(TRIM(B6))=0</formula>
    </cfRule>
    <cfRule type="containsText" dxfId="742" priority="533" operator="containsText" text="DI ISI">
      <formula>NOT(ISERROR(SEARCH("DI ISI",B6)))</formula>
    </cfRule>
  </conditionalFormatting>
  <conditionalFormatting sqref="J6:J8">
    <cfRule type="containsBlanks" dxfId="741" priority="530">
      <formula>LEN(TRIM(J6))=0</formula>
    </cfRule>
    <cfRule type="containsText" dxfId="740" priority="531" operator="containsText" text="DI ISI">
      <formula>NOT(ISERROR(SEARCH("DI ISI",J6)))</formula>
    </cfRule>
  </conditionalFormatting>
  <conditionalFormatting sqref="Q6:Q8">
    <cfRule type="containsBlanks" dxfId="739" priority="528">
      <formula>LEN(TRIM(Q6))=0</formula>
    </cfRule>
    <cfRule type="containsText" dxfId="738" priority="529" operator="containsText" text="DI ISI">
      <formula>NOT(ISERROR(SEARCH("DI ISI",Q6)))</formula>
    </cfRule>
  </conditionalFormatting>
  <conditionalFormatting sqref="R6:R8">
    <cfRule type="containsBlanks" dxfId="737" priority="526">
      <formula>LEN(TRIM(R6))=0</formula>
    </cfRule>
    <cfRule type="containsText" dxfId="736" priority="527" operator="containsText" text="DI ISI">
      <formula>NOT(ISERROR(SEARCH("DI ISI",R6)))</formula>
    </cfRule>
  </conditionalFormatting>
  <conditionalFormatting sqref="R6:R8">
    <cfRule type="containsText" dxfId="735" priority="525" operator="containsText" text="alm.">
      <formula>NOT(ISERROR(SEARCH("alm.",R6)))</formula>
    </cfRule>
  </conditionalFormatting>
  <conditionalFormatting sqref="R9">
    <cfRule type="containsText" dxfId="734" priority="508" operator="containsText" text="alm.">
      <formula>NOT(ISERROR(SEARCH("alm.",R9)))</formula>
    </cfRule>
  </conditionalFormatting>
  <conditionalFormatting sqref="O9">
    <cfRule type="containsBlanks" dxfId="733" priority="486">
      <formula>LEN(TRIM(O9))=0</formula>
    </cfRule>
    <cfRule type="containsText" dxfId="732" priority="487" operator="containsText" text="DI ISI">
      <formula>NOT(ISERROR(SEARCH("DI ISI",O9)))</formula>
    </cfRule>
  </conditionalFormatting>
  <conditionalFormatting sqref="AW9">
    <cfRule type="containsBlanks" dxfId="731" priority="484">
      <formula>LEN(TRIM(AW9))=0</formula>
    </cfRule>
    <cfRule type="containsText" dxfId="730" priority="485" operator="containsText" text="DI ISI">
      <formula>NOT(ISERROR(SEARCH("DI ISI",AW9)))</formula>
    </cfRule>
  </conditionalFormatting>
  <conditionalFormatting sqref="AM9">
    <cfRule type="containsBlanks" dxfId="729" priority="463">
      <formula>LEN(TRIM(AM9))=0</formula>
    </cfRule>
    <cfRule type="containsText" dxfId="728" priority="464" operator="containsText" text="DI ISI">
      <formula>NOT(ISERROR(SEARCH("DI ISI",AM9)))</formula>
    </cfRule>
  </conditionalFormatting>
  <conditionalFormatting sqref="AN9">
    <cfRule type="containsBlanks" dxfId="727" priority="461">
      <formula>LEN(TRIM(AN9))=0</formula>
    </cfRule>
    <cfRule type="containsText" dxfId="726" priority="462" operator="containsText" text="DI ISI">
      <formula>NOT(ISERROR(SEARCH("DI ISI",AN9)))</formula>
    </cfRule>
  </conditionalFormatting>
  <conditionalFormatting sqref="A13 Z10:AB12 A10:K12 AD10:AD12 AF10:AF12 AH10:AH12 P10:X12 AJ10:AK12 M10:N12 AX10:AX12 AM10:AV12">
    <cfRule type="containsBlanks" dxfId="725" priority="459">
      <formula>LEN(TRIM(A10))=0</formula>
    </cfRule>
    <cfRule type="containsText" dxfId="724" priority="460" operator="containsText" text="DI ISI">
      <formula>NOT(ISERROR(SEARCH("DI ISI",A10)))</formula>
    </cfRule>
  </conditionalFormatting>
  <conditionalFormatting sqref="R10:R12">
    <cfRule type="containsText" dxfId="723" priority="458" operator="containsText" text="alm.">
      <formula>NOT(ISERROR(SEARCH("alm.",R10)))</formula>
    </cfRule>
  </conditionalFormatting>
  <conditionalFormatting sqref="W10:W12">
    <cfRule type="containsBlanks" dxfId="722" priority="456">
      <formula>LEN(TRIM(W10))=0</formula>
    </cfRule>
    <cfRule type="containsText" dxfId="721" priority="457" operator="containsText" text="DI ISI">
      <formula>NOT(ISERROR(SEARCH("DI ISI",W10)))</formula>
    </cfRule>
  </conditionalFormatting>
  <conditionalFormatting sqref="AC10:AC12">
    <cfRule type="containsBlanks" dxfId="720" priority="454">
      <formula>LEN(TRIM(AC10))=0</formula>
    </cfRule>
    <cfRule type="containsText" dxfId="719" priority="455" operator="containsText" text="DI ISI">
      <formula>NOT(ISERROR(SEARCH("DI ISI",AC10)))</formula>
    </cfRule>
  </conditionalFormatting>
  <conditionalFormatting sqref="AE10:AE12">
    <cfRule type="containsBlanks" dxfId="718" priority="452">
      <formula>LEN(TRIM(AE10))=0</formula>
    </cfRule>
    <cfRule type="containsText" dxfId="717" priority="453" operator="containsText" text="DI ISI">
      <formula>NOT(ISERROR(SEARCH("DI ISI",AE10)))</formula>
    </cfRule>
  </conditionalFormatting>
  <conditionalFormatting sqref="AG10:AG12">
    <cfRule type="containsBlanks" dxfId="716" priority="450">
      <formula>LEN(TRIM(AG10))=0</formula>
    </cfRule>
    <cfRule type="containsText" dxfId="715" priority="451" operator="containsText" text="DI ISI">
      <formula>NOT(ISERROR(SEARCH("DI ISI",AG10)))</formula>
    </cfRule>
  </conditionalFormatting>
  <conditionalFormatting sqref="AI10:AI12">
    <cfRule type="containsBlanks" dxfId="714" priority="448">
      <formula>LEN(TRIM(AI10))=0</formula>
    </cfRule>
    <cfRule type="containsText" dxfId="713" priority="449" operator="containsText" text="DI ISI">
      <formula>NOT(ISERROR(SEARCH("DI ISI",AI10)))</formula>
    </cfRule>
  </conditionalFormatting>
  <conditionalFormatting sqref="AL10:AL12">
    <cfRule type="containsBlanks" dxfId="712" priority="446">
      <formula>LEN(TRIM(AL10))=0</formula>
    </cfRule>
    <cfRule type="containsText" dxfId="711" priority="447" operator="containsText" text="DI ISI">
      <formula>NOT(ISERROR(SEARCH("DI ISI",AL10)))</formula>
    </cfRule>
  </conditionalFormatting>
  <conditionalFormatting sqref="Y10:Y12">
    <cfRule type="containsBlanks" dxfId="710" priority="444">
      <formula>LEN(TRIM(Y10))=0</formula>
    </cfRule>
    <cfRule type="containsText" dxfId="709" priority="445" operator="containsText" text="DI ISI">
      <formula>NOT(ISERROR(SEARCH("DI ISI",Y10)))</formula>
    </cfRule>
  </conditionalFormatting>
  <conditionalFormatting sqref="J10:J12">
    <cfRule type="containsBlanks" dxfId="708" priority="442">
      <formula>LEN(TRIM(J10))=0</formula>
    </cfRule>
    <cfRule type="containsText" dxfId="707" priority="443" operator="containsText" text="DI ISI">
      <formula>NOT(ISERROR(SEARCH("DI ISI",J10)))</formula>
    </cfRule>
  </conditionalFormatting>
  <conditionalFormatting sqref="L10:L12">
    <cfRule type="containsBlanks" dxfId="706" priority="440">
      <formula>LEN(TRIM(L10))=0</formula>
    </cfRule>
    <cfRule type="containsText" dxfId="705" priority="441" operator="containsText" text="DI ISI">
      <formula>NOT(ISERROR(SEARCH("DI ISI",L10)))</formula>
    </cfRule>
  </conditionalFormatting>
  <conditionalFormatting sqref="O10:O12">
    <cfRule type="containsBlanks" dxfId="704" priority="438">
      <formula>LEN(TRIM(O10))=0</formula>
    </cfRule>
    <cfRule type="containsText" dxfId="703" priority="439" operator="containsText" text="DI ISI">
      <formula>NOT(ISERROR(SEARCH("DI ISI",O10)))</formula>
    </cfRule>
  </conditionalFormatting>
  <conditionalFormatting sqref="O10:O12">
    <cfRule type="containsBlanks" dxfId="702" priority="436">
      <formula>LEN(TRIM(O10))=0</formula>
    </cfRule>
    <cfRule type="containsText" dxfId="701" priority="437" operator="containsText" text="DI ISI">
      <formula>NOT(ISERROR(SEARCH("DI ISI",O10)))</formula>
    </cfRule>
  </conditionalFormatting>
  <conditionalFormatting sqref="AW10:AW12">
    <cfRule type="containsBlanks" dxfId="700" priority="434">
      <formula>LEN(TRIM(AW10))=0</formula>
    </cfRule>
    <cfRule type="containsText" dxfId="699" priority="435" operator="containsText" text="DI ISI">
      <formula>NOT(ISERROR(SEARCH("DI ISI",AW10)))</formula>
    </cfRule>
  </conditionalFormatting>
  <conditionalFormatting sqref="AA11:AA12 B11:C12 K11:K12 AK11:AK12 AO11:AV12 P11:P12 M11:N12">
    <cfRule type="containsBlanks" dxfId="698" priority="432">
      <formula>LEN(TRIM(B11))=0</formula>
    </cfRule>
    <cfRule type="containsText" dxfId="697" priority="433" operator="containsText" text="DI ISI">
      <formula>NOT(ISERROR(SEARCH("DI ISI",B11)))</formula>
    </cfRule>
  </conditionalFormatting>
  <conditionalFormatting sqref="J11:J12">
    <cfRule type="containsBlanks" dxfId="696" priority="430">
      <formula>LEN(TRIM(J11))=0</formula>
    </cfRule>
    <cfRule type="containsText" dxfId="695" priority="431" operator="containsText" text="DI ISI">
      <formula>NOT(ISERROR(SEARCH("DI ISI",J11)))</formula>
    </cfRule>
  </conditionalFormatting>
  <conditionalFormatting sqref="Q11:Q12">
    <cfRule type="containsBlanks" dxfId="694" priority="428">
      <formula>LEN(TRIM(Q11))=0</formula>
    </cfRule>
    <cfRule type="containsText" dxfId="693" priority="429" operator="containsText" text="DI ISI">
      <formula>NOT(ISERROR(SEARCH("DI ISI",Q11)))</formula>
    </cfRule>
  </conditionalFormatting>
  <conditionalFormatting sqref="R11:R12">
    <cfRule type="containsBlanks" dxfId="692" priority="426">
      <formula>LEN(TRIM(R11))=0</formula>
    </cfRule>
    <cfRule type="containsText" dxfId="691" priority="427" operator="containsText" text="DI ISI">
      <formula>NOT(ISERROR(SEARCH("DI ISI",R11)))</formula>
    </cfRule>
  </conditionalFormatting>
  <conditionalFormatting sqref="R11:R12">
    <cfRule type="containsText" dxfId="690" priority="425" operator="containsText" text="alm.">
      <formula>NOT(ISERROR(SEARCH("alm.",R11)))</formula>
    </cfRule>
  </conditionalFormatting>
  <conditionalFormatting sqref="S11:S12">
    <cfRule type="containsBlanks" dxfId="689" priority="423">
      <formula>LEN(TRIM(S11))=0</formula>
    </cfRule>
    <cfRule type="containsText" dxfId="688" priority="424" operator="containsText" text="DI ISI">
      <formula>NOT(ISERROR(SEARCH("DI ISI",S11)))</formula>
    </cfRule>
  </conditionalFormatting>
  <conditionalFormatting sqref="T11:T12">
    <cfRule type="containsBlanks" dxfId="687" priority="421">
      <formula>LEN(TRIM(T11))=0</formula>
    </cfRule>
    <cfRule type="containsText" dxfId="686" priority="422" operator="containsText" text="DI ISI">
      <formula>NOT(ISERROR(SEARCH("DI ISI",T11)))</formula>
    </cfRule>
  </conditionalFormatting>
  <conditionalFormatting sqref="W11:W12">
    <cfRule type="containsBlanks" dxfId="685" priority="419">
      <formula>LEN(TRIM(W11))=0</formula>
    </cfRule>
    <cfRule type="containsText" dxfId="684" priority="420" operator="containsText" text="DI ISI">
      <formula>NOT(ISERROR(SEARCH("DI ISI",W11)))</formula>
    </cfRule>
  </conditionalFormatting>
  <conditionalFormatting sqref="X11:X12">
    <cfRule type="containsBlanks" dxfId="683" priority="417">
      <formula>LEN(TRIM(X11))=0</formula>
    </cfRule>
    <cfRule type="containsText" dxfId="682" priority="418" operator="containsText" text="DI ISI">
      <formula>NOT(ISERROR(SEARCH("DI ISI",X11)))</formula>
    </cfRule>
  </conditionalFormatting>
  <conditionalFormatting sqref="Z11:Z12">
    <cfRule type="containsBlanks" dxfId="681" priority="415">
      <formula>LEN(TRIM(Z11))=0</formula>
    </cfRule>
    <cfRule type="containsText" dxfId="680" priority="416" operator="containsText" text="DI ISI">
      <formula>NOT(ISERROR(SEARCH("DI ISI",Z11)))</formula>
    </cfRule>
  </conditionalFormatting>
  <conditionalFormatting sqref="AM11:AM12">
    <cfRule type="containsBlanks" dxfId="679" priority="413">
      <formula>LEN(TRIM(AM11))=0</formula>
    </cfRule>
    <cfRule type="containsText" dxfId="678" priority="414" operator="containsText" text="DI ISI">
      <formula>NOT(ISERROR(SEARCH("DI ISI",AM11)))</formula>
    </cfRule>
  </conditionalFormatting>
  <conditionalFormatting sqref="AN11:AN12">
    <cfRule type="containsBlanks" dxfId="677" priority="411">
      <formula>LEN(TRIM(AN11))=0</formula>
    </cfRule>
    <cfRule type="containsText" dxfId="676" priority="412" operator="containsText" text="DI ISI">
      <formula>NOT(ISERROR(SEARCH("DI ISI",AN11)))</formula>
    </cfRule>
  </conditionalFormatting>
  <conditionalFormatting sqref="AD13 AF13 AH13 AJ13:AK13 M13:N13 Z13:AB13 AX13 P13:X13 B13:K13 AM13:AV13">
    <cfRule type="containsBlanks" dxfId="675" priority="409">
      <formula>LEN(TRIM(B13))=0</formula>
    </cfRule>
    <cfRule type="containsText" dxfId="674" priority="410" operator="containsText" text="DI ISI">
      <formula>NOT(ISERROR(SEARCH("DI ISI",B13)))</formula>
    </cfRule>
  </conditionalFormatting>
  <conditionalFormatting sqref="R13">
    <cfRule type="containsText" dxfId="673" priority="408" operator="containsText" text="alm.">
      <formula>NOT(ISERROR(SEARCH("alm.",R13)))</formula>
    </cfRule>
  </conditionalFormatting>
  <conditionalFormatting sqref="W13">
    <cfRule type="containsBlanks" dxfId="672" priority="406">
      <formula>LEN(TRIM(W13))=0</formula>
    </cfRule>
    <cfRule type="containsText" dxfId="671" priority="407" operator="containsText" text="DI ISI">
      <formula>NOT(ISERROR(SEARCH("DI ISI",W13)))</formula>
    </cfRule>
  </conditionalFormatting>
  <conditionalFormatting sqref="T13">
    <cfRule type="containsBlanks" dxfId="670" priority="404">
      <formula>LEN(TRIM(T13))=0</formula>
    </cfRule>
    <cfRule type="containsText" dxfId="669" priority="405" operator="containsText" text="DI ISI">
      <formula>NOT(ISERROR(SEARCH("DI ISI",T13)))</formula>
    </cfRule>
  </conditionalFormatting>
  <conditionalFormatting sqref="R13">
    <cfRule type="containsBlanks" dxfId="668" priority="402">
      <formula>LEN(TRIM(R13))=0</formula>
    </cfRule>
    <cfRule type="containsText" dxfId="667" priority="403" operator="containsText" text="DI ISI">
      <formula>NOT(ISERROR(SEARCH("DI ISI",R13)))</formula>
    </cfRule>
  </conditionalFormatting>
  <conditionalFormatting sqref="R13">
    <cfRule type="containsText" dxfId="666" priority="401" operator="containsText" text="alm.">
      <formula>NOT(ISERROR(SEARCH("alm.",R13)))</formula>
    </cfRule>
  </conditionalFormatting>
  <conditionalFormatting sqref="X13">
    <cfRule type="containsBlanks" dxfId="665" priority="399">
      <formula>LEN(TRIM(X13))=0</formula>
    </cfRule>
    <cfRule type="containsText" dxfId="664" priority="400" operator="containsText" text="DI ISI">
      <formula>NOT(ISERROR(SEARCH("DI ISI",X13)))</formula>
    </cfRule>
  </conditionalFormatting>
  <conditionalFormatting sqref="Z13">
    <cfRule type="containsBlanks" dxfId="663" priority="397">
      <formula>LEN(TRIM(Z13))=0</formula>
    </cfRule>
    <cfRule type="containsText" dxfId="662" priority="398" operator="containsText" text="DI ISI">
      <formula>NOT(ISERROR(SEARCH("DI ISI",Z13)))</formula>
    </cfRule>
  </conditionalFormatting>
  <conditionalFormatting sqref="K13 AA13 B13:C13 AK13 AO13:AV13 M13:N13 P13">
    <cfRule type="containsBlanks" dxfId="661" priority="395">
      <formula>LEN(TRIM(B13))=0</formula>
    </cfRule>
    <cfRule type="containsText" dxfId="660" priority="396" operator="containsText" text="DI ISI">
      <formula>NOT(ISERROR(SEARCH("DI ISI",B13)))</formula>
    </cfRule>
  </conditionalFormatting>
  <conditionalFormatting sqref="J13">
    <cfRule type="containsBlanks" dxfId="659" priority="393">
      <formula>LEN(TRIM(J13))=0</formula>
    </cfRule>
    <cfRule type="containsText" dxfId="658" priority="394" operator="containsText" text="DI ISI">
      <formula>NOT(ISERROR(SEARCH("DI ISI",J13)))</formula>
    </cfRule>
  </conditionalFormatting>
  <conditionalFormatting sqref="Q13">
    <cfRule type="containsBlanks" dxfId="657" priority="391">
      <formula>LEN(TRIM(Q13))=0</formula>
    </cfRule>
    <cfRule type="containsText" dxfId="656" priority="392" operator="containsText" text="DI ISI">
      <formula>NOT(ISERROR(SEARCH("DI ISI",Q13)))</formula>
    </cfRule>
  </conditionalFormatting>
  <conditionalFormatting sqref="R13">
    <cfRule type="containsBlanks" dxfId="655" priority="389">
      <formula>LEN(TRIM(R13))=0</formula>
    </cfRule>
    <cfRule type="containsText" dxfId="654" priority="390" operator="containsText" text="DI ISI">
      <formula>NOT(ISERROR(SEARCH("DI ISI",R13)))</formula>
    </cfRule>
  </conditionalFormatting>
  <conditionalFormatting sqref="R13">
    <cfRule type="containsText" dxfId="653" priority="388" operator="containsText" text="alm.">
      <formula>NOT(ISERROR(SEARCH("alm.",R13)))</formula>
    </cfRule>
  </conditionalFormatting>
  <conditionalFormatting sqref="S13">
    <cfRule type="containsBlanks" dxfId="652" priority="386">
      <formula>LEN(TRIM(S13))=0</formula>
    </cfRule>
    <cfRule type="containsText" dxfId="651" priority="387" operator="containsText" text="DI ISI">
      <formula>NOT(ISERROR(SEARCH("DI ISI",S13)))</formula>
    </cfRule>
  </conditionalFormatting>
  <conditionalFormatting sqref="T13">
    <cfRule type="containsBlanks" dxfId="650" priority="384">
      <formula>LEN(TRIM(T13))=0</formula>
    </cfRule>
    <cfRule type="containsText" dxfId="649" priority="385" operator="containsText" text="DI ISI">
      <formula>NOT(ISERROR(SEARCH("DI ISI",T13)))</formula>
    </cfRule>
  </conditionalFormatting>
  <conditionalFormatting sqref="W13">
    <cfRule type="containsBlanks" dxfId="648" priority="382">
      <formula>LEN(TRIM(W13))=0</formula>
    </cfRule>
    <cfRule type="containsText" dxfId="647" priority="383" operator="containsText" text="DI ISI">
      <formula>NOT(ISERROR(SEARCH("DI ISI",W13)))</formula>
    </cfRule>
  </conditionalFormatting>
  <conditionalFormatting sqref="X13">
    <cfRule type="containsBlanks" dxfId="646" priority="380">
      <formula>LEN(TRIM(X13))=0</formula>
    </cfRule>
    <cfRule type="containsText" dxfId="645" priority="381" operator="containsText" text="DI ISI">
      <formula>NOT(ISERROR(SEARCH("DI ISI",X13)))</formula>
    </cfRule>
  </conditionalFormatting>
  <conditionalFormatting sqref="Z13">
    <cfRule type="containsBlanks" dxfId="644" priority="378">
      <formula>LEN(TRIM(Z13))=0</formula>
    </cfRule>
    <cfRule type="containsText" dxfId="643" priority="379" operator="containsText" text="DI ISI">
      <formula>NOT(ISERROR(SEARCH("DI ISI",Z13)))</formula>
    </cfRule>
  </conditionalFormatting>
  <conditionalFormatting sqref="AC13">
    <cfRule type="containsBlanks" dxfId="642" priority="376">
      <formula>LEN(TRIM(AC13))=0</formula>
    </cfRule>
    <cfRule type="containsText" dxfId="641" priority="377" operator="containsText" text="DI ISI">
      <formula>NOT(ISERROR(SEARCH("DI ISI",AC13)))</formula>
    </cfRule>
  </conditionalFormatting>
  <conditionalFormatting sqref="AE13">
    <cfRule type="containsBlanks" dxfId="640" priority="374">
      <formula>LEN(TRIM(AE13))=0</formula>
    </cfRule>
    <cfRule type="containsText" dxfId="639" priority="375" operator="containsText" text="DI ISI">
      <formula>NOT(ISERROR(SEARCH("DI ISI",AE13)))</formula>
    </cfRule>
  </conditionalFormatting>
  <conditionalFormatting sqref="AG13">
    <cfRule type="containsBlanks" dxfId="638" priority="372">
      <formula>LEN(TRIM(AG13))=0</formula>
    </cfRule>
    <cfRule type="containsText" dxfId="637" priority="373" operator="containsText" text="DI ISI">
      <formula>NOT(ISERROR(SEARCH("DI ISI",AG13)))</formula>
    </cfRule>
  </conditionalFormatting>
  <conditionalFormatting sqref="AI13">
    <cfRule type="containsBlanks" dxfId="636" priority="370">
      <formula>LEN(TRIM(AI13))=0</formula>
    </cfRule>
    <cfRule type="containsText" dxfId="635" priority="371" operator="containsText" text="DI ISI">
      <formula>NOT(ISERROR(SEARCH("DI ISI",AI13)))</formula>
    </cfRule>
  </conditionalFormatting>
  <conditionalFormatting sqref="AL13">
    <cfRule type="containsBlanks" dxfId="634" priority="368">
      <formula>LEN(TRIM(AL13))=0</formula>
    </cfRule>
    <cfRule type="containsText" dxfId="633" priority="369" operator="containsText" text="DI ISI">
      <formula>NOT(ISERROR(SEARCH("DI ISI",AL13)))</formula>
    </cfRule>
  </conditionalFormatting>
  <conditionalFormatting sqref="Y13">
    <cfRule type="containsBlanks" dxfId="632" priority="366">
      <formula>LEN(TRIM(Y13))=0</formula>
    </cfRule>
    <cfRule type="containsText" dxfId="631" priority="367" operator="containsText" text="DI ISI">
      <formula>NOT(ISERROR(SEARCH("DI ISI",Y13)))</formula>
    </cfRule>
  </conditionalFormatting>
  <conditionalFormatting sqref="J13">
    <cfRule type="containsBlanks" dxfId="630" priority="364">
      <formula>LEN(TRIM(J13))=0</formula>
    </cfRule>
    <cfRule type="containsText" dxfId="629" priority="365" operator="containsText" text="DI ISI">
      <formula>NOT(ISERROR(SEARCH("DI ISI",J13)))</formula>
    </cfRule>
  </conditionalFormatting>
  <conditionalFormatting sqref="L13">
    <cfRule type="containsBlanks" dxfId="628" priority="362">
      <formula>LEN(TRIM(L13))=0</formula>
    </cfRule>
    <cfRule type="containsText" dxfId="627" priority="363" operator="containsText" text="DI ISI">
      <formula>NOT(ISERROR(SEARCH("DI ISI",L13)))</formula>
    </cfRule>
  </conditionalFormatting>
  <conditionalFormatting sqref="O13">
    <cfRule type="containsBlanks" dxfId="626" priority="360">
      <formula>LEN(TRIM(O13))=0</formula>
    </cfRule>
    <cfRule type="containsText" dxfId="625" priority="361" operator="containsText" text="DI ISI">
      <formula>NOT(ISERROR(SEARCH("DI ISI",O13)))</formula>
    </cfRule>
  </conditionalFormatting>
  <conditionalFormatting sqref="O13">
    <cfRule type="containsBlanks" dxfId="624" priority="358">
      <formula>LEN(TRIM(O13))=0</formula>
    </cfRule>
    <cfRule type="containsText" dxfId="623" priority="359" operator="containsText" text="DI ISI">
      <formula>NOT(ISERROR(SEARCH("DI ISI",O13)))</formula>
    </cfRule>
  </conditionalFormatting>
  <conditionalFormatting sqref="AW13">
    <cfRule type="containsBlanks" dxfId="622" priority="356">
      <formula>LEN(TRIM(AW13))=0</formula>
    </cfRule>
    <cfRule type="containsText" dxfId="621" priority="357" operator="containsText" text="DI ISI">
      <formula>NOT(ISERROR(SEARCH("DI ISI",AW13)))</formula>
    </cfRule>
  </conditionalFormatting>
  <conditionalFormatting sqref="AM13">
    <cfRule type="containsBlanks" dxfId="620" priority="354">
      <formula>LEN(TRIM(AM13))=0</formula>
    </cfRule>
    <cfRule type="containsText" dxfId="619" priority="355" operator="containsText" text="DI ISI">
      <formula>NOT(ISERROR(SEARCH("DI ISI",AM13)))</formula>
    </cfRule>
  </conditionalFormatting>
  <conditionalFormatting sqref="AN13">
    <cfRule type="containsBlanks" dxfId="618" priority="352">
      <formula>LEN(TRIM(AN13))=0</formula>
    </cfRule>
    <cfRule type="containsText" dxfId="617" priority="353" operator="containsText" text="DI ISI">
      <formula>NOT(ISERROR(SEARCH("DI ISI",AN13)))</formula>
    </cfRule>
  </conditionalFormatting>
  <conditionalFormatting sqref="AA13 B13:C13 K13 AK13 AO13:AV13 P13 M13:N13">
    <cfRule type="containsBlanks" dxfId="616" priority="350">
      <formula>LEN(TRIM(B13))=0</formula>
    </cfRule>
    <cfRule type="containsText" dxfId="615" priority="351" operator="containsText" text="DI ISI">
      <formula>NOT(ISERROR(SEARCH("DI ISI",B13)))</formula>
    </cfRule>
  </conditionalFormatting>
  <conditionalFormatting sqref="J13">
    <cfRule type="containsBlanks" dxfId="614" priority="348">
      <formula>LEN(TRIM(J13))=0</formula>
    </cfRule>
    <cfRule type="containsText" dxfId="613" priority="349" operator="containsText" text="DI ISI">
      <formula>NOT(ISERROR(SEARCH("DI ISI",J13)))</formula>
    </cfRule>
  </conditionalFormatting>
  <conditionalFormatting sqref="Q13">
    <cfRule type="containsBlanks" dxfId="612" priority="346">
      <formula>LEN(TRIM(Q13))=0</formula>
    </cfRule>
    <cfRule type="containsText" dxfId="611" priority="347" operator="containsText" text="DI ISI">
      <formula>NOT(ISERROR(SEARCH("DI ISI",Q13)))</formula>
    </cfRule>
  </conditionalFormatting>
  <conditionalFormatting sqref="R13">
    <cfRule type="containsBlanks" dxfId="610" priority="344">
      <formula>LEN(TRIM(R13))=0</formula>
    </cfRule>
    <cfRule type="containsText" dxfId="609" priority="345" operator="containsText" text="DI ISI">
      <formula>NOT(ISERROR(SEARCH("DI ISI",R13)))</formula>
    </cfRule>
  </conditionalFormatting>
  <conditionalFormatting sqref="R13">
    <cfRule type="containsText" dxfId="608" priority="343" operator="containsText" text="alm.">
      <formula>NOT(ISERROR(SEARCH("alm.",R13)))</formula>
    </cfRule>
  </conditionalFormatting>
  <conditionalFormatting sqref="S13">
    <cfRule type="containsBlanks" dxfId="607" priority="341">
      <formula>LEN(TRIM(S13))=0</formula>
    </cfRule>
    <cfRule type="containsText" dxfId="606" priority="342" operator="containsText" text="DI ISI">
      <formula>NOT(ISERROR(SEARCH("DI ISI",S13)))</formula>
    </cfRule>
  </conditionalFormatting>
  <conditionalFormatting sqref="T13">
    <cfRule type="containsBlanks" dxfId="605" priority="339">
      <formula>LEN(TRIM(T13))=0</formula>
    </cfRule>
    <cfRule type="containsText" dxfId="604" priority="340" operator="containsText" text="DI ISI">
      <formula>NOT(ISERROR(SEARCH("DI ISI",T13)))</formula>
    </cfRule>
  </conditionalFormatting>
  <conditionalFormatting sqref="W13">
    <cfRule type="containsBlanks" dxfId="603" priority="337">
      <formula>LEN(TRIM(W13))=0</formula>
    </cfRule>
    <cfRule type="containsText" dxfId="602" priority="338" operator="containsText" text="DI ISI">
      <formula>NOT(ISERROR(SEARCH("DI ISI",W13)))</formula>
    </cfRule>
  </conditionalFormatting>
  <conditionalFormatting sqref="X13">
    <cfRule type="containsBlanks" dxfId="601" priority="335">
      <formula>LEN(TRIM(X13))=0</formula>
    </cfRule>
    <cfRule type="containsText" dxfId="600" priority="336" operator="containsText" text="DI ISI">
      <formula>NOT(ISERROR(SEARCH("DI ISI",X13)))</formula>
    </cfRule>
  </conditionalFormatting>
  <conditionalFormatting sqref="Z13">
    <cfRule type="containsBlanks" dxfId="599" priority="333">
      <formula>LEN(TRIM(Z13))=0</formula>
    </cfRule>
    <cfRule type="containsText" dxfId="598" priority="334" operator="containsText" text="DI ISI">
      <formula>NOT(ISERROR(SEARCH("DI ISI",Z13)))</formula>
    </cfRule>
  </conditionalFormatting>
  <conditionalFormatting sqref="AM13">
    <cfRule type="containsBlanks" dxfId="597" priority="331">
      <formula>LEN(TRIM(AM13))=0</formula>
    </cfRule>
    <cfRule type="containsText" dxfId="596" priority="332" operator="containsText" text="DI ISI">
      <formula>NOT(ISERROR(SEARCH("DI ISI",AM13)))</formula>
    </cfRule>
  </conditionalFormatting>
  <conditionalFormatting sqref="AN13">
    <cfRule type="containsBlanks" dxfId="595" priority="329">
      <formula>LEN(TRIM(AN13))=0</formula>
    </cfRule>
    <cfRule type="containsText" dxfId="594" priority="330" operator="containsText" text="DI ISI">
      <formula>NOT(ISERROR(SEARCH("DI ISI",AN13)))</formula>
    </cfRule>
  </conditionalFormatting>
  <conditionalFormatting sqref="AN13">
    <cfRule type="containsBlanks" dxfId="593" priority="327">
      <formula>LEN(TRIM(AN13))=0</formula>
    </cfRule>
    <cfRule type="containsText" dxfId="592" priority="328" operator="containsText" text="DI ISI">
      <formula>NOT(ISERROR(SEARCH("DI ISI",AN13)))</formula>
    </cfRule>
  </conditionalFormatting>
  <conditionalFormatting sqref="A19 Z15:AB18 P17:X18 J15:K18 S15:W16 P15:Q16 AD15:AD18 AF15:AF18 AH15:AH18 AJ15:AK18 AX15:AX18 AM15:AV18 T14:V14 K14 M14:N18 P14 Z14:AX14 R14:R16 X14:X16 A14:I18">
    <cfRule type="containsBlanks" dxfId="591" priority="325">
      <formula>LEN(TRIM(A14))=0</formula>
    </cfRule>
    <cfRule type="containsText" dxfId="590" priority="326" operator="containsText" text="DI ISI">
      <formula>NOT(ISERROR(SEARCH("DI ISI",A14)))</formula>
    </cfRule>
  </conditionalFormatting>
  <conditionalFormatting sqref="R14:R18">
    <cfRule type="containsText" dxfId="589" priority="324" operator="containsText" text="alm.">
      <formula>NOT(ISERROR(SEARCH("alm.",R14)))</formula>
    </cfRule>
  </conditionalFormatting>
  <conditionalFormatting sqref="Q14">
    <cfRule type="containsBlanks" dxfId="588" priority="322">
      <formula>LEN(TRIM(Q14))=0</formula>
    </cfRule>
    <cfRule type="containsText" dxfId="587" priority="323" operator="containsText" text="DI ISI">
      <formula>NOT(ISERROR(SEARCH("DI ISI",Q14)))</formula>
    </cfRule>
  </conditionalFormatting>
  <conditionalFormatting sqref="S14">
    <cfRule type="containsBlanks" dxfId="586" priority="320">
      <formula>LEN(TRIM(S14))=0</formula>
    </cfRule>
    <cfRule type="containsText" dxfId="585" priority="321" operator="containsText" text="DI ISI">
      <formula>NOT(ISERROR(SEARCH("DI ISI",S14)))</formula>
    </cfRule>
  </conditionalFormatting>
  <conditionalFormatting sqref="W14:W18">
    <cfRule type="containsBlanks" dxfId="584" priority="318">
      <formula>LEN(TRIM(W14))=0</formula>
    </cfRule>
    <cfRule type="containsText" dxfId="583" priority="319" operator="containsText" text="DI ISI">
      <formula>NOT(ISERROR(SEARCH("DI ISI",W14)))</formula>
    </cfRule>
  </conditionalFormatting>
  <conditionalFormatting sqref="Y14:Y18">
    <cfRule type="containsBlanks" dxfId="582" priority="316">
      <formula>LEN(TRIM(Y14))=0</formula>
    </cfRule>
    <cfRule type="containsText" dxfId="581" priority="317" operator="containsText" text="DI ISI">
      <formula>NOT(ISERROR(SEARCH("DI ISI",Y14)))</formula>
    </cfRule>
  </conditionalFormatting>
  <conditionalFormatting sqref="J14:J18">
    <cfRule type="containsBlanks" dxfId="580" priority="314">
      <formula>LEN(TRIM(J14))=0</formula>
    </cfRule>
    <cfRule type="containsText" dxfId="579" priority="315" operator="containsText" text="DI ISI">
      <formula>NOT(ISERROR(SEARCH("DI ISI",J14)))</formula>
    </cfRule>
  </conditionalFormatting>
  <conditionalFormatting sqref="L14:L18">
    <cfRule type="containsBlanks" dxfId="578" priority="312">
      <formula>LEN(TRIM(L14))=0</formula>
    </cfRule>
    <cfRule type="containsText" dxfId="577" priority="313" operator="containsText" text="DI ISI">
      <formula>NOT(ISERROR(SEARCH("DI ISI",L14)))</formula>
    </cfRule>
  </conditionalFormatting>
  <conditionalFormatting sqref="O14:O18">
    <cfRule type="containsBlanks" dxfId="576" priority="310">
      <formula>LEN(TRIM(O14))=0</formula>
    </cfRule>
    <cfRule type="containsText" dxfId="575" priority="311" operator="containsText" text="DI ISI">
      <formula>NOT(ISERROR(SEARCH("DI ISI",O14)))</formula>
    </cfRule>
  </conditionalFormatting>
  <conditionalFormatting sqref="O14:O18">
    <cfRule type="containsBlanks" dxfId="574" priority="308">
      <formula>LEN(TRIM(O14))=0</formula>
    </cfRule>
    <cfRule type="containsText" dxfId="573" priority="309" operator="containsText" text="DI ISI">
      <formula>NOT(ISERROR(SEARCH("DI ISI",O14)))</formula>
    </cfRule>
  </conditionalFormatting>
  <conditionalFormatting sqref="AC15:AC18">
    <cfRule type="containsBlanks" dxfId="572" priority="306">
      <formula>LEN(TRIM(AC15))=0</formula>
    </cfRule>
    <cfRule type="containsText" dxfId="571" priority="307" operator="containsText" text="DI ISI">
      <formula>NOT(ISERROR(SEARCH("DI ISI",AC15)))</formula>
    </cfRule>
  </conditionalFormatting>
  <conditionalFormatting sqref="AE15:AE18">
    <cfRule type="containsBlanks" dxfId="570" priority="304">
      <formula>LEN(TRIM(AE15))=0</formula>
    </cfRule>
    <cfRule type="containsText" dxfId="569" priority="305" operator="containsText" text="DI ISI">
      <formula>NOT(ISERROR(SEARCH("DI ISI",AE15)))</formula>
    </cfRule>
  </conditionalFormatting>
  <conditionalFormatting sqref="AG15:AG18">
    <cfRule type="containsBlanks" dxfId="568" priority="302">
      <formula>LEN(TRIM(AG15))=0</formula>
    </cfRule>
    <cfRule type="containsText" dxfId="567" priority="303" operator="containsText" text="DI ISI">
      <formula>NOT(ISERROR(SEARCH("DI ISI",AG15)))</formula>
    </cfRule>
  </conditionalFormatting>
  <conditionalFormatting sqref="AI15:AI18">
    <cfRule type="containsBlanks" dxfId="566" priority="300">
      <formula>LEN(TRIM(AI15))=0</formula>
    </cfRule>
    <cfRule type="containsText" dxfId="565" priority="301" operator="containsText" text="DI ISI">
      <formula>NOT(ISERROR(SEARCH("DI ISI",AI15)))</formula>
    </cfRule>
  </conditionalFormatting>
  <conditionalFormatting sqref="AL15:AL18">
    <cfRule type="containsBlanks" dxfId="564" priority="298">
      <formula>LEN(TRIM(AL15))=0</formula>
    </cfRule>
    <cfRule type="containsText" dxfId="563" priority="299" operator="containsText" text="DI ISI">
      <formula>NOT(ISERROR(SEARCH("DI ISI",AL15)))</formula>
    </cfRule>
  </conditionalFormatting>
  <conditionalFormatting sqref="AW15:AW18">
    <cfRule type="containsBlanks" dxfId="562" priority="296">
      <formula>LEN(TRIM(AW15))=0</formula>
    </cfRule>
    <cfRule type="containsText" dxfId="561" priority="297" operator="containsText" text="DI ISI">
      <formula>NOT(ISERROR(SEARCH("DI ISI",AW15)))</formula>
    </cfRule>
  </conditionalFormatting>
  <conditionalFormatting sqref="AA16:AA18 B16:C18 K16:K18 AK16:AK18 AO16:AV18 P16:P18 M16:N18">
    <cfRule type="containsBlanks" dxfId="560" priority="294">
      <formula>LEN(TRIM(B16))=0</formula>
    </cfRule>
    <cfRule type="containsText" dxfId="559" priority="295" operator="containsText" text="DI ISI">
      <formula>NOT(ISERROR(SEARCH("DI ISI",B16)))</formula>
    </cfRule>
  </conditionalFormatting>
  <conditionalFormatting sqref="J16:J18">
    <cfRule type="containsBlanks" dxfId="558" priority="292">
      <formula>LEN(TRIM(J16))=0</formula>
    </cfRule>
    <cfRule type="containsText" dxfId="557" priority="293" operator="containsText" text="DI ISI">
      <formula>NOT(ISERROR(SEARCH("DI ISI",J16)))</formula>
    </cfRule>
  </conditionalFormatting>
  <conditionalFormatting sqref="Q16:Q18">
    <cfRule type="containsBlanks" dxfId="556" priority="290">
      <formula>LEN(TRIM(Q16))=0</formula>
    </cfRule>
    <cfRule type="containsText" dxfId="555" priority="291" operator="containsText" text="DI ISI">
      <formula>NOT(ISERROR(SEARCH("DI ISI",Q16)))</formula>
    </cfRule>
  </conditionalFormatting>
  <conditionalFormatting sqref="R16:R18">
    <cfRule type="containsBlanks" dxfId="554" priority="288">
      <formula>LEN(TRIM(R16))=0</formula>
    </cfRule>
    <cfRule type="containsText" dxfId="553" priority="289" operator="containsText" text="DI ISI">
      <formula>NOT(ISERROR(SEARCH("DI ISI",R16)))</formula>
    </cfRule>
  </conditionalFormatting>
  <conditionalFormatting sqref="R16:R18">
    <cfRule type="containsText" dxfId="552" priority="287" operator="containsText" text="alm.">
      <formula>NOT(ISERROR(SEARCH("alm.",R16)))</formula>
    </cfRule>
  </conditionalFormatting>
  <conditionalFormatting sqref="S16:S18">
    <cfRule type="containsBlanks" dxfId="551" priority="285">
      <formula>LEN(TRIM(S16))=0</formula>
    </cfRule>
    <cfRule type="containsText" dxfId="550" priority="286" operator="containsText" text="DI ISI">
      <formula>NOT(ISERROR(SEARCH("DI ISI",S16)))</formula>
    </cfRule>
  </conditionalFormatting>
  <conditionalFormatting sqref="T16:T18">
    <cfRule type="containsBlanks" dxfId="549" priority="283">
      <formula>LEN(TRIM(T16))=0</formula>
    </cfRule>
    <cfRule type="containsText" dxfId="548" priority="284" operator="containsText" text="DI ISI">
      <formula>NOT(ISERROR(SEARCH("DI ISI",T16)))</formula>
    </cfRule>
  </conditionalFormatting>
  <conditionalFormatting sqref="W16:W18">
    <cfRule type="containsBlanks" dxfId="547" priority="281">
      <formula>LEN(TRIM(W16))=0</formula>
    </cfRule>
    <cfRule type="containsText" dxfId="546" priority="282" operator="containsText" text="DI ISI">
      <formula>NOT(ISERROR(SEARCH("DI ISI",W16)))</formula>
    </cfRule>
  </conditionalFormatting>
  <conditionalFormatting sqref="X16:X18">
    <cfRule type="containsBlanks" dxfId="545" priority="279">
      <formula>LEN(TRIM(X16))=0</formula>
    </cfRule>
    <cfRule type="containsText" dxfId="544" priority="280" operator="containsText" text="DI ISI">
      <formula>NOT(ISERROR(SEARCH("DI ISI",X16)))</formula>
    </cfRule>
  </conditionalFormatting>
  <conditionalFormatting sqref="Z16:Z18">
    <cfRule type="containsBlanks" dxfId="543" priority="277">
      <formula>LEN(TRIM(Z16))=0</formula>
    </cfRule>
    <cfRule type="containsText" dxfId="542" priority="278" operator="containsText" text="DI ISI">
      <formula>NOT(ISERROR(SEARCH("DI ISI",Z16)))</formula>
    </cfRule>
  </conditionalFormatting>
  <conditionalFormatting sqref="AM16:AM18">
    <cfRule type="containsBlanks" dxfId="541" priority="275">
      <formula>LEN(TRIM(AM16))=0</formula>
    </cfRule>
    <cfRule type="containsText" dxfId="540" priority="276" operator="containsText" text="DI ISI">
      <formula>NOT(ISERROR(SEARCH("DI ISI",AM16)))</formula>
    </cfRule>
  </conditionalFormatting>
  <conditionalFormatting sqref="AN16:AN18">
    <cfRule type="containsBlanks" dxfId="539" priority="273">
      <formula>LEN(TRIM(AN16))=0</formula>
    </cfRule>
    <cfRule type="containsText" dxfId="538" priority="274" operator="containsText" text="DI ISI">
      <formula>NOT(ISERROR(SEARCH("DI ISI",AN16)))</formula>
    </cfRule>
  </conditionalFormatting>
  <conditionalFormatting sqref="K18 AA18 B18:C18 AK18 AO18:AV18 M18:N18 P18 T18">
    <cfRule type="containsBlanks" dxfId="537" priority="271">
      <formula>LEN(TRIM(B18))=0</formula>
    </cfRule>
    <cfRule type="containsText" dxfId="536" priority="272" operator="containsText" text="DI ISI">
      <formula>NOT(ISERROR(SEARCH("DI ISI",B18)))</formula>
    </cfRule>
  </conditionalFormatting>
  <conditionalFormatting sqref="J18">
    <cfRule type="containsBlanks" dxfId="535" priority="269">
      <formula>LEN(TRIM(J18))=0</formula>
    </cfRule>
    <cfRule type="containsText" dxfId="534" priority="270" operator="containsText" text="DI ISI">
      <formula>NOT(ISERROR(SEARCH("DI ISI",J18)))</formula>
    </cfRule>
  </conditionalFormatting>
  <conditionalFormatting sqref="Q18">
    <cfRule type="containsBlanks" dxfId="533" priority="267">
      <formula>LEN(TRIM(Q18))=0</formula>
    </cfRule>
    <cfRule type="containsText" dxfId="532" priority="268" operator="containsText" text="DI ISI">
      <formula>NOT(ISERROR(SEARCH("DI ISI",Q18)))</formula>
    </cfRule>
  </conditionalFormatting>
  <conditionalFormatting sqref="R18">
    <cfRule type="containsBlanks" dxfId="531" priority="265">
      <formula>LEN(TRIM(R18))=0</formula>
    </cfRule>
    <cfRule type="containsText" dxfId="530" priority="266" operator="containsText" text="DI ISI">
      <formula>NOT(ISERROR(SEARCH("DI ISI",R18)))</formula>
    </cfRule>
  </conditionalFormatting>
  <conditionalFormatting sqref="R18">
    <cfRule type="containsText" dxfId="529" priority="264" operator="containsText" text="alm.">
      <formula>NOT(ISERROR(SEARCH("alm.",R18)))</formula>
    </cfRule>
  </conditionalFormatting>
  <conditionalFormatting sqref="S18">
    <cfRule type="containsBlanks" dxfId="528" priority="262">
      <formula>LEN(TRIM(S18))=0</formula>
    </cfRule>
    <cfRule type="containsText" dxfId="527" priority="263" operator="containsText" text="DI ISI">
      <formula>NOT(ISERROR(SEARCH("DI ISI",S18)))</formula>
    </cfRule>
  </conditionalFormatting>
  <conditionalFormatting sqref="W18">
    <cfRule type="containsBlanks" dxfId="526" priority="260">
      <formula>LEN(TRIM(W18))=0</formula>
    </cfRule>
    <cfRule type="containsText" dxfId="525" priority="261" operator="containsText" text="DI ISI">
      <formula>NOT(ISERROR(SEARCH("DI ISI",W18)))</formula>
    </cfRule>
  </conditionalFormatting>
  <conditionalFormatting sqref="X18">
    <cfRule type="containsBlanks" dxfId="524" priority="258">
      <formula>LEN(TRIM(X18))=0</formula>
    </cfRule>
    <cfRule type="containsText" dxfId="523" priority="259" operator="containsText" text="DI ISI">
      <formula>NOT(ISERROR(SEARCH("DI ISI",X18)))</formula>
    </cfRule>
  </conditionalFormatting>
  <conditionalFormatting sqref="Z18">
    <cfRule type="containsBlanks" dxfId="522" priority="256">
      <formula>LEN(TRIM(Z18))=0</formula>
    </cfRule>
    <cfRule type="containsText" dxfId="521" priority="257" operator="containsText" text="DI ISI">
      <formula>NOT(ISERROR(SEARCH("DI ISI",Z18)))</formula>
    </cfRule>
  </conditionalFormatting>
  <conditionalFormatting sqref="AN18">
    <cfRule type="containsBlanks" dxfId="520" priority="254">
      <formula>LEN(TRIM(AN18))=0</formula>
    </cfRule>
    <cfRule type="containsText" dxfId="519" priority="255" operator="containsText" text="DI ISI">
      <formula>NOT(ISERROR(SEARCH("DI ISI",AN18)))</formula>
    </cfRule>
  </conditionalFormatting>
  <conditionalFormatting sqref="AD19 AF19 AH19 AJ19:AK19 M19:N19 Z19:AB19 AX19 P19:X19 B19:K19 AM19:AV19">
    <cfRule type="containsBlanks" dxfId="518" priority="252">
      <formula>LEN(TRIM(B19))=0</formula>
    </cfRule>
    <cfRule type="containsText" dxfId="517" priority="253" operator="containsText" text="DI ISI">
      <formula>NOT(ISERROR(SEARCH("DI ISI",B19)))</formula>
    </cfRule>
  </conditionalFormatting>
  <conditionalFormatting sqref="R19">
    <cfRule type="containsText" dxfId="516" priority="251" operator="containsText" text="alm.">
      <formula>NOT(ISERROR(SEARCH("alm.",R19)))</formula>
    </cfRule>
  </conditionalFormatting>
  <conditionalFormatting sqref="W19">
    <cfRule type="containsBlanks" dxfId="515" priority="249">
      <formula>LEN(TRIM(W19))=0</formula>
    </cfRule>
    <cfRule type="containsText" dxfId="514" priority="250" operator="containsText" text="DI ISI">
      <formula>NOT(ISERROR(SEARCH("DI ISI",W19)))</formula>
    </cfRule>
  </conditionalFormatting>
  <conditionalFormatting sqref="T19">
    <cfRule type="containsBlanks" dxfId="513" priority="247">
      <formula>LEN(TRIM(T19))=0</formula>
    </cfRule>
    <cfRule type="containsText" dxfId="512" priority="248" operator="containsText" text="DI ISI">
      <formula>NOT(ISERROR(SEARCH("DI ISI",T19)))</formula>
    </cfRule>
  </conditionalFormatting>
  <conditionalFormatting sqref="R19">
    <cfRule type="containsBlanks" dxfId="511" priority="245">
      <formula>LEN(TRIM(R19))=0</formula>
    </cfRule>
    <cfRule type="containsText" dxfId="510" priority="246" operator="containsText" text="DI ISI">
      <formula>NOT(ISERROR(SEARCH("DI ISI",R19)))</formula>
    </cfRule>
  </conditionalFormatting>
  <conditionalFormatting sqref="R19">
    <cfRule type="containsText" dxfId="509" priority="244" operator="containsText" text="alm.">
      <formula>NOT(ISERROR(SEARCH("alm.",R19)))</formula>
    </cfRule>
  </conditionalFormatting>
  <conditionalFormatting sqref="X19">
    <cfRule type="containsBlanks" dxfId="508" priority="242">
      <formula>LEN(TRIM(X19))=0</formula>
    </cfRule>
    <cfRule type="containsText" dxfId="507" priority="243" operator="containsText" text="DI ISI">
      <formula>NOT(ISERROR(SEARCH("DI ISI",X19)))</formula>
    </cfRule>
  </conditionalFormatting>
  <conditionalFormatting sqref="Z19">
    <cfRule type="containsBlanks" dxfId="506" priority="240">
      <formula>LEN(TRIM(Z19))=0</formula>
    </cfRule>
    <cfRule type="containsText" dxfId="505" priority="241" operator="containsText" text="DI ISI">
      <formula>NOT(ISERROR(SEARCH("DI ISI",Z19)))</formula>
    </cfRule>
  </conditionalFormatting>
  <conditionalFormatting sqref="K19 AA19 B19:C19 AK19 AO19:AV19 M19:N19 P19">
    <cfRule type="containsBlanks" dxfId="504" priority="238">
      <formula>LEN(TRIM(B19))=0</formula>
    </cfRule>
    <cfRule type="containsText" dxfId="503" priority="239" operator="containsText" text="DI ISI">
      <formula>NOT(ISERROR(SEARCH("DI ISI",B19)))</formula>
    </cfRule>
  </conditionalFormatting>
  <conditionalFormatting sqref="J19">
    <cfRule type="containsBlanks" dxfId="502" priority="236">
      <formula>LEN(TRIM(J19))=0</formula>
    </cfRule>
    <cfRule type="containsText" dxfId="501" priority="237" operator="containsText" text="DI ISI">
      <formula>NOT(ISERROR(SEARCH("DI ISI",J19)))</formula>
    </cfRule>
  </conditionalFormatting>
  <conditionalFormatting sqref="Q19">
    <cfRule type="containsBlanks" dxfId="500" priority="234">
      <formula>LEN(TRIM(Q19))=0</formula>
    </cfRule>
    <cfRule type="containsText" dxfId="499" priority="235" operator="containsText" text="DI ISI">
      <formula>NOT(ISERROR(SEARCH("DI ISI",Q19)))</formula>
    </cfRule>
  </conditionalFormatting>
  <conditionalFormatting sqref="R19">
    <cfRule type="containsBlanks" dxfId="498" priority="232">
      <formula>LEN(TRIM(R19))=0</formula>
    </cfRule>
    <cfRule type="containsText" dxfId="497" priority="233" operator="containsText" text="DI ISI">
      <formula>NOT(ISERROR(SEARCH("DI ISI",R19)))</formula>
    </cfRule>
  </conditionalFormatting>
  <conditionalFormatting sqref="R19">
    <cfRule type="containsText" dxfId="496" priority="231" operator="containsText" text="alm.">
      <formula>NOT(ISERROR(SEARCH("alm.",R19)))</formula>
    </cfRule>
  </conditionalFormatting>
  <conditionalFormatting sqref="S19">
    <cfRule type="containsBlanks" dxfId="495" priority="229">
      <formula>LEN(TRIM(S19))=0</formula>
    </cfRule>
    <cfRule type="containsText" dxfId="494" priority="230" operator="containsText" text="DI ISI">
      <formula>NOT(ISERROR(SEARCH("DI ISI",S19)))</formula>
    </cfRule>
  </conditionalFormatting>
  <conditionalFormatting sqref="T19">
    <cfRule type="containsBlanks" dxfId="493" priority="227">
      <formula>LEN(TRIM(T19))=0</formula>
    </cfRule>
    <cfRule type="containsText" dxfId="492" priority="228" operator="containsText" text="DI ISI">
      <formula>NOT(ISERROR(SEARCH("DI ISI",T19)))</formula>
    </cfRule>
  </conditionalFormatting>
  <conditionalFormatting sqref="W19">
    <cfRule type="containsBlanks" dxfId="491" priority="225">
      <formula>LEN(TRIM(W19))=0</formula>
    </cfRule>
    <cfRule type="containsText" dxfId="490" priority="226" operator="containsText" text="DI ISI">
      <formula>NOT(ISERROR(SEARCH("DI ISI",W19)))</formula>
    </cfRule>
  </conditionalFormatting>
  <conditionalFormatting sqref="X19">
    <cfRule type="containsBlanks" dxfId="489" priority="223">
      <formula>LEN(TRIM(X19))=0</formula>
    </cfRule>
    <cfRule type="containsText" dxfId="488" priority="224" operator="containsText" text="DI ISI">
      <formula>NOT(ISERROR(SEARCH("DI ISI",X19)))</formula>
    </cfRule>
  </conditionalFormatting>
  <conditionalFormatting sqref="Z19">
    <cfRule type="containsBlanks" dxfId="487" priority="221">
      <formula>LEN(TRIM(Z19))=0</formula>
    </cfRule>
    <cfRule type="containsText" dxfId="486" priority="222" operator="containsText" text="DI ISI">
      <formula>NOT(ISERROR(SEARCH("DI ISI",Z19)))</formula>
    </cfRule>
  </conditionalFormatting>
  <conditionalFormatting sqref="AC19">
    <cfRule type="containsBlanks" dxfId="485" priority="219">
      <formula>LEN(TRIM(AC19))=0</formula>
    </cfRule>
    <cfRule type="containsText" dxfId="484" priority="220" operator="containsText" text="DI ISI">
      <formula>NOT(ISERROR(SEARCH("DI ISI",AC19)))</formula>
    </cfRule>
  </conditionalFormatting>
  <conditionalFormatting sqref="AE19">
    <cfRule type="containsBlanks" dxfId="483" priority="217">
      <formula>LEN(TRIM(AE19))=0</formula>
    </cfRule>
    <cfRule type="containsText" dxfId="482" priority="218" operator="containsText" text="DI ISI">
      <formula>NOT(ISERROR(SEARCH("DI ISI",AE19)))</formula>
    </cfRule>
  </conditionalFormatting>
  <conditionalFormatting sqref="AG19">
    <cfRule type="containsBlanks" dxfId="481" priority="215">
      <formula>LEN(TRIM(AG19))=0</formula>
    </cfRule>
    <cfRule type="containsText" dxfId="480" priority="216" operator="containsText" text="DI ISI">
      <formula>NOT(ISERROR(SEARCH("DI ISI",AG19)))</formula>
    </cfRule>
  </conditionalFormatting>
  <conditionalFormatting sqref="AI19">
    <cfRule type="containsBlanks" dxfId="479" priority="213">
      <formula>LEN(TRIM(AI19))=0</formula>
    </cfRule>
    <cfRule type="containsText" dxfId="478" priority="214" operator="containsText" text="DI ISI">
      <formula>NOT(ISERROR(SEARCH("DI ISI",AI19)))</formula>
    </cfRule>
  </conditionalFormatting>
  <conditionalFormatting sqref="AL19">
    <cfRule type="containsBlanks" dxfId="477" priority="211">
      <formula>LEN(TRIM(AL19))=0</formula>
    </cfRule>
    <cfRule type="containsText" dxfId="476" priority="212" operator="containsText" text="DI ISI">
      <formula>NOT(ISERROR(SEARCH("DI ISI",AL19)))</formula>
    </cfRule>
  </conditionalFormatting>
  <conditionalFormatting sqref="Y19">
    <cfRule type="containsBlanks" dxfId="475" priority="209">
      <formula>LEN(TRIM(Y19))=0</formula>
    </cfRule>
    <cfRule type="containsText" dxfId="474" priority="210" operator="containsText" text="DI ISI">
      <formula>NOT(ISERROR(SEARCH("DI ISI",Y19)))</formula>
    </cfRule>
  </conditionalFormatting>
  <conditionalFormatting sqref="J19">
    <cfRule type="containsBlanks" dxfId="473" priority="207">
      <formula>LEN(TRIM(J19))=0</formula>
    </cfRule>
    <cfRule type="containsText" dxfId="472" priority="208" operator="containsText" text="DI ISI">
      <formula>NOT(ISERROR(SEARCH("DI ISI",J19)))</formula>
    </cfRule>
  </conditionalFormatting>
  <conditionalFormatting sqref="L19">
    <cfRule type="containsBlanks" dxfId="471" priority="205">
      <formula>LEN(TRIM(L19))=0</formula>
    </cfRule>
    <cfRule type="containsText" dxfId="470" priority="206" operator="containsText" text="DI ISI">
      <formula>NOT(ISERROR(SEARCH("DI ISI",L19)))</formula>
    </cfRule>
  </conditionalFormatting>
  <conditionalFormatting sqref="O19">
    <cfRule type="containsBlanks" dxfId="469" priority="203">
      <formula>LEN(TRIM(O19))=0</formula>
    </cfRule>
    <cfRule type="containsText" dxfId="468" priority="204" operator="containsText" text="DI ISI">
      <formula>NOT(ISERROR(SEARCH("DI ISI",O19)))</formula>
    </cfRule>
  </conditionalFormatting>
  <conditionalFormatting sqref="O19">
    <cfRule type="containsBlanks" dxfId="467" priority="201">
      <formula>LEN(TRIM(O19))=0</formula>
    </cfRule>
    <cfRule type="containsText" dxfId="466" priority="202" operator="containsText" text="DI ISI">
      <formula>NOT(ISERROR(SEARCH("DI ISI",O19)))</formula>
    </cfRule>
  </conditionalFormatting>
  <conditionalFormatting sqref="AW19">
    <cfRule type="containsBlanks" dxfId="465" priority="199">
      <formula>LEN(TRIM(AW19))=0</formula>
    </cfRule>
    <cfRule type="containsText" dxfId="464" priority="200" operator="containsText" text="DI ISI">
      <formula>NOT(ISERROR(SEARCH("DI ISI",AW19)))</formula>
    </cfRule>
  </conditionalFormatting>
  <conditionalFormatting sqref="AM19">
    <cfRule type="containsBlanks" dxfId="463" priority="197">
      <formula>LEN(TRIM(AM19))=0</formula>
    </cfRule>
    <cfRule type="containsText" dxfId="462" priority="198" operator="containsText" text="DI ISI">
      <formula>NOT(ISERROR(SEARCH("DI ISI",AM19)))</formula>
    </cfRule>
  </conditionalFormatting>
  <conditionalFormatting sqref="AN19">
    <cfRule type="containsBlanks" dxfId="461" priority="195">
      <formula>LEN(TRIM(AN19))=0</formula>
    </cfRule>
    <cfRule type="containsText" dxfId="460" priority="196" operator="containsText" text="DI ISI">
      <formula>NOT(ISERROR(SEARCH("DI ISI",AN19)))</formula>
    </cfRule>
  </conditionalFormatting>
  <conditionalFormatting sqref="AA19 B19:C19 K19 AK19 AO19:AV19 P19 M19:N19">
    <cfRule type="containsBlanks" dxfId="459" priority="193">
      <formula>LEN(TRIM(B19))=0</formula>
    </cfRule>
    <cfRule type="containsText" dxfId="458" priority="194" operator="containsText" text="DI ISI">
      <formula>NOT(ISERROR(SEARCH("DI ISI",B19)))</formula>
    </cfRule>
  </conditionalFormatting>
  <conditionalFormatting sqref="J19">
    <cfRule type="containsBlanks" dxfId="457" priority="191">
      <formula>LEN(TRIM(J19))=0</formula>
    </cfRule>
    <cfRule type="containsText" dxfId="456" priority="192" operator="containsText" text="DI ISI">
      <formula>NOT(ISERROR(SEARCH("DI ISI",J19)))</formula>
    </cfRule>
  </conditionalFormatting>
  <conditionalFormatting sqref="Q19">
    <cfRule type="containsBlanks" dxfId="455" priority="189">
      <formula>LEN(TRIM(Q19))=0</formula>
    </cfRule>
    <cfRule type="containsText" dxfId="454" priority="190" operator="containsText" text="DI ISI">
      <formula>NOT(ISERROR(SEARCH("DI ISI",Q19)))</formula>
    </cfRule>
  </conditionalFormatting>
  <conditionalFormatting sqref="R19">
    <cfRule type="containsBlanks" dxfId="453" priority="187">
      <formula>LEN(TRIM(R19))=0</formula>
    </cfRule>
    <cfRule type="containsText" dxfId="452" priority="188" operator="containsText" text="DI ISI">
      <formula>NOT(ISERROR(SEARCH("DI ISI",R19)))</formula>
    </cfRule>
  </conditionalFormatting>
  <conditionalFormatting sqref="R19">
    <cfRule type="containsText" dxfId="451" priority="186" operator="containsText" text="alm.">
      <formula>NOT(ISERROR(SEARCH("alm.",R19)))</formula>
    </cfRule>
  </conditionalFormatting>
  <conditionalFormatting sqref="S19">
    <cfRule type="containsBlanks" dxfId="450" priority="184">
      <formula>LEN(TRIM(S19))=0</formula>
    </cfRule>
    <cfRule type="containsText" dxfId="449" priority="185" operator="containsText" text="DI ISI">
      <formula>NOT(ISERROR(SEARCH("DI ISI",S19)))</formula>
    </cfRule>
  </conditionalFormatting>
  <conditionalFormatting sqref="T19">
    <cfRule type="containsBlanks" dxfId="448" priority="182">
      <formula>LEN(TRIM(T19))=0</formula>
    </cfRule>
    <cfRule type="containsText" dxfId="447" priority="183" operator="containsText" text="DI ISI">
      <formula>NOT(ISERROR(SEARCH("DI ISI",T19)))</formula>
    </cfRule>
  </conditionalFormatting>
  <conditionalFormatting sqref="W19">
    <cfRule type="containsBlanks" dxfId="446" priority="180">
      <formula>LEN(TRIM(W19))=0</formula>
    </cfRule>
    <cfRule type="containsText" dxfId="445" priority="181" operator="containsText" text="DI ISI">
      <formula>NOT(ISERROR(SEARCH("DI ISI",W19)))</formula>
    </cfRule>
  </conditionalFormatting>
  <conditionalFormatting sqref="X19">
    <cfRule type="containsBlanks" dxfId="444" priority="178">
      <formula>LEN(TRIM(X19))=0</formula>
    </cfRule>
    <cfRule type="containsText" dxfId="443" priority="179" operator="containsText" text="DI ISI">
      <formula>NOT(ISERROR(SEARCH("DI ISI",X19)))</formula>
    </cfRule>
  </conditionalFormatting>
  <conditionalFormatting sqref="Z19">
    <cfRule type="containsBlanks" dxfId="442" priority="176">
      <formula>LEN(TRIM(Z19))=0</formula>
    </cfRule>
    <cfRule type="containsText" dxfId="441" priority="177" operator="containsText" text="DI ISI">
      <formula>NOT(ISERROR(SEARCH("DI ISI",Z19)))</formula>
    </cfRule>
  </conditionalFormatting>
  <conditionalFormatting sqref="AM19">
    <cfRule type="containsBlanks" dxfId="440" priority="174">
      <formula>LEN(TRIM(AM19))=0</formula>
    </cfRule>
    <cfRule type="containsText" dxfId="439" priority="175" operator="containsText" text="DI ISI">
      <formula>NOT(ISERROR(SEARCH("DI ISI",AM19)))</formula>
    </cfRule>
  </conditionalFormatting>
  <conditionalFormatting sqref="AN19">
    <cfRule type="containsBlanks" dxfId="438" priority="172">
      <formula>LEN(TRIM(AN19))=0</formula>
    </cfRule>
    <cfRule type="containsText" dxfId="437" priority="173" operator="containsText" text="DI ISI">
      <formula>NOT(ISERROR(SEARCH("DI ISI",AN19)))</formula>
    </cfRule>
  </conditionalFormatting>
  <conditionalFormatting sqref="AN19">
    <cfRule type="containsBlanks" dxfId="436" priority="170">
      <formula>LEN(TRIM(AN19))=0</formula>
    </cfRule>
    <cfRule type="containsText" dxfId="435" priority="171" operator="containsText" text="DI ISI">
      <formula>NOT(ISERROR(SEARCH("DI ISI",AN19)))</formula>
    </cfRule>
  </conditionalFormatting>
  <conditionalFormatting sqref="Z20:AB23 A20:K23 P20:X23 AD20:AD23 AF20:AF23 AH20:AH23 AJ20:AK23 M20:N23 AX20:AX23 AM20:AV23">
    <cfRule type="containsBlanks" dxfId="434" priority="168">
      <formula>LEN(TRIM(A20))=0</formula>
    </cfRule>
    <cfRule type="containsText" dxfId="433" priority="169" operator="containsText" text="DI ISI">
      <formula>NOT(ISERROR(SEARCH("DI ISI",A20)))</formula>
    </cfRule>
  </conditionalFormatting>
  <conditionalFormatting sqref="R20:R23">
    <cfRule type="containsText" dxfId="432" priority="167" operator="containsText" text="alm.">
      <formula>NOT(ISERROR(SEARCH("alm.",R20)))</formula>
    </cfRule>
  </conditionalFormatting>
  <conditionalFormatting sqref="W20:W23">
    <cfRule type="containsBlanks" dxfId="431" priority="165">
      <formula>LEN(TRIM(W20))=0</formula>
    </cfRule>
    <cfRule type="containsText" dxfId="430" priority="166" operator="containsText" text="DI ISI">
      <formula>NOT(ISERROR(SEARCH("DI ISI",W20)))</formula>
    </cfRule>
  </conditionalFormatting>
  <conditionalFormatting sqref="AC20:AC23">
    <cfRule type="containsBlanks" dxfId="429" priority="163">
      <formula>LEN(TRIM(AC20))=0</formula>
    </cfRule>
    <cfRule type="containsText" dxfId="428" priority="164" operator="containsText" text="DI ISI">
      <formula>NOT(ISERROR(SEARCH("DI ISI",AC20)))</formula>
    </cfRule>
  </conditionalFormatting>
  <conditionalFormatting sqref="AE20:AE23">
    <cfRule type="containsBlanks" dxfId="427" priority="161">
      <formula>LEN(TRIM(AE20))=0</formula>
    </cfRule>
    <cfRule type="containsText" dxfId="426" priority="162" operator="containsText" text="DI ISI">
      <formula>NOT(ISERROR(SEARCH("DI ISI",AE20)))</formula>
    </cfRule>
  </conditionalFormatting>
  <conditionalFormatting sqref="AG20:AG23">
    <cfRule type="containsBlanks" dxfId="425" priority="159">
      <formula>LEN(TRIM(AG20))=0</formula>
    </cfRule>
    <cfRule type="containsText" dxfId="424" priority="160" operator="containsText" text="DI ISI">
      <formula>NOT(ISERROR(SEARCH("DI ISI",AG20)))</formula>
    </cfRule>
  </conditionalFormatting>
  <conditionalFormatting sqref="AI20:AI23">
    <cfRule type="containsBlanks" dxfId="423" priority="157">
      <formula>LEN(TRIM(AI20))=0</formula>
    </cfRule>
    <cfRule type="containsText" dxfId="422" priority="158" operator="containsText" text="DI ISI">
      <formula>NOT(ISERROR(SEARCH("DI ISI",AI20)))</formula>
    </cfRule>
  </conditionalFormatting>
  <conditionalFormatting sqref="AL20:AL23">
    <cfRule type="containsBlanks" dxfId="421" priority="155">
      <formula>LEN(TRIM(AL20))=0</formula>
    </cfRule>
    <cfRule type="containsText" dxfId="420" priority="156" operator="containsText" text="DI ISI">
      <formula>NOT(ISERROR(SEARCH("DI ISI",AL20)))</formula>
    </cfRule>
  </conditionalFormatting>
  <conditionalFormatting sqref="Y20:Y23">
    <cfRule type="containsBlanks" dxfId="419" priority="153">
      <formula>LEN(TRIM(Y20))=0</formula>
    </cfRule>
    <cfRule type="containsText" dxfId="418" priority="154" operator="containsText" text="DI ISI">
      <formula>NOT(ISERROR(SEARCH("DI ISI",Y20)))</formula>
    </cfRule>
  </conditionalFormatting>
  <conditionalFormatting sqref="J20:J23">
    <cfRule type="containsBlanks" dxfId="417" priority="151">
      <formula>LEN(TRIM(J20))=0</formula>
    </cfRule>
    <cfRule type="containsText" dxfId="416" priority="152" operator="containsText" text="DI ISI">
      <formula>NOT(ISERROR(SEARCH("DI ISI",J20)))</formula>
    </cfRule>
  </conditionalFormatting>
  <conditionalFormatting sqref="L20:L23">
    <cfRule type="containsBlanks" dxfId="415" priority="149">
      <formula>LEN(TRIM(L20))=0</formula>
    </cfRule>
    <cfRule type="containsText" dxfId="414" priority="150" operator="containsText" text="DI ISI">
      <formula>NOT(ISERROR(SEARCH("DI ISI",L20)))</formula>
    </cfRule>
  </conditionalFormatting>
  <conditionalFormatting sqref="O20:O23">
    <cfRule type="containsBlanks" dxfId="413" priority="147">
      <formula>LEN(TRIM(O20))=0</formula>
    </cfRule>
    <cfRule type="containsText" dxfId="412" priority="148" operator="containsText" text="DI ISI">
      <formula>NOT(ISERROR(SEARCH("DI ISI",O20)))</formula>
    </cfRule>
  </conditionalFormatting>
  <conditionalFormatting sqref="O20:O23">
    <cfRule type="containsBlanks" dxfId="411" priority="145">
      <formula>LEN(TRIM(O20))=0</formula>
    </cfRule>
    <cfRule type="containsText" dxfId="410" priority="146" operator="containsText" text="DI ISI">
      <formula>NOT(ISERROR(SEARCH("DI ISI",O20)))</formula>
    </cfRule>
  </conditionalFormatting>
  <conditionalFormatting sqref="AW20:AW23">
    <cfRule type="containsBlanks" dxfId="409" priority="143">
      <formula>LEN(TRIM(AW20))=0</formula>
    </cfRule>
    <cfRule type="containsText" dxfId="408" priority="144" operator="containsText" text="DI ISI">
      <formula>NOT(ISERROR(SEARCH("DI ISI",AW20)))</formula>
    </cfRule>
  </conditionalFormatting>
  <conditionalFormatting sqref="AA22:AA23 B22:C23 K22:K23 AK22:AK23 AO22:AV23 P22:P23 M22:N23">
    <cfRule type="containsBlanks" dxfId="407" priority="141">
      <formula>LEN(TRIM(B22))=0</formula>
    </cfRule>
    <cfRule type="containsText" dxfId="406" priority="142" operator="containsText" text="DI ISI">
      <formula>NOT(ISERROR(SEARCH("DI ISI",B22)))</formula>
    </cfRule>
  </conditionalFormatting>
  <conditionalFormatting sqref="J22:J23">
    <cfRule type="containsBlanks" dxfId="405" priority="139">
      <formula>LEN(TRIM(J22))=0</formula>
    </cfRule>
    <cfRule type="containsText" dxfId="404" priority="140" operator="containsText" text="DI ISI">
      <formula>NOT(ISERROR(SEARCH("DI ISI",J22)))</formula>
    </cfRule>
  </conditionalFormatting>
  <conditionalFormatting sqref="Q22:Q23">
    <cfRule type="containsBlanks" dxfId="403" priority="137">
      <formula>LEN(TRIM(Q22))=0</formula>
    </cfRule>
    <cfRule type="containsText" dxfId="402" priority="138" operator="containsText" text="DI ISI">
      <formula>NOT(ISERROR(SEARCH("DI ISI",Q22)))</formula>
    </cfRule>
  </conditionalFormatting>
  <conditionalFormatting sqref="R22:R23">
    <cfRule type="containsBlanks" dxfId="401" priority="135">
      <formula>LEN(TRIM(R22))=0</formula>
    </cfRule>
    <cfRule type="containsText" dxfId="400" priority="136" operator="containsText" text="DI ISI">
      <formula>NOT(ISERROR(SEARCH("DI ISI",R22)))</formula>
    </cfRule>
  </conditionalFormatting>
  <conditionalFormatting sqref="R22:R23">
    <cfRule type="containsText" dxfId="399" priority="134" operator="containsText" text="alm.">
      <formula>NOT(ISERROR(SEARCH("alm.",R22)))</formula>
    </cfRule>
  </conditionalFormatting>
  <conditionalFormatting sqref="S22:S23">
    <cfRule type="containsBlanks" dxfId="398" priority="132">
      <formula>LEN(TRIM(S22))=0</formula>
    </cfRule>
    <cfRule type="containsText" dxfId="397" priority="133" operator="containsText" text="DI ISI">
      <formula>NOT(ISERROR(SEARCH("DI ISI",S22)))</formula>
    </cfRule>
  </conditionalFormatting>
  <conditionalFormatting sqref="T22:T23">
    <cfRule type="containsBlanks" dxfId="396" priority="130">
      <formula>LEN(TRIM(T22))=0</formula>
    </cfRule>
    <cfRule type="containsText" dxfId="395" priority="131" operator="containsText" text="DI ISI">
      <formula>NOT(ISERROR(SEARCH("DI ISI",T22)))</formula>
    </cfRule>
  </conditionalFormatting>
  <conditionalFormatting sqref="W22:W23">
    <cfRule type="containsBlanks" dxfId="394" priority="128">
      <formula>LEN(TRIM(W22))=0</formula>
    </cfRule>
    <cfRule type="containsText" dxfId="393" priority="129" operator="containsText" text="DI ISI">
      <formula>NOT(ISERROR(SEARCH("DI ISI",W22)))</formula>
    </cfRule>
  </conditionalFormatting>
  <conditionalFormatting sqref="X22:X23">
    <cfRule type="containsBlanks" dxfId="392" priority="126">
      <formula>LEN(TRIM(X22))=0</formula>
    </cfRule>
    <cfRule type="containsText" dxfId="391" priority="127" operator="containsText" text="DI ISI">
      <formula>NOT(ISERROR(SEARCH("DI ISI",X22)))</formula>
    </cfRule>
  </conditionalFormatting>
  <conditionalFormatting sqref="Z22:Z23">
    <cfRule type="containsBlanks" dxfId="390" priority="124">
      <formula>LEN(TRIM(Z22))=0</formula>
    </cfRule>
    <cfRule type="containsText" dxfId="389" priority="125" operator="containsText" text="DI ISI">
      <formula>NOT(ISERROR(SEARCH("DI ISI",Z22)))</formula>
    </cfRule>
  </conditionalFormatting>
  <conditionalFormatting sqref="AM22:AM23">
    <cfRule type="containsBlanks" dxfId="388" priority="122">
      <formula>LEN(TRIM(AM22))=0</formula>
    </cfRule>
    <cfRule type="containsText" dxfId="387" priority="123" operator="containsText" text="DI ISI">
      <formula>NOT(ISERROR(SEARCH("DI ISI",AM22)))</formula>
    </cfRule>
  </conditionalFormatting>
  <conditionalFormatting sqref="AN22:AN23">
    <cfRule type="containsBlanks" dxfId="386" priority="120">
      <formula>LEN(TRIM(AN22))=0</formula>
    </cfRule>
    <cfRule type="containsText" dxfId="385" priority="121" operator="containsText" text="DI ISI">
      <formula>NOT(ISERROR(SEARCH("DI ISI",AN22)))</formula>
    </cfRule>
  </conditionalFormatting>
  <conditionalFormatting sqref="Z24:AB32 A24:K32 P24:X32 M24:N32 AD24:AD32 AF24:AF32 AH24:AH32 AJ24:AK32 AX24:AX32 AM24:AV32">
    <cfRule type="containsBlanks" dxfId="384" priority="118">
      <formula>LEN(TRIM(A24))=0</formula>
    </cfRule>
    <cfRule type="containsText" dxfId="383" priority="119" operator="containsText" text="DI ISI">
      <formula>NOT(ISERROR(SEARCH("DI ISI",A24)))</formula>
    </cfRule>
  </conditionalFormatting>
  <conditionalFormatting sqref="R24:R32">
    <cfRule type="containsText" dxfId="382" priority="117" operator="containsText" text="alm.">
      <formula>NOT(ISERROR(SEARCH("alm.",R24)))</formula>
    </cfRule>
  </conditionalFormatting>
  <conditionalFormatting sqref="W24:W32">
    <cfRule type="containsBlanks" dxfId="381" priority="115">
      <formula>LEN(TRIM(W24))=0</formula>
    </cfRule>
    <cfRule type="containsText" dxfId="380" priority="116" operator="containsText" text="DI ISI">
      <formula>NOT(ISERROR(SEARCH("DI ISI",W24)))</formula>
    </cfRule>
  </conditionalFormatting>
  <conditionalFormatting sqref="AC24:AC32">
    <cfRule type="containsBlanks" dxfId="379" priority="113">
      <formula>LEN(TRIM(AC24))=0</formula>
    </cfRule>
    <cfRule type="containsText" dxfId="378" priority="114" operator="containsText" text="DI ISI">
      <formula>NOT(ISERROR(SEARCH("DI ISI",AC24)))</formula>
    </cfRule>
  </conditionalFormatting>
  <conditionalFormatting sqref="AE24:AE32">
    <cfRule type="containsBlanks" dxfId="377" priority="111">
      <formula>LEN(TRIM(AE24))=0</formula>
    </cfRule>
    <cfRule type="containsText" dxfId="376" priority="112" operator="containsText" text="DI ISI">
      <formula>NOT(ISERROR(SEARCH("DI ISI",AE24)))</formula>
    </cfRule>
  </conditionalFormatting>
  <conditionalFormatting sqref="AG24:AG32">
    <cfRule type="containsBlanks" dxfId="375" priority="109">
      <formula>LEN(TRIM(AG24))=0</formula>
    </cfRule>
    <cfRule type="containsText" dxfId="374" priority="110" operator="containsText" text="DI ISI">
      <formula>NOT(ISERROR(SEARCH("DI ISI",AG24)))</formula>
    </cfRule>
  </conditionalFormatting>
  <conditionalFormatting sqref="AI24:AI32">
    <cfRule type="containsBlanks" dxfId="373" priority="107">
      <formula>LEN(TRIM(AI24))=0</formula>
    </cfRule>
    <cfRule type="containsText" dxfId="372" priority="108" operator="containsText" text="DI ISI">
      <formula>NOT(ISERROR(SEARCH("DI ISI",AI24)))</formula>
    </cfRule>
  </conditionalFormatting>
  <conditionalFormatting sqref="AL24:AL32">
    <cfRule type="containsBlanks" dxfId="371" priority="105">
      <formula>LEN(TRIM(AL24))=0</formula>
    </cfRule>
    <cfRule type="containsText" dxfId="370" priority="106" operator="containsText" text="DI ISI">
      <formula>NOT(ISERROR(SEARCH("DI ISI",AL24)))</formula>
    </cfRule>
  </conditionalFormatting>
  <conditionalFormatting sqref="Y24:Y32">
    <cfRule type="containsBlanks" dxfId="369" priority="103">
      <formula>LEN(TRIM(Y24))=0</formula>
    </cfRule>
    <cfRule type="containsText" dxfId="368" priority="104" operator="containsText" text="DI ISI">
      <formula>NOT(ISERROR(SEARCH("DI ISI",Y24)))</formula>
    </cfRule>
  </conditionalFormatting>
  <conditionalFormatting sqref="J24:J32">
    <cfRule type="containsBlanks" dxfId="367" priority="101">
      <formula>LEN(TRIM(J24))=0</formula>
    </cfRule>
    <cfRule type="containsText" dxfId="366" priority="102" operator="containsText" text="DI ISI">
      <formula>NOT(ISERROR(SEARCH("DI ISI",J24)))</formula>
    </cfRule>
  </conditionalFormatting>
  <conditionalFormatting sqref="L24:L32">
    <cfRule type="containsBlanks" dxfId="365" priority="99">
      <formula>LEN(TRIM(L24))=0</formula>
    </cfRule>
    <cfRule type="containsText" dxfId="364" priority="100" operator="containsText" text="DI ISI">
      <formula>NOT(ISERROR(SEARCH("DI ISI",L24)))</formula>
    </cfRule>
  </conditionalFormatting>
  <conditionalFormatting sqref="O24:O32">
    <cfRule type="containsBlanks" dxfId="363" priority="97">
      <formula>LEN(TRIM(O24))=0</formula>
    </cfRule>
    <cfRule type="containsText" dxfId="362" priority="98" operator="containsText" text="DI ISI">
      <formula>NOT(ISERROR(SEARCH("DI ISI",O24)))</formula>
    </cfRule>
  </conditionalFormatting>
  <conditionalFormatting sqref="O24:O32">
    <cfRule type="containsBlanks" dxfId="361" priority="95">
      <formula>LEN(TRIM(O24))=0</formula>
    </cfRule>
    <cfRule type="containsText" dxfId="360" priority="96" operator="containsText" text="DI ISI">
      <formula>NOT(ISERROR(SEARCH("DI ISI",O24)))</formula>
    </cfRule>
  </conditionalFormatting>
  <conditionalFormatting sqref="AW24:AW32">
    <cfRule type="containsBlanks" dxfId="359" priority="93">
      <formula>LEN(TRIM(AW24))=0</formula>
    </cfRule>
    <cfRule type="containsText" dxfId="358" priority="94" operator="containsText" text="DI ISI">
      <formula>NOT(ISERROR(SEARCH("DI ISI",AW24)))</formula>
    </cfRule>
  </conditionalFormatting>
  <conditionalFormatting sqref="AA28:AA32 B28:C32 K28:K32 AK28:AK32 AO28:AV32 P28:P32 M28:N32">
    <cfRule type="containsBlanks" dxfId="357" priority="91">
      <formula>LEN(TRIM(B28))=0</formula>
    </cfRule>
    <cfRule type="containsText" dxfId="356" priority="92" operator="containsText" text="DI ISI">
      <formula>NOT(ISERROR(SEARCH("DI ISI",B28)))</formula>
    </cfRule>
  </conditionalFormatting>
  <conditionalFormatting sqref="J28:J32">
    <cfRule type="containsBlanks" dxfId="355" priority="89">
      <formula>LEN(TRIM(J28))=0</formula>
    </cfRule>
    <cfRule type="containsText" dxfId="354" priority="90" operator="containsText" text="DI ISI">
      <formula>NOT(ISERROR(SEARCH("DI ISI",J28)))</formula>
    </cfRule>
  </conditionalFormatting>
  <conditionalFormatting sqref="Q28:Q32">
    <cfRule type="containsBlanks" dxfId="353" priority="87">
      <formula>LEN(TRIM(Q28))=0</formula>
    </cfRule>
    <cfRule type="containsText" dxfId="352" priority="88" operator="containsText" text="DI ISI">
      <formula>NOT(ISERROR(SEARCH("DI ISI",Q28)))</formula>
    </cfRule>
  </conditionalFormatting>
  <conditionalFormatting sqref="R28:R32">
    <cfRule type="containsBlanks" dxfId="351" priority="85">
      <formula>LEN(TRIM(R28))=0</formula>
    </cfRule>
    <cfRule type="containsText" dxfId="350" priority="86" operator="containsText" text="DI ISI">
      <formula>NOT(ISERROR(SEARCH("DI ISI",R28)))</formula>
    </cfRule>
  </conditionalFormatting>
  <conditionalFormatting sqref="R28:R32">
    <cfRule type="containsText" dxfId="349" priority="84" operator="containsText" text="alm.">
      <formula>NOT(ISERROR(SEARCH("alm.",R28)))</formula>
    </cfRule>
  </conditionalFormatting>
  <conditionalFormatting sqref="S28:S32">
    <cfRule type="containsBlanks" dxfId="348" priority="82">
      <formula>LEN(TRIM(S28))=0</formula>
    </cfRule>
    <cfRule type="containsText" dxfId="347" priority="83" operator="containsText" text="DI ISI">
      <formula>NOT(ISERROR(SEARCH("DI ISI",S28)))</formula>
    </cfRule>
  </conditionalFormatting>
  <conditionalFormatting sqref="T28:T32">
    <cfRule type="containsBlanks" dxfId="346" priority="80">
      <formula>LEN(TRIM(T28))=0</formula>
    </cfRule>
    <cfRule type="containsText" dxfId="345" priority="81" operator="containsText" text="DI ISI">
      <formula>NOT(ISERROR(SEARCH("DI ISI",T28)))</formula>
    </cfRule>
  </conditionalFormatting>
  <conditionalFormatting sqref="W28:W32">
    <cfRule type="containsBlanks" dxfId="344" priority="78">
      <formula>LEN(TRIM(W28))=0</formula>
    </cfRule>
    <cfRule type="containsText" dxfId="343" priority="79" operator="containsText" text="DI ISI">
      <formula>NOT(ISERROR(SEARCH("DI ISI",W28)))</formula>
    </cfRule>
  </conditionalFormatting>
  <conditionalFormatting sqref="X28:X32">
    <cfRule type="containsBlanks" dxfId="342" priority="76">
      <formula>LEN(TRIM(X28))=0</formula>
    </cfRule>
    <cfRule type="containsText" dxfId="341" priority="77" operator="containsText" text="DI ISI">
      <formula>NOT(ISERROR(SEARCH("DI ISI",X28)))</formula>
    </cfRule>
  </conditionalFormatting>
  <conditionalFormatting sqref="Z28:Z32">
    <cfRule type="containsBlanks" dxfId="340" priority="74">
      <formula>LEN(TRIM(Z28))=0</formula>
    </cfRule>
    <cfRule type="containsText" dxfId="339" priority="75" operator="containsText" text="DI ISI">
      <formula>NOT(ISERROR(SEARCH("DI ISI",Z28)))</formula>
    </cfRule>
  </conditionalFormatting>
  <conditionalFormatting sqref="AM28:AM32">
    <cfRule type="containsBlanks" dxfId="338" priority="72">
      <formula>LEN(TRIM(AM28))=0</formula>
    </cfRule>
    <cfRule type="containsText" dxfId="337" priority="73" operator="containsText" text="DI ISI">
      <formula>NOT(ISERROR(SEARCH("DI ISI",AM28)))</formula>
    </cfRule>
  </conditionalFormatting>
  <conditionalFormatting sqref="AN28:AN32">
    <cfRule type="containsBlanks" dxfId="336" priority="70">
      <formula>LEN(TRIM(AN28))=0</formula>
    </cfRule>
    <cfRule type="containsText" dxfId="335" priority="71" operator="containsText" text="DI ISI">
      <formula>NOT(ISERROR(SEARCH("DI ISI",AN28)))</formula>
    </cfRule>
  </conditionalFormatting>
  <conditionalFormatting sqref="AD33 AF33 AH33 AJ33:AK33 M33:N33 Z33:AB33 AX33 P33:X33 A33:K33 AM33:AV33">
    <cfRule type="containsBlanks" dxfId="334" priority="68">
      <formula>LEN(TRIM(A33))=0</formula>
    </cfRule>
    <cfRule type="containsText" dxfId="333" priority="69" operator="containsText" text="DI ISI">
      <formula>NOT(ISERROR(SEARCH("DI ISI",A33)))</formula>
    </cfRule>
  </conditionalFormatting>
  <conditionalFormatting sqref="R33">
    <cfRule type="containsText" dxfId="332" priority="67" operator="containsText" text="alm.">
      <formula>NOT(ISERROR(SEARCH("alm.",R33)))</formula>
    </cfRule>
  </conditionalFormatting>
  <conditionalFormatting sqref="W33">
    <cfRule type="containsBlanks" dxfId="331" priority="65">
      <formula>LEN(TRIM(W33))=0</formula>
    </cfRule>
    <cfRule type="containsText" dxfId="330" priority="66" operator="containsText" text="DI ISI">
      <formula>NOT(ISERROR(SEARCH("DI ISI",W33)))</formula>
    </cfRule>
  </conditionalFormatting>
  <conditionalFormatting sqref="K33 AA33 B33:C33 AK33 AO33:AV33 M33:N33 P33 T33">
    <cfRule type="containsBlanks" dxfId="329" priority="63">
      <formula>LEN(TRIM(B33))=0</formula>
    </cfRule>
    <cfRule type="containsText" dxfId="328" priority="64" operator="containsText" text="DI ISI">
      <formula>NOT(ISERROR(SEARCH("DI ISI",B33)))</formula>
    </cfRule>
  </conditionalFormatting>
  <conditionalFormatting sqref="J33">
    <cfRule type="containsBlanks" dxfId="327" priority="61">
      <formula>LEN(TRIM(J33))=0</formula>
    </cfRule>
    <cfRule type="containsText" dxfId="326" priority="62" operator="containsText" text="DI ISI">
      <formula>NOT(ISERROR(SEARCH("DI ISI",J33)))</formula>
    </cfRule>
  </conditionalFormatting>
  <conditionalFormatting sqref="Q33">
    <cfRule type="containsBlanks" dxfId="325" priority="59">
      <formula>LEN(TRIM(Q33))=0</formula>
    </cfRule>
    <cfRule type="containsText" dxfId="324" priority="60" operator="containsText" text="DI ISI">
      <formula>NOT(ISERROR(SEARCH("DI ISI",Q33)))</formula>
    </cfRule>
  </conditionalFormatting>
  <conditionalFormatting sqref="R33">
    <cfRule type="containsBlanks" dxfId="323" priority="57">
      <formula>LEN(TRIM(R33))=0</formula>
    </cfRule>
    <cfRule type="containsText" dxfId="322" priority="58" operator="containsText" text="DI ISI">
      <formula>NOT(ISERROR(SEARCH("DI ISI",R33)))</formula>
    </cfRule>
  </conditionalFormatting>
  <conditionalFormatting sqref="R33">
    <cfRule type="containsText" dxfId="321" priority="56" operator="containsText" text="alm.">
      <formula>NOT(ISERROR(SEARCH("alm.",R33)))</formula>
    </cfRule>
  </conditionalFormatting>
  <conditionalFormatting sqref="S33">
    <cfRule type="containsBlanks" dxfId="320" priority="54">
      <formula>LEN(TRIM(S33))=0</formula>
    </cfRule>
    <cfRule type="containsText" dxfId="319" priority="55" operator="containsText" text="DI ISI">
      <formula>NOT(ISERROR(SEARCH("DI ISI",S33)))</formula>
    </cfRule>
  </conditionalFormatting>
  <conditionalFormatting sqref="W33">
    <cfRule type="containsBlanks" dxfId="318" priority="52">
      <formula>LEN(TRIM(W33))=0</formula>
    </cfRule>
    <cfRule type="containsText" dxfId="317" priority="53" operator="containsText" text="DI ISI">
      <formula>NOT(ISERROR(SEARCH("DI ISI",W33)))</formula>
    </cfRule>
  </conditionalFormatting>
  <conditionalFormatting sqref="X33">
    <cfRule type="containsBlanks" dxfId="316" priority="50">
      <formula>LEN(TRIM(X33))=0</formula>
    </cfRule>
    <cfRule type="containsText" dxfId="315" priority="51" operator="containsText" text="DI ISI">
      <formula>NOT(ISERROR(SEARCH("DI ISI",X33)))</formula>
    </cfRule>
  </conditionalFormatting>
  <conditionalFormatting sqref="Z33">
    <cfRule type="containsBlanks" dxfId="314" priority="48">
      <formula>LEN(TRIM(Z33))=0</formula>
    </cfRule>
    <cfRule type="containsText" dxfId="313" priority="49" operator="containsText" text="DI ISI">
      <formula>NOT(ISERROR(SEARCH("DI ISI",Z33)))</formula>
    </cfRule>
  </conditionalFormatting>
  <conditionalFormatting sqref="AC33">
    <cfRule type="containsBlanks" dxfId="312" priority="46">
      <formula>LEN(TRIM(AC33))=0</formula>
    </cfRule>
    <cfRule type="containsText" dxfId="311" priority="47" operator="containsText" text="DI ISI">
      <formula>NOT(ISERROR(SEARCH("DI ISI",AC33)))</formula>
    </cfRule>
  </conditionalFormatting>
  <conditionalFormatting sqref="AE33">
    <cfRule type="containsBlanks" dxfId="310" priority="44">
      <formula>LEN(TRIM(AE33))=0</formula>
    </cfRule>
    <cfRule type="containsText" dxfId="309" priority="45" operator="containsText" text="DI ISI">
      <formula>NOT(ISERROR(SEARCH("DI ISI",AE33)))</formula>
    </cfRule>
  </conditionalFormatting>
  <conditionalFormatting sqref="AG33">
    <cfRule type="containsBlanks" dxfId="308" priority="42">
      <formula>LEN(TRIM(AG33))=0</formula>
    </cfRule>
    <cfRule type="containsText" dxfId="307" priority="43" operator="containsText" text="DI ISI">
      <formula>NOT(ISERROR(SEARCH("DI ISI",AG33)))</formula>
    </cfRule>
  </conditionalFormatting>
  <conditionalFormatting sqref="AI33">
    <cfRule type="containsBlanks" dxfId="306" priority="40">
      <formula>LEN(TRIM(AI33))=0</formula>
    </cfRule>
    <cfRule type="containsText" dxfId="305" priority="41" operator="containsText" text="DI ISI">
      <formula>NOT(ISERROR(SEARCH("DI ISI",AI33)))</formula>
    </cfRule>
  </conditionalFormatting>
  <conditionalFormatting sqref="AL33">
    <cfRule type="containsBlanks" dxfId="304" priority="38">
      <formula>LEN(TRIM(AL33))=0</formula>
    </cfRule>
    <cfRule type="containsText" dxfId="303" priority="39" operator="containsText" text="DI ISI">
      <formula>NOT(ISERROR(SEARCH("DI ISI",AL33)))</formula>
    </cfRule>
  </conditionalFormatting>
  <conditionalFormatting sqref="Y33">
    <cfRule type="containsBlanks" dxfId="302" priority="36">
      <formula>LEN(TRIM(Y33))=0</formula>
    </cfRule>
    <cfRule type="containsText" dxfId="301" priority="37" operator="containsText" text="DI ISI">
      <formula>NOT(ISERROR(SEARCH("DI ISI",Y33)))</formula>
    </cfRule>
  </conditionalFormatting>
  <conditionalFormatting sqref="J33">
    <cfRule type="containsBlanks" dxfId="300" priority="34">
      <formula>LEN(TRIM(J33))=0</formula>
    </cfRule>
    <cfRule type="containsText" dxfId="299" priority="35" operator="containsText" text="DI ISI">
      <formula>NOT(ISERROR(SEARCH("DI ISI",J33)))</formula>
    </cfRule>
  </conditionalFormatting>
  <conditionalFormatting sqref="L33">
    <cfRule type="containsBlanks" dxfId="298" priority="32">
      <formula>LEN(TRIM(L33))=0</formula>
    </cfRule>
    <cfRule type="containsText" dxfId="297" priority="33" operator="containsText" text="DI ISI">
      <formula>NOT(ISERROR(SEARCH("DI ISI",L33)))</formula>
    </cfRule>
  </conditionalFormatting>
  <conditionalFormatting sqref="O33">
    <cfRule type="containsBlanks" dxfId="296" priority="30">
      <formula>LEN(TRIM(O33))=0</formula>
    </cfRule>
    <cfRule type="containsText" dxfId="295" priority="31" operator="containsText" text="DI ISI">
      <formula>NOT(ISERROR(SEARCH("DI ISI",O33)))</formula>
    </cfRule>
  </conditionalFormatting>
  <conditionalFormatting sqref="O33">
    <cfRule type="containsBlanks" dxfId="294" priority="28">
      <formula>LEN(TRIM(O33))=0</formula>
    </cfRule>
    <cfRule type="containsText" dxfId="293" priority="29" operator="containsText" text="DI ISI">
      <formula>NOT(ISERROR(SEARCH("DI ISI",O33)))</formula>
    </cfRule>
  </conditionalFormatting>
  <conditionalFormatting sqref="AW33">
    <cfRule type="containsBlanks" dxfId="292" priority="26">
      <formula>LEN(TRIM(AW33))=0</formula>
    </cfRule>
    <cfRule type="containsText" dxfId="291" priority="27" operator="containsText" text="DI ISI">
      <formula>NOT(ISERROR(SEARCH("DI ISI",AW33)))</formula>
    </cfRule>
  </conditionalFormatting>
  <conditionalFormatting sqref="AN33">
    <cfRule type="containsBlanks" dxfId="290" priority="24">
      <formula>LEN(TRIM(AN33))=0</formula>
    </cfRule>
    <cfRule type="containsText" dxfId="289" priority="25" operator="containsText" text="DI ISI">
      <formula>NOT(ISERROR(SEARCH("DI ISI",AN33)))</formula>
    </cfRule>
  </conditionalFormatting>
  <conditionalFormatting sqref="AA33 B33:C33 K33 AK33 AO33:AV33 P33 M33:N33">
    <cfRule type="containsBlanks" dxfId="288" priority="22">
      <formula>LEN(TRIM(B33))=0</formula>
    </cfRule>
    <cfRule type="containsText" dxfId="287" priority="23" operator="containsText" text="DI ISI">
      <formula>NOT(ISERROR(SEARCH("DI ISI",B33)))</formula>
    </cfRule>
  </conditionalFormatting>
  <conditionalFormatting sqref="J33">
    <cfRule type="containsBlanks" dxfId="286" priority="20">
      <formula>LEN(TRIM(J33))=0</formula>
    </cfRule>
    <cfRule type="containsText" dxfId="285" priority="21" operator="containsText" text="DI ISI">
      <formula>NOT(ISERROR(SEARCH("DI ISI",J33)))</formula>
    </cfRule>
  </conditionalFormatting>
  <conditionalFormatting sqref="Q33">
    <cfRule type="containsBlanks" dxfId="284" priority="18">
      <formula>LEN(TRIM(Q33))=0</formula>
    </cfRule>
    <cfRule type="containsText" dxfId="283" priority="19" operator="containsText" text="DI ISI">
      <formula>NOT(ISERROR(SEARCH("DI ISI",Q33)))</formula>
    </cfRule>
  </conditionalFormatting>
  <conditionalFormatting sqref="R33">
    <cfRule type="containsBlanks" dxfId="282" priority="16">
      <formula>LEN(TRIM(R33))=0</formula>
    </cfRule>
    <cfRule type="containsText" dxfId="281" priority="17" operator="containsText" text="DI ISI">
      <formula>NOT(ISERROR(SEARCH("DI ISI",R33)))</formula>
    </cfRule>
  </conditionalFormatting>
  <conditionalFormatting sqref="R33">
    <cfRule type="containsText" dxfId="280" priority="15" operator="containsText" text="alm.">
      <formula>NOT(ISERROR(SEARCH("alm.",R33)))</formula>
    </cfRule>
  </conditionalFormatting>
  <conditionalFormatting sqref="S33">
    <cfRule type="containsBlanks" dxfId="279" priority="13">
      <formula>LEN(TRIM(S33))=0</formula>
    </cfRule>
    <cfRule type="containsText" dxfId="278" priority="14" operator="containsText" text="DI ISI">
      <formula>NOT(ISERROR(SEARCH("DI ISI",S33)))</formula>
    </cfRule>
  </conditionalFormatting>
  <conditionalFormatting sqref="T33">
    <cfRule type="containsBlanks" dxfId="277" priority="11">
      <formula>LEN(TRIM(T33))=0</formula>
    </cfRule>
    <cfRule type="containsText" dxfId="276" priority="12" operator="containsText" text="DI ISI">
      <formula>NOT(ISERROR(SEARCH("DI ISI",T33)))</formula>
    </cfRule>
  </conditionalFormatting>
  <conditionalFormatting sqref="W33">
    <cfRule type="containsBlanks" dxfId="275" priority="9">
      <formula>LEN(TRIM(W33))=0</formula>
    </cfRule>
    <cfRule type="containsText" dxfId="274" priority="10" operator="containsText" text="DI ISI">
      <formula>NOT(ISERROR(SEARCH("DI ISI",W33)))</formula>
    </cfRule>
  </conditionalFormatting>
  <conditionalFormatting sqref="X33">
    <cfRule type="containsBlanks" dxfId="273" priority="7">
      <formula>LEN(TRIM(X33))=0</formula>
    </cfRule>
    <cfRule type="containsText" dxfId="272" priority="8" operator="containsText" text="DI ISI">
      <formula>NOT(ISERROR(SEARCH("DI ISI",X33)))</formula>
    </cfRule>
  </conditionalFormatting>
  <conditionalFormatting sqref="Z33">
    <cfRule type="containsBlanks" dxfId="271" priority="5">
      <formula>LEN(TRIM(Z33))=0</formula>
    </cfRule>
    <cfRule type="containsText" dxfId="270" priority="6" operator="containsText" text="DI ISI">
      <formula>NOT(ISERROR(SEARCH("DI ISI",Z33)))</formula>
    </cfRule>
  </conditionalFormatting>
  <conditionalFormatting sqref="AM33">
    <cfRule type="containsBlanks" dxfId="269" priority="3">
      <formula>LEN(TRIM(AM33))=0</formula>
    </cfRule>
    <cfRule type="containsText" dxfId="268" priority="4" operator="containsText" text="DI ISI">
      <formula>NOT(ISERROR(SEARCH("DI ISI",AM33)))</formula>
    </cfRule>
  </conditionalFormatting>
  <conditionalFormatting sqref="AN33">
    <cfRule type="containsBlanks" dxfId="267" priority="1">
      <formula>LEN(TRIM(AN33))=0</formula>
    </cfRule>
    <cfRule type="containsText" dxfId="266" priority="2" operator="containsText" text="DI ISI">
      <formula>NOT(ISERROR(SEARCH("DI ISI",AN33)))</formula>
    </cfRule>
  </conditionalFormatting>
  <dataValidations disablePrompts="1" count="12">
    <dataValidation type="textLength" allowBlank="1" showInputMessage="1" showErrorMessage="1" errorTitle="NIK" error="masukkan angka 16 digit" promptTitle="NIK" prompt="16 digit NIK" sqref="J4:J33" xr:uid="{58A74B07-D823-4B49-ABAF-59B4060C8363}">
      <formula1>16</formula1>
      <formula2>16</formula2>
    </dataValidation>
    <dataValidation type="textLength" allowBlank="1" showInputMessage="1" showErrorMessage="1" errorTitle="NIK" error="masukkan angka 16 digit" promptTitle="NIK" prompt="MASUKKAN 16 DIGIT" sqref="L4:L33 O4:O33" xr:uid="{C1E17F32-1A89-4E30-858C-5CA3F95AD9DD}">
      <formula1>10</formula1>
      <formula2>16</formula2>
    </dataValidation>
    <dataValidation type="list" allowBlank="1" showInputMessage="1" showErrorMessage="1" sqref="AI4:AI33" xr:uid="{76B7BD6E-AF14-421F-8377-798B02C83EEC}">
      <formula1>"1,2,3,4,5,6,7"</formula1>
    </dataValidation>
    <dataValidation type="list" allowBlank="1" showInputMessage="1" showErrorMessage="1" sqref="AG4:AG33 AL4:AL33" xr:uid="{768869E3-A70C-4A30-A575-C24674C5605C}">
      <formula1>"1,2,3,4,5"</formula1>
    </dataValidation>
    <dataValidation type="list" allowBlank="1" showInputMessage="1" showErrorMessage="1" sqref="AE4:AE33" xr:uid="{F2E1D6C1-6FDD-405B-A85B-F2DAA5BCA2C9}">
      <formula1>"1,2,3,4,5,6,7,8"</formula1>
    </dataValidation>
    <dataValidation type="list" allowBlank="1" showInputMessage="1" showErrorMessage="1" sqref="AC4:AC33 AA4:AA33" xr:uid="{C7C3E812-56AF-4FE3-B1C5-31435083DCFA}">
      <formula1>"1,2,3,4,5,6"</formula1>
    </dataValidation>
    <dataValidation type="list" allowBlank="1" showInputMessage="1" showErrorMessage="1" sqref="Y4:Y33 W4:W33" xr:uid="{19AA3058-D778-4336-A976-DB4D18CEC098}">
      <formula1>"0,1,2,3,4,5,6,7,8,9"</formula1>
    </dataValidation>
    <dataValidation type="list" allowBlank="1" showInputMessage="1" showErrorMessage="1" sqref="S4:S33 Q4:Q33" xr:uid="{47275459-DEA7-4596-9EF6-756A66009415}">
      <formula1>"01,02,03,04,05,06,07,08,09,10,11,12,13,14,15,16,17,18"</formula1>
    </dataValidation>
    <dataValidation type="textLength" errorStyle="information" operator="equal" allowBlank="1" errorTitle="TAHUN LAHIR" error="pastikan 08/08/2008" promptTitle="TAHUN LAHIR" prompt="pastikan CONTOH : 08/08/2008" sqref="M6:M9 M11:M13 M16:M19 M22:M23 M28:M33 P4:P33" xr:uid="{BB92E890-D883-42F1-A64A-0A6B9B0EBE43}">
      <formula1>8</formula1>
    </dataValidation>
    <dataValidation type="textLength" errorStyle="information" operator="equal" allowBlank="1" error="Masukkan 16 Digit!" sqref="M10 M1:M5 M14:M15 M20:M21 M24:M27" xr:uid="{4E43B807-AFE7-4D91-A19F-E96F5E2E1AA2}">
      <formula1>8</formula1>
    </dataValidation>
    <dataValidation type="textLength" operator="equal" allowBlank="1" showInputMessage="1" showErrorMessage="1" error="Masukkan 16 Digit!" sqref="AS16:AS19 AS22:AS23 AS6:AS9 AS11:AS13 AS28:AS33" xr:uid="{81A1ADF6-07EA-4085-8B48-CA4BF7100CB1}">
      <formula1>16</formula1>
    </dataValidation>
    <dataValidation type="textLength" errorStyle="information" operator="equal" allowBlank="1" showInputMessage="1" showErrorMessage="1" error="Masukkan 16 Digit!" sqref="AS24:AT27 AS4:AT5 AS10:AT10 AS14:AT15 AT16:AT19 AS20:AT21 AT6:AT9 AT11:AT13 AT22:AT23 AT28:AT33" xr:uid="{3059BA70-E064-4E2F-844C-F526BA436F1B}">
      <formula1>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3CC</vt:lpstr>
      <vt:lpstr>3BB</vt:lpstr>
      <vt:lpstr>3AA</vt:lpstr>
      <vt:lpstr>3C</vt:lpstr>
      <vt:lpstr>3B</vt:lpstr>
      <vt:lpstr>3A</vt:lpstr>
      <vt:lpstr>Sheet1</vt:lpstr>
      <vt:lpstr>1A</vt:lpstr>
      <vt:lpstr>1B</vt:lpstr>
      <vt:lpstr>1C</vt:lpstr>
      <vt:lpstr>1BB</vt:lpstr>
      <vt:lpstr>1CC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MILKIDi3LAP</dc:creator>
  <cp:lastModifiedBy>MI NURIS LABRUK KIDUL</cp:lastModifiedBy>
  <cp:lastPrinted>2019-07-13T01:46:20Z</cp:lastPrinted>
  <dcterms:created xsi:type="dcterms:W3CDTF">2019-03-19T07:42:15Z</dcterms:created>
  <dcterms:modified xsi:type="dcterms:W3CDTF">2019-07-13T02:45:47Z</dcterms:modified>
</cp:coreProperties>
</file>